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GRESOS\"/>
    </mc:Choice>
  </mc:AlternateContent>
  <xr:revisionPtr revIDLastSave="0" documentId="13_ncr:1_{75AA6E1A-1273-4C6F-8DF5-537F122BB6DA}" xr6:coauthVersionLast="36" xr6:coauthVersionMax="36" xr10:uidLastSave="{00000000-0000-0000-0000-000000000000}"/>
  <bookViews>
    <workbookView xWindow="0" yWindow="0" windowWidth="28800" windowHeight="11925" tabRatio="849" xr2:uid="{89350F9C-FFDC-496C-A65A-23EFC06C84E0}"/>
  </bookViews>
  <sheets>
    <sheet name="ESFC" sheetId="2" r:id="rId1"/>
    <sheet name="EAC" sheetId="3" r:id="rId2"/>
    <sheet name="EVHP" sheetId="4" r:id="rId3"/>
    <sheet name="EAA" sheetId="5" r:id="rId4"/>
    <sheet name="EADYOP" sheetId="6" r:id="rId5"/>
    <sheet name="ECSF" sheetId="7" r:id="rId6"/>
    <sheet name="EFE" sheetId="8" r:id="rId7"/>
    <sheet name="NESF" sheetId="52" r:id="rId8"/>
    <sheet name="ESFCDLDF" sheetId="10" r:id="rId9"/>
    <sheet name="BPLDF" sheetId="51" r:id="rId10"/>
    <sheet name="EAIDLDF" sheetId="53" r:id="rId11"/>
    <sheet name="EAEPEDLDF" sheetId="54" r:id="rId12"/>
    <sheet name="EAEPESPCLDF" sheetId="49" r:id="rId13"/>
    <sheet name="EAI" sheetId="55" r:id="rId14"/>
    <sheet name="EAEPEOG" sheetId="56" r:id="rId15"/>
    <sheet name="EAII" sheetId="57" r:id="rId16"/>
    <sheet name="EAEPEI" sheetId="36" r:id="rId17"/>
    <sheet name="EAEPECTG" sheetId="37" r:id="rId18"/>
    <sheet name="EAPECA MUNICIPIO" sheetId="38" r:id="rId19"/>
    <sheet name="EAPECA DIF" sheetId="39" r:id="rId20"/>
    <sheet name="EAPECA ODAS" sheetId="40" r:id="rId21"/>
    <sheet name="EAPECA IMCUFIDE " sheetId="41" r:id="rId22"/>
    <sheet name="EAPECA IMJUVE" sheetId="42" r:id="rId23"/>
    <sheet name="EAPECA IMM" sheetId="32" r:id="rId24"/>
    <sheet name="EAEPECF" sheetId="43" r:id="rId25"/>
    <sheet name="IBM" sheetId="44" r:id="rId26"/>
    <sheet name="IBINM" sheetId="45" r:id="rId27"/>
    <sheet name="RAyBBINM" sheetId="46" r:id="rId28"/>
    <sheet name="RAyBBM" sheetId="47" r:id="rId29"/>
    <sheet name="GCP" sheetId="59" r:id="rId30"/>
    <sheet name="AESF" sheetId="14" r:id="rId31"/>
    <sheet name="BCD" sheetId="16" r:id="rId32"/>
    <sheet name="INFPROGPILEJE" sheetId="17" r:id="rId33"/>
    <sheet name="FOyA" sheetId="60" r:id="rId34"/>
    <sheet name="RPO" sheetId="19" r:id="rId35"/>
    <sheet name="RDEE" sheetId="21" r:id="rId36"/>
    <sheet name="IACP" sheetId="22" r:id="rId37"/>
    <sheet name="IOPE" sheetId="61" r:id="rId38"/>
    <sheet name="IAOT" sheetId="62" r:id="rId39"/>
    <sheet name="RDC" sheetId="31" r:id="rId40"/>
    <sheet name=" FCyLP" sheetId="63" r:id="rId41"/>
    <sheet name="ENDNET" sheetId="26" r:id="rId42"/>
    <sheet name="INTDEUD" sheetId="27" r:id="rId43"/>
    <sheet name="ISSEMyM" sheetId="64" r:id="rId44"/>
    <sheet name="ISR" sheetId="65" r:id="rId45"/>
    <sheet name="FIPASAHEM" sheetId="66" r:id="rId46"/>
  </sheets>
  <externalReferences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_51321" localSheetId="40">#REF!</definedName>
    <definedName name="_51321" localSheetId="11">#REF!</definedName>
    <definedName name="_51321" localSheetId="14">#REF!</definedName>
    <definedName name="_51321" localSheetId="13">#REF!</definedName>
    <definedName name="_51321" localSheetId="10">#REF!</definedName>
    <definedName name="_51321" localSheetId="15">#REF!</definedName>
    <definedName name="_51321" localSheetId="45">#REF!</definedName>
    <definedName name="_51321" localSheetId="33">#REF!</definedName>
    <definedName name="_51321" localSheetId="29">#REF!</definedName>
    <definedName name="_51321" localSheetId="38">#REF!</definedName>
    <definedName name="_51321" localSheetId="37">#REF!</definedName>
    <definedName name="_51321" localSheetId="44">#REF!</definedName>
    <definedName name="_51321" localSheetId="43">#REF!</definedName>
    <definedName name="_51321" localSheetId="7">#REF!</definedName>
    <definedName name="_51321">#REF!</definedName>
    <definedName name="_Fill" localSheetId="40" hidden="1">#REF!</definedName>
    <definedName name="_Fill" localSheetId="30" hidden="1">#REF!</definedName>
    <definedName name="_Fill" localSheetId="31" hidden="1">#REF!</definedName>
    <definedName name="_Fill" localSheetId="9" hidden="1">#REF!</definedName>
    <definedName name="_Fill" localSheetId="3" hidden="1">#REF!</definedName>
    <definedName name="_Fill" localSheetId="1" hidden="1">#REF!</definedName>
    <definedName name="_Fill" localSheetId="4" hidden="1">#REF!</definedName>
    <definedName name="_Fill" localSheetId="24" hidden="1">#REF!</definedName>
    <definedName name="_Fill" localSheetId="17" hidden="1">#REF!</definedName>
    <definedName name="_Fill" localSheetId="11" hidden="1">#REF!</definedName>
    <definedName name="_Fill" localSheetId="16" hidden="1">#REF!</definedName>
    <definedName name="_Fill" localSheetId="14" hidden="1">#REF!</definedName>
    <definedName name="_Fill" localSheetId="12" hidden="1">#REF!</definedName>
    <definedName name="_Fill" localSheetId="13" hidden="1">#REF!</definedName>
    <definedName name="_Fill" localSheetId="10" hidden="1">#REF!</definedName>
    <definedName name="_Fill" localSheetId="15" hidden="1">#REF!</definedName>
    <definedName name="_Fill" localSheetId="18" hidden="1">#REF!</definedName>
    <definedName name="_Fill" localSheetId="5" hidden="1">#REF!</definedName>
    <definedName name="_Fill" localSheetId="6" hidden="1">#REF!</definedName>
    <definedName name="_Fill" localSheetId="8" hidden="1">#REF!</definedName>
    <definedName name="_Fill" localSheetId="2" hidden="1">#REF!</definedName>
    <definedName name="_Fill" localSheetId="45" hidden="1">#REF!</definedName>
    <definedName name="_Fill" localSheetId="33" hidden="1">#REF!</definedName>
    <definedName name="_Fill" localSheetId="29" hidden="1">#REF!</definedName>
    <definedName name="_Fill" localSheetId="36" hidden="1">#REF!</definedName>
    <definedName name="_Fill" localSheetId="26" hidden="1">#REF!</definedName>
    <definedName name="_Fill" localSheetId="25" hidden="1">#REF!</definedName>
    <definedName name="_Fill" localSheetId="32" hidden="1">#REF!</definedName>
    <definedName name="_Fill" localSheetId="42" hidden="1">#REF!</definedName>
    <definedName name="_Fill" localSheetId="37" hidden="1">#REF!</definedName>
    <definedName name="_Fill" localSheetId="44" hidden="1">#REF!</definedName>
    <definedName name="_Fill" localSheetId="43" hidden="1">#REF!</definedName>
    <definedName name="_Fill" localSheetId="27" hidden="1">#REF!</definedName>
    <definedName name="_Fill" localSheetId="28" hidden="1">#REF!</definedName>
    <definedName name="_Fill" localSheetId="39" hidden="1">#REF!</definedName>
    <definedName name="_Fill" localSheetId="35" hidden="1">#REF!</definedName>
    <definedName name="_Fill" localSheetId="34" hidden="1">#REF!</definedName>
    <definedName name="_Fill" hidden="1">#REF!</definedName>
    <definedName name="_xlnm._FilterDatabase" localSheetId="16" hidden="1">EAEPEI!$B$12:$I$944</definedName>
    <definedName name="_xlnm._FilterDatabase" localSheetId="14" hidden="1">EAEPEOG!$B$12:$K$946</definedName>
    <definedName name="_xlnm._FilterDatabase" localSheetId="13" hidden="1">EAI!$B$11:$N$494</definedName>
    <definedName name="_xlnm._FilterDatabase" localSheetId="15" hidden="1">EAII!$B$11:$M$494</definedName>
    <definedName name="_xlnm._FilterDatabase" localSheetId="26" hidden="1">IBINM!$C$19:$BL$19</definedName>
    <definedName name="_xlnm._FilterDatabase" localSheetId="25" hidden="1">IBM!$C$23:$Y$41</definedName>
    <definedName name="_xlnm._FilterDatabase" localSheetId="32" hidden="1">INFPROGPILEJE!$B$6:$M$82</definedName>
    <definedName name="_xlnm._FilterDatabase" localSheetId="7" hidden="1">NESF!$A$56:$B$83</definedName>
    <definedName name="_Key1" localSheetId="40" hidden="1">[1]A!#REF!</definedName>
    <definedName name="_Key1" localSheetId="30" hidden="1">[1]A!#REF!</definedName>
    <definedName name="_Key1" localSheetId="31" hidden="1">[1]A!#REF!</definedName>
    <definedName name="_Key1" localSheetId="9" hidden="1">[1]A!#REF!</definedName>
    <definedName name="_Key1" localSheetId="3" hidden="1">[1]A!#REF!</definedName>
    <definedName name="_Key1" localSheetId="1" hidden="1">[1]A!#REF!</definedName>
    <definedName name="_Key1" localSheetId="4" hidden="1">[1]A!#REF!</definedName>
    <definedName name="_Key1" localSheetId="24" hidden="1">[1]A!#REF!</definedName>
    <definedName name="_Key1" localSheetId="17" hidden="1">[1]A!#REF!</definedName>
    <definedName name="_Key1" localSheetId="11" hidden="1">[1]A!#REF!</definedName>
    <definedName name="_Key1" localSheetId="16" hidden="1">[1]A!#REF!</definedName>
    <definedName name="_Key1" localSheetId="14" hidden="1">[1]A!#REF!</definedName>
    <definedName name="_Key1" localSheetId="12" hidden="1">[1]A!#REF!</definedName>
    <definedName name="_Key1" localSheetId="13" hidden="1">[1]A!#REF!</definedName>
    <definedName name="_Key1" localSheetId="10" hidden="1">[1]A!#REF!</definedName>
    <definedName name="_Key1" localSheetId="15" hidden="1">[1]A!#REF!</definedName>
    <definedName name="_Key1" localSheetId="18" hidden="1">[1]A!#REF!</definedName>
    <definedName name="_Key1" localSheetId="5" hidden="1">[1]A!#REF!</definedName>
    <definedName name="_Key1" localSheetId="6" hidden="1">[1]A!#REF!</definedName>
    <definedName name="_Key1" localSheetId="8" hidden="1">[1]A!#REF!</definedName>
    <definedName name="_Key1" localSheetId="2" hidden="1">[1]A!#REF!</definedName>
    <definedName name="_Key1" localSheetId="45" hidden="1">[1]A!#REF!</definedName>
    <definedName name="_Key1" localSheetId="33" hidden="1">[1]A!#REF!</definedName>
    <definedName name="_Key1" localSheetId="29" hidden="1">[1]A!#REF!</definedName>
    <definedName name="_Key1" localSheetId="36" hidden="1">[1]A!#REF!</definedName>
    <definedName name="_Key1" localSheetId="26" hidden="1">[1]A!#REF!</definedName>
    <definedName name="_Key1" localSheetId="25" hidden="1">[1]A!#REF!</definedName>
    <definedName name="_Key1" localSheetId="32" hidden="1">[1]A!#REF!</definedName>
    <definedName name="_Key1" localSheetId="42" hidden="1">[1]A!#REF!</definedName>
    <definedName name="_Key1" localSheetId="37" hidden="1">[1]A!#REF!</definedName>
    <definedName name="_Key1" localSheetId="44" hidden="1">[1]A!#REF!</definedName>
    <definedName name="_Key1" localSheetId="43" hidden="1">[1]A!#REF!</definedName>
    <definedName name="_Key1" localSheetId="27" hidden="1">[1]A!#REF!</definedName>
    <definedName name="_Key1" localSheetId="28" hidden="1">[1]A!#REF!</definedName>
    <definedName name="_Key1" localSheetId="39" hidden="1">[1]A!#REF!</definedName>
    <definedName name="_Key1" localSheetId="35" hidden="1">[1]A!#REF!</definedName>
    <definedName name="_Key1" localSheetId="34" hidden="1">[1]A!#REF!</definedName>
    <definedName name="_Key1" hidden="1">[1]A!#REF!</definedName>
    <definedName name="_Order1" hidden="1">0</definedName>
    <definedName name="_Order2" hidden="1">255</definedName>
    <definedName name="A" localSheetId="7">#REF!</definedName>
    <definedName name="A">#REF!</definedName>
    <definedName name="CUADRO" hidden="1">[2]POBLACION!$A$17:$A$146</definedName>
    <definedName name="D" localSheetId="40">#REF!</definedName>
    <definedName name="D" localSheetId="11">#REF!</definedName>
    <definedName name="D" localSheetId="14">#REF!</definedName>
    <definedName name="D" localSheetId="13">#REF!</definedName>
    <definedName name="D" localSheetId="10">#REF!</definedName>
    <definedName name="D" localSheetId="15">#REF!</definedName>
    <definedName name="D" localSheetId="45">#REF!</definedName>
    <definedName name="D" localSheetId="33">#REF!</definedName>
    <definedName name="D" localSheetId="29">#REF!</definedName>
    <definedName name="D" localSheetId="38">#REF!</definedName>
    <definedName name="D" localSheetId="37">#REF!</definedName>
    <definedName name="D" localSheetId="44">#REF!</definedName>
    <definedName name="D" localSheetId="43">#REF!</definedName>
    <definedName name="D" localSheetId="7">#REF!</definedName>
    <definedName name="D">#REF!</definedName>
    <definedName name="DDD" localSheetId="7">#REF!</definedName>
    <definedName name="DDD">#REF!</definedName>
    <definedName name="depreciacion" localSheetId="7">#REF!</definedName>
    <definedName name="depreciacion">#REF!</definedName>
    <definedName name="DFG">[3]Tablas!#REF!</definedName>
    <definedName name="Endeudamiento" localSheetId="40" hidden="1">{"'Hoja1'!$C$7:$D$8","'Hoja1'!$C$7:$D$8"}</definedName>
    <definedName name="Endeudamiento" localSheetId="30" hidden="1">{"'Hoja1'!$C$7:$D$8","'Hoja1'!$C$7:$D$8"}</definedName>
    <definedName name="Endeudamiento" localSheetId="31" hidden="1">{"'Hoja1'!$C$7:$D$8","'Hoja1'!$C$7:$D$8"}</definedName>
    <definedName name="Endeudamiento" localSheetId="9" hidden="1">{"'Hoja1'!$C$7:$D$8","'Hoja1'!$C$7:$D$8"}</definedName>
    <definedName name="Endeudamiento" localSheetId="3" hidden="1">{"'Hoja1'!$C$7:$D$8","'Hoja1'!$C$7:$D$8"}</definedName>
    <definedName name="Endeudamiento" localSheetId="1" hidden="1">{"'Hoja1'!$C$7:$D$8","'Hoja1'!$C$7:$D$8"}</definedName>
    <definedName name="Endeudamiento" localSheetId="4" hidden="1">{"'Hoja1'!$C$7:$D$8","'Hoja1'!$C$7:$D$8"}</definedName>
    <definedName name="Endeudamiento" localSheetId="24" hidden="1">{"'Hoja1'!$C$7:$D$8","'Hoja1'!$C$7:$D$8"}</definedName>
    <definedName name="Endeudamiento" localSheetId="17" hidden="1">{"'Hoja1'!$C$7:$D$8","'Hoja1'!$C$7:$D$8"}</definedName>
    <definedName name="Endeudamiento" localSheetId="11" hidden="1">{"'Hoja1'!$C$7:$D$8","'Hoja1'!$C$7:$D$8"}</definedName>
    <definedName name="Endeudamiento" localSheetId="16" hidden="1">{"'Hoja1'!$C$7:$D$8","'Hoja1'!$C$7:$D$8"}</definedName>
    <definedName name="Endeudamiento" localSheetId="14" hidden="1">{"'Hoja1'!$C$7:$D$8","'Hoja1'!$C$7:$D$8"}</definedName>
    <definedName name="Endeudamiento" localSheetId="12" hidden="1">{"'Hoja1'!$C$7:$D$8","'Hoja1'!$C$7:$D$8"}</definedName>
    <definedName name="Endeudamiento" localSheetId="13" hidden="1">{"'Hoja1'!$C$7:$D$8","'Hoja1'!$C$7:$D$8"}</definedName>
    <definedName name="Endeudamiento" localSheetId="10" hidden="1">{"'Hoja1'!$C$7:$D$8","'Hoja1'!$C$7:$D$8"}</definedName>
    <definedName name="Endeudamiento" localSheetId="15" hidden="1">{"'Hoja1'!$C$7:$D$8","'Hoja1'!$C$7:$D$8"}</definedName>
    <definedName name="Endeudamiento" localSheetId="23" hidden="1">{"'Hoja1'!$C$7:$D$8","'Hoja1'!$C$7:$D$8"}</definedName>
    <definedName name="Endeudamiento" localSheetId="18" hidden="1">{"'Hoja1'!$C$7:$D$8","'Hoja1'!$C$7:$D$8"}</definedName>
    <definedName name="Endeudamiento" localSheetId="5" hidden="1">{"'Hoja1'!$C$7:$D$8","'Hoja1'!$C$7:$D$8"}</definedName>
    <definedName name="Endeudamiento" localSheetId="6" hidden="1">{"'Hoja1'!$C$7:$D$8","'Hoja1'!$C$7:$D$8"}</definedName>
    <definedName name="Endeudamiento" localSheetId="41" hidden="1">{"'Hoja1'!$C$7:$D$8","'Hoja1'!$C$7:$D$8"}</definedName>
    <definedName name="Endeudamiento" localSheetId="8" hidden="1">{"'Hoja1'!$C$7:$D$8","'Hoja1'!$C$7:$D$8"}</definedName>
    <definedName name="Endeudamiento" localSheetId="2" hidden="1">{"'Hoja1'!$C$7:$D$8","'Hoja1'!$C$7:$D$8"}</definedName>
    <definedName name="Endeudamiento" localSheetId="45" hidden="1">{"'Hoja1'!$C$7:$D$8","'Hoja1'!$C$7:$D$8"}</definedName>
    <definedName name="Endeudamiento" localSheetId="33" hidden="1">{"'Hoja1'!$C$7:$D$8","'Hoja1'!$C$7:$D$8"}</definedName>
    <definedName name="Endeudamiento" localSheetId="29" hidden="1">{"'Hoja1'!$C$7:$D$8","'Hoja1'!$C$7:$D$8"}</definedName>
    <definedName name="Endeudamiento" localSheetId="36" hidden="1">{"'Hoja1'!$C$7:$D$8","'Hoja1'!$C$7:$D$8"}</definedName>
    <definedName name="Endeudamiento" localSheetId="38" hidden="1">{"'Hoja1'!$C$7:$D$8","'Hoja1'!$C$7:$D$8"}</definedName>
    <definedName name="Endeudamiento" localSheetId="26" hidden="1">{"'Hoja1'!$C$7:$D$8","'Hoja1'!$C$7:$D$8"}</definedName>
    <definedName name="Endeudamiento" localSheetId="25" hidden="1">{"'Hoja1'!$C$7:$D$8","'Hoja1'!$C$7:$D$8"}</definedName>
    <definedName name="Endeudamiento" localSheetId="32" hidden="1">{"'Hoja1'!$C$7:$D$8","'Hoja1'!$C$7:$D$8"}</definedName>
    <definedName name="Endeudamiento" localSheetId="42" hidden="1">{"'Hoja1'!$C$7:$D$8","'Hoja1'!$C$7:$D$8"}</definedName>
    <definedName name="Endeudamiento" localSheetId="37" hidden="1">{"'Hoja1'!$C$7:$D$8","'Hoja1'!$C$7:$D$8"}</definedName>
    <definedName name="Endeudamiento" localSheetId="44" hidden="1">{"'Hoja1'!$C$7:$D$8","'Hoja1'!$C$7:$D$8"}</definedName>
    <definedName name="Endeudamiento" localSheetId="43" hidden="1">{"'Hoja1'!$C$7:$D$8","'Hoja1'!$C$7:$D$8"}</definedName>
    <definedName name="Endeudamiento" localSheetId="7" hidden="1">{"'Hoja1'!$C$7:$D$8","'Hoja1'!$C$7:$D$8"}</definedName>
    <definedName name="Endeudamiento" localSheetId="27" hidden="1">{"'Hoja1'!$C$7:$D$8","'Hoja1'!$C$7:$D$8"}</definedName>
    <definedName name="Endeudamiento" localSheetId="28" hidden="1">{"'Hoja1'!$C$7:$D$8","'Hoja1'!$C$7:$D$8"}</definedName>
    <definedName name="Endeudamiento" localSheetId="39" hidden="1">{"'Hoja1'!$C$7:$D$8","'Hoja1'!$C$7:$D$8"}</definedName>
    <definedName name="Endeudamiento" localSheetId="35" hidden="1">{"'Hoja1'!$C$7:$D$8","'Hoja1'!$C$7:$D$8"}</definedName>
    <definedName name="Endeudamiento" localSheetId="34" hidden="1">{"'Hoja1'!$C$7:$D$8","'Hoja1'!$C$7:$D$8"}</definedName>
    <definedName name="Endeudamiento" hidden="1">{"'Hoja1'!$C$7:$D$8","'Hoja1'!$C$7:$D$8"}</definedName>
    <definedName name="ESTADO">[4]Tablas!#REF!</definedName>
    <definedName name="eter" localSheetId="40">#REF!</definedName>
    <definedName name="eter" localSheetId="11">#REF!</definedName>
    <definedName name="eter" localSheetId="14">#REF!</definedName>
    <definedName name="eter" localSheetId="13">#REF!</definedName>
    <definedName name="eter" localSheetId="10">#REF!</definedName>
    <definedName name="eter" localSheetId="15">#REF!</definedName>
    <definedName name="eter" localSheetId="45">#REF!</definedName>
    <definedName name="eter" localSheetId="33">#REF!</definedName>
    <definedName name="eter" localSheetId="29">#REF!</definedName>
    <definedName name="eter" localSheetId="38">#REF!</definedName>
    <definedName name="eter" localSheetId="37">#REF!</definedName>
    <definedName name="eter" localSheetId="44">#REF!</definedName>
    <definedName name="eter" localSheetId="43">#REF!</definedName>
    <definedName name="eter" localSheetId="7">#REF!</definedName>
    <definedName name="eter">#REF!</definedName>
    <definedName name="EVHP" localSheetId="40">[3]Tablas!#REF!</definedName>
    <definedName name="EVHP" localSheetId="11">[3]Tablas!#REF!</definedName>
    <definedName name="EVHP" localSheetId="14">[3]Tablas!#REF!</definedName>
    <definedName name="EVHP" localSheetId="13">[3]Tablas!#REF!</definedName>
    <definedName name="EVHP" localSheetId="10">[3]Tablas!#REF!</definedName>
    <definedName name="EVHP" localSheetId="15">[3]Tablas!#REF!</definedName>
    <definedName name="EVHP" localSheetId="45">[3]Tablas!#REF!</definedName>
    <definedName name="EVHP" localSheetId="33">[3]Tablas!#REF!</definedName>
    <definedName name="EVHP" localSheetId="29">[3]Tablas!#REF!</definedName>
    <definedName name="EVHP" localSheetId="38">[3]Tablas!#REF!</definedName>
    <definedName name="EVHP" localSheetId="37">[3]Tablas!#REF!</definedName>
    <definedName name="EVHP" localSheetId="44">[3]Tablas!#REF!</definedName>
    <definedName name="EVHP" localSheetId="43">[3]Tablas!#REF!</definedName>
    <definedName name="EVHP" localSheetId="7">[3]Tablas!#REF!</definedName>
    <definedName name="EVHP">[3]Tablas!#REF!</definedName>
    <definedName name="EWW">[3]Tablas!#REF!</definedName>
    <definedName name="FF">[3]Tablas!#REF!</definedName>
    <definedName name="FOR" localSheetId="40">#REF!</definedName>
    <definedName name="FOR" localSheetId="11">#REF!</definedName>
    <definedName name="FOR" localSheetId="14">#REF!</definedName>
    <definedName name="FOR" localSheetId="13">#REF!</definedName>
    <definedName name="FOR" localSheetId="10">#REF!</definedName>
    <definedName name="FOR" localSheetId="15">#REF!</definedName>
    <definedName name="FOR" localSheetId="45">#REF!</definedName>
    <definedName name="FOR" localSheetId="33">#REF!</definedName>
    <definedName name="FOR" localSheetId="29">#REF!</definedName>
    <definedName name="FOR" localSheetId="38">#REF!</definedName>
    <definedName name="FOR" localSheetId="37">#REF!</definedName>
    <definedName name="FOR" localSheetId="44">#REF!</definedName>
    <definedName name="FOR" localSheetId="43">#REF!</definedName>
    <definedName name="FOR" localSheetId="7">#REF!</definedName>
    <definedName name="FOR">#REF!</definedName>
    <definedName name="GH" localSheetId="40">[3]Tablas!#REF!</definedName>
    <definedName name="GH" localSheetId="11">[3]Tablas!#REF!</definedName>
    <definedName name="GH" localSheetId="14">[3]Tablas!#REF!</definedName>
    <definedName name="GH" localSheetId="13">[3]Tablas!#REF!</definedName>
    <definedName name="GH" localSheetId="10">[3]Tablas!#REF!</definedName>
    <definedName name="GH" localSheetId="15">[3]Tablas!#REF!</definedName>
    <definedName name="GH" localSheetId="45">[3]Tablas!#REF!</definedName>
    <definedName name="GH" localSheetId="33">[3]Tablas!#REF!</definedName>
    <definedName name="GH" localSheetId="29">[3]Tablas!#REF!</definedName>
    <definedName name="GH" localSheetId="38">[3]Tablas!#REF!</definedName>
    <definedName name="GH" localSheetId="37">[3]Tablas!#REF!</definedName>
    <definedName name="GH" localSheetId="44">[3]Tablas!#REF!</definedName>
    <definedName name="GH" localSheetId="43">[3]Tablas!#REF!</definedName>
    <definedName name="GH" localSheetId="7">[3]Tablas!#REF!</definedName>
    <definedName name="GH">[3]Tablas!#REF!</definedName>
    <definedName name="HHH">[3]Tablas!#REF!</definedName>
    <definedName name="HTML_CodePage" hidden="1">1252</definedName>
    <definedName name="HTML_Control" localSheetId="40" hidden="1">{"'Hoja1'!$C$7:$D$8","'Hoja1'!$C$7:$D$8"}</definedName>
    <definedName name="HTML_Control" localSheetId="30" hidden="1">{"'Hoja1'!$C$7:$D$8","'Hoja1'!$C$7:$D$8"}</definedName>
    <definedName name="HTML_Control" localSheetId="31" hidden="1">{"'Hoja1'!$C$7:$D$8","'Hoja1'!$C$7:$D$8"}</definedName>
    <definedName name="HTML_Control" localSheetId="9" hidden="1">{"'Hoja1'!$C$7:$D$8","'Hoja1'!$C$7:$D$8"}</definedName>
    <definedName name="HTML_Control" localSheetId="3" hidden="1">{"'Hoja1'!$C$7:$D$8","'Hoja1'!$C$7:$D$8"}</definedName>
    <definedName name="HTML_Control" localSheetId="1" hidden="1">{"'Hoja1'!$C$7:$D$8","'Hoja1'!$C$7:$D$8"}</definedName>
    <definedName name="HTML_Control" localSheetId="4" hidden="1">{"'Hoja1'!$C$7:$D$8","'Hoja1'!$C$7:$D$8"}</definedName>
    <definedName name="HTML_Control" localSheetId="24" hidden="1">{"'Hoja1'!$C$7:$D$8","'Hoja1'!$C$7:$D$8"}</definedName>
    <definedName name="HTML_Control" localSheetId="17" hidden="1">{"'Hoja1'!$C$7:$D$8","'Hoja1'!$C$7:$D$8"}</definedName>
    <definedName name="HTML_Control" localSheetId="11" hidden="1">{"'Hoja1'!$C$7:$D$8","'Hoja1'!$C$7:$D$8"}</definedName>
    <definedName name="HTML_Control" localSheetId="16" hidden="1">{"'Hoja1'!$C$7:$D$8","'Hoja1'!$C$7:$D$8"}</definedName>
    <definedName name="HTML_Control" localSheetId="14" hidden="1">{"'Hoja1'!$C$7:$D$8","'Hoja1'!$C$7:$D$8"}</definedName>
    <definedName name="HTML_Control" localSheetId="12" hidden="1">{"'Hoja1'!$C$7:$D$8","'Hoja1'!$C$7:$D$8"}</definedName>
    <definedName name="HTML_Control" localSheetId="13" hidden="1">{"'Hoja1'!$C$7:$D$8","'Hoja1'!$C$7:$D$8"}</definedName>
    <definedName name="HTML_Control" localSheetId="10" hidden="1">{"'Hoja1'!$C$7:$D$8","'Hoja1'!$C$7:$D$8"}</definedName>
    <definedName name="HTML_Control" localSheetId="15" hidden="1">{"'Hoja1'!$C$7:$D$8","'Hoja1'!$C$7:$D$8"}</definedName>
    <definedName name="HTML_Control" localSheetId="23" hidden="1">{"'Hoja1'!$C$7:$D$8","'Hoja1'!$C$7:$D$8"}</definedName>
    <definedName name="HTML_Control" localSheetId="18" hidden="1">{"'Hoja1'!$C$7:$D$8","'Hoja1'!$C$7:$D$8"}</definedName>
    <definedName name="HTML_Control" localSheetId="5" hidden="1">{"'Hoja1'!$C$7:$D$8","'Hoja1'!$C$7:$D$8"}</definedName>
    <definedName name="HTML_Control" localSheetId="6" hidden="1">{"'Hoja1'!$C$7:$D$8","'Hoja1'!$C$7:$D$8"}</definedName>
    <definedName name="HTML_Control" localSheetId="41" hidden="1">{"'Hoja1'!$C$7:$D$8","'Hoja1'!$C$7:$D$8"}</definedName>
    <definedName name="HTML_Control" localSheetId="8" hidden="1">{"'Hoja1'!$C$7:$D$8","'Hoja1'!$C$7:$D$8"}</definedName>
    <definedName name="HTML_Control" localSheetId="2" hidden="1">{"'Hoja1'!$C$7:$D$8","'Hoja1'!$C$7:$D$8"}</definedName>
    <definedName name="HTML_Control" localSheetId="45" hidden="1">{"'Hoja1'!$C$7:$D$8","'Hoja1'!$C$7:$D$8"}</definedName>
    <definedName name="HTML_Control" localSheetId="33" hidden="1">{"'Hoja1'!$C$7:$D$8","'Hoja1'!$C$7:$D$8"}</definedName>
    <definedName name="HTML_Control" localSheetId="29" hidden="1">{"'Hoja1'!$C$7:$D$8","'Hoja1'!$C$7:$D$8"}</definedName>
    <definedName name="HTML_Control" localSheetId="36" hidden="1">{"'Hoja1'!$C$7:$D$8","'Hoja1'!$C$7:$D$8"}</definedName>
    <definedName name="HTML_Control" localSheetId="38" hidden="1">{"'Hoja1'!$C$7:$D$8","'Hoja1'!$C$7:$D$8"}</definedName>
    <definedName name="HTML_Control" localSheetId="26" hidden="1">{"'Hoja1'!$C$7:$D$8","'Hoja1'!$C$7:$D$8"}</definedName>
    <definedName name="HTML_Control" localSheetId="25" hidden="1">{"'Hoja1'!$C$7:$D$8","'Hoja1'!$C$7:$D$8"}</definedName>
    <definedName name="HTML_Control" localSheetId="32" hidden="1">{"'Hoja1'!$C$7:$D$8","'Hoja1'!$C$7:$D$8"}</definedName>
    <definedName name="HTML_Control" localSheetId="42" hidden="1">{"'Hoja1'!$C$7:$D$8","'Hoja1'!$C$7:$D$8"}</definedName>
    <definedName name="HTML_Control" localSheetId="37" hidden="1">{"'Hoja1'!$C$7:$D$8","'Hoja1'!$C$7:$D$8"}</definedName>
    <definedName name="HTML_Control" localSheetId="44" hidden="1">{"'Hoja1'!$C$7:$D$8","'Hoja1'!$C$7:$D$8"}</definedName>
    <definedName name="HTML_Control" localSheetId="43" hidden="1">{"'Hoja1'!$C$7:$D$8","'Hoja1'!$C$7:$D$8"}</definedName>
    <definedName name="HTML_Control" localSheetId="7" hidden="1">{"'Hoja1'!$C$7:$D$8","'Hoja1'!$C$7:$D$8"}</definedName>
    <definedName name="HTML_Control" localSheetId="27" hidden="1">{"'Hoja1'!$C$7:$D$8","'Hoja1'!$C$7:$D$8"}</definedName>
    <definedName name="HTML_Control" localSheetId="28" hidden="1">{"'Hoja1'!$C$7:$D$8","'Hoja1'!$C$7:$D$8"}</definedName>
    <definedName name="HTML_Control" localSheetId="39" hidden="1">{"'Hoja1'!$C$7:$D$8","'Hoja1'!$C$7:$D$8"}</definedName>
    <definedName name="HTML_Control" localSheetId="35" hidden="1">{"'Hoja1'!$C$7:$D$8","'Hoja1'!$C$7:$D$8"}</definedName>
    <definedName name="HTML_Control" localSheetId="34" hidden="1">{"'Hoja1'!$C$7:$D$8","'Hoja1'!$C$7:$D$8"}</definedName>
    <definedName name="HTML_Control" hidden="1">{"'Hoja1'!$C$7:$D$8","'Hoja1'!$C$7:$D$8"}</definedName>
    <definedName name="HTML_Description" hidden="1">""</definedName>
    <definedName name="HTML_Email" hidden="1">"diaz0705@mexico.com"</definedName>
    <definedName name="HTML_Header" hidden="1">"busquedas"</definedName>
    <definedName name="HTML_LastUpdate" hidden="1">"22/11/99"</definedName>
    <definedName name="HTML_LineAfter" hidden="1">TRUE</definedName>
    <definedName name="HTML_LineBefore" hidden="1">TRUE</definedName>
    <definedName name="HTML_Name" hidden="1">"add"</definedName>
    <definedName name="HTML_OBDlg2" hidden="1">TRUE</definedName>
    <definedName name="HTML_OBDlg4" hidden="1">TRUE</definedName>
    <definedName name="HTML_OS" hidden="1">0</definedName>
    <definedName name="HTML_PathFile" hidden="1">"c:\archivar\tesis\varios"</definedName>
    <definedName name="HTML_Title" hidden="1">"tonto"</definedName>
    <definedName name="indice" localSheetId="40" hidden="1">#REF!</definedName>
    <definedName name="indice" localSheetId="30" hidden="1">#REF!</definedName>
    <definedName name="indice" localSheetId="31" hidden="1">#REF!</definedName>
    <definedName name="indice" localSheetId="9" hidden="1">#REF!</definedName>
    <definedName name="indice" localSheetId="3" hidden="1">#REF!</definedName>
    <definedName name="indice" localSheetId="1" hidden="1">#REF!</definedName>
    <definedName name="indice" localSheetId="4" hidden="1">#REF!</definedName>
    <definedName name="indice" localSheetId="24" hidden="1">#REF!</definedName>
    <definedName name="indice" localSheetId="17" hidden="1">#REF!</definedName>
    <definedName name="indice" localSheetId="11" hidden="1">#REF!</definedName>
    <definedName name="indice" localSheetId="16" hidden="1">#REF!</definedName>
    <definedName name="indice" localSheetId="14" hidden="1">#REF!</definedName>
    <definedName name="indice" localSheetId="12" hidden="1">#REF!</definedName>
    <definedName name="indice" localSheetId="13" hidden="1">#REF!</definedName>
    <definedName name="indice" localSheetId="10" hidden="1">#REF!</definedName>
    <definedName name="indice" localSheetId="15" hidden="1">#REF!</definedName>
    <definedName name="indice" localSheetId="18" hidden="1">#REF!</definedName>
    <definedName name="indice" localSheetId="5" hidden="1">#REF!</definedName>
    <definedName name="indice" localSheetId="6" hidden="1">#REF!</definedName>
    <definedName name="indice" localSheetId="8" hidden="1">#REF!</definedName>
    <definedName name="indice" localSheetId="2" hidden="1">#REF!</definedName>
    <definedName name="indice" localSheetId="45" hidden="1">#REF!</definedName>
    <definedName name="indice" localSheetId="33" hidden="1">#REF!</definedName>
    <definedName name="indice" localSheetId="29" hidden="1">#REF!</definedName>
    <definedName name="indice" localSheetId="36" hidden="1">#REF!</definedName>
    <definedName name="indice" localSheetId="26" hidden="1">#REF!</definedName>
    <definedName name="indice" localSheetId="25" hidden="1">#REF!</definedName>
    <definedName name="indice" localSheetId="32" hidden="1">#REF!</definedName>
    <definedName name="indice" localSheetId="42" hidden="1">#REF!</definedName>
    <definedName name="indice" localSheetId="37" hidden="1">#REF!</definedName>
    <definedName name="indice" localSheetId="44" hidden="1">#REF!</definedName>
    <definedName name="indice" localSheetId="43" hidden="1">#REF!</definedName>
    <definedName name="indice" localSheetId="27" hidden="1">#REF!</definedName>
    <definedName name="indice" localSheetId="28" hidden="1">#REF!</definedName>
    <definedName name="indice" localSheetId="39" hidden="1">#REF!</definedName>
    <definedName name="indice" localSheetId="35" hidden="1">#REF!</definedName>
    <definedName name="indice" localSheetId="34" hidden="1">#REF!</definedName>
    <definedName name="indice" hidden="1">#REF!</definedName>
    <definedName name="ingre">[5]EG13!#REF!</definedName>
    <definedName name="ISRA">[3]Tablas!#REF!</definedName>
    <definedName name="JKLJ" localSheetId="40">#REF!</definedName>
    <definedName name="JKLJ" localSheetId="11">#REF!</definedName>
    <definedName name="JKLJ" localSheetId="14">#REF!</definedName>
    <definedName name="JKLJ" localSheetId="13">#REF!</definedName>
    <definedName name="JKLJ" localSheetId="10">#REF!</definedName>
    <definedName name="JKLJ" localSheetId="15">#REF!</definedName>
    <definedName name="JKLJ" localSheetId="45">#REF!</definedName>
    <definedName name="JKLJ" localSheetId="33">#REF!</definedName>
    <definedName name="JKLJ" localSheetId="29">#REF!</definedName>
    <definedName name="JKLJ" localSheetId="38">#REF!</definedName>
    <definedName name="JKLJ" localSheetId="37">#REF!</definedName>
    <definedName name="JKLJ" localSheetId="44">#REF!</definedName>
    <definedName name="JKLJ" localSheetId="43">#REF!</definedName>
    <definedName name="JKLJ" localSheetId="7">#REF!</definedName>
    <definedName name="JKLJ">#REF!</definedName>
    <definedName name="KJK" localSheetId="7">#REF!</definedName>
    <definedName name="KJK">#REF!</definedName>
    <definedName name="KJL" localSheetId="7">#REF!</definedName>
    <definedName name="KJL">#REF!</definedName>
    <definedName name="KO" localSheetId="7">[4]Tablas!#REF!</definedName>
    <definedName name="KO">[4]Tablas!#REF!</definedName>
    <definedName name="LOOLLLL" localSheetId="7">[3]Tablas!#REF!</definedName>
    <definedName name="LOOLLLL">[3]Tablas!#REF!</definedName>
    <definedName name="LOP" localSheetId="7">[3]Tablas!#REF!</definedName>
    <definedName name="LOP">[3]Tablas!#REF!</definedName>
    <definedName name="M" localSheetId="7">[3]Tablas!#REF!</definedName>
    <definedName name="M">[3]Tablas!#REF!</definedName>
    <definedName name="NM">[3]Tablas!#REF!</definedName>
    <definedName name="OBSE" localSheetId="40">#REF!</definedName>
    <definedName name="OBSE" localSheetId="11">#REF!</definedName>
    <definedName name="OBSE" localSheetId="14">#REF!</definedName>
    <definedName name="OBSE" localSheetId="13">#REF!</definedName>
    <definedName name="OBSE" localSheetId="10">#REF!</definedName>
    <definedName name="OBSE" localSheetId="15">#REF!</definedName>
    <definedName name="OBSE" localSheetId="45">#REF!</definedName>
    <definedName name="OBSE" localSheetId="33">#REF!</definedName>
    <definedName name="OBSE" localSheetId="29">#REF!</definedName>
    <definedName name="OBSE" localSheetId="38">#REF!</definedName>
    <definedName name="OBSE" localSheetId="37">#REF!</definedName>
    <definedName name="OBSE" localSheetId="44">#REF!</definedName>
    <definedName name="OBSE" localSheetId="43">#REF!</definedName>
    <definedName name="OBSE" localSheetId="7">#REF!</definedName>
    <definedName name="OBSE">#REF!</definedName>
    <definedName name="OBSERV" localSheetId="7">#REF!</definedName>
    <definedName name="OBSERV">#REF!</definedName>
    <definedName name="OBSERVACION" localSheetId="7">#REF!</definedName>
    <definedName name="OBSERVACION">#REF!</definedName>
    <definedName name="ok" localSheetId="40" hidden="1">[1]A!#REF!</definedName>
    <definedName name="ok" localSheetId="30" hidden="1">[1]A!#REF!</definedName>
    <definedName name="ok" localSheetId="31" hidden="1">[1]A!#REF!</definedName>
    <definedName name="ok" localSheetId="1" hidden="1">[1]A!#REF!</definedName>
    <definedName name="ok" localSheetId="4" hidden="1">[1]A!#REF!</definedName>
    <definedName name="ok" localSheetId="24" hidden="1">[1]A!#REF!</definedName>
    <definedName name="ok" localSheetId="17" hidden="1">[1]A!#REF!</definedName>
    <definedName name="ok" localSheetId="11" hidden="1">[1]A!#REF!</definedName>
    <definedName name="ok" localSheetId="16" hidden="1">[1]A!#REF!</definedName>
    <definedName name="ok" localSheetId="14" hidden="1">[1]A!#REF!</definedName>
    <definedName name="ok" localSheetId="13" hidden="1">[1]A!#REF!</definedName>
    <definedName name="ok" localSheetId="10" hidden="1">[1]A!#REF!</definedName>
    <definedName name="ok" localSheetId="15" hidden="1">[1]A!#REF!</definedName>
    <definedName name="ok" localSheetId="18" hidden="1">[1]A!#REF!</definedName>
    <definedName name="ok" localSheetId="5" hidden="1">[1]A!#REF!</definedName>
    <definedName name="ok" localSheetId="8" hidden="1">[1]A!#REF!</definedName>
    <definedName name="ok" localSheetId="2" hidden="1">[1]A!#REF!</definedName>
    <definedName name="ok" localSheetId="45" hidden="1">[1]A!#REF!</definedName>
    <definedName name="ok" localSheetId="29" hidden="1">[1]A!#REF!</definedName>
    <definedName name="ok" localSheetId="36" hidden="1">[1]A!#REF!</definedName>
    <definedName name="ok" localSheetId="26" hidden="1">[1]A!#REF!</definedName>
    <definedName name="ok" localSheetId="25" hidden="1">[1]A!#REF!</definedName>
    <definedName name="ok" localSheetId="32" hidden="1">[1]A!#REF!</definedName>
    <definedName name="ok" localSheetId="42" hidden="1">[1]A!#REF!</definedName>
    <definedName name="ok" localSheetId="44" hidden="1">[1]A!#REF!</definedName>
    <definedName name="ok" localSheetId="43" hidden="1">[1]A!#REF!</definedName>
    <definedName name="ok" localSheetId="27" hidden="1">[1]A!#REF!</definedName>
    <definedName name="ok" localSheetId="39" hidden="1">[1]A!#REF!</definedName>
    <definedName name="ok" hidden="1">[1]A!#REF!</definedName>
    <definedName name="otro" localSheetId="40" hidden="1">{"'Hoja1'!$C$7:$D$8","'Hoja1'!$C$7:$D$8"}</definedName>
    <definedName name="otro" localSheetId="30" hidden="1">{"'Hoja1'!$C$7:$D$8","'Hoja1'!$C$7:$D$8"}</definedName>
    <definedName name="otro" localSheetId="31" hidden="1">{"'Hoja1'!$C$7:$D$8","'Hoja1'!$C$7:$D$8"}</definedName>
    <definedName name="otro" localSheetId="9" hidden="1">{"'Hoja1'!$C$7:$D$8","'Hoja1'!$C$7:$D$8"}</definedName>
    <definedName name="otro" localSheetId="3" hidden="1">{"'Hoja1'!$C$7:$D$8","'Hoja1'!$C$7:$D$8"}</definedName>
    <definedName name="otro" localSheetId="1" hidden="1">{"'Hoja1'!$C$7:$D$8","'Hoja1'!$C$7:$D$8"}</definedName>
    <definedName name="otro" localSheetId="4" hidden="1">{"'Hoja1'!$C$7:$D$8","'Hoja1'!$C$7:$D$8"}</definedName>
    <definedName name="otro" localSheetId="24" hidden="1">{"'Hoja1'!$C$7:$D$8","'Hoja1'!$C$7:$D$8"}</definedName>
    <definedName name="otro" localSheetId="17" hidden="1">{"'Hoja1'!$C$7:$D$8","'Hoja1'!$C$7:$D$8"}</definedName>
    <definedName name="otro" localSheetId="11" hidden="1">{"'Hoja1'!$C$7:$D$8","'Hoja1'!$C$7:$D$8"}</definedName>
    <definedName name="otro" localSheetId="16" hidden="1">{"'Hoja1'!$C$7:$D$8","'Hoja1'!$C$7:$D$8"}</definedName>
    <definedName name="otro" localSheetId="14" hidden="1">{"'Hoja1'!$C$7:$D$8","'Hoja1'!$C$7:$D$8"}</definedName>
    <definedName name="otro" localSheetId="12" hidden="1">{"'Hoja1'!$C$7:$D$8","'Hoja1'!$C$7:$D$8"}</definedName>
    <definedName name="otro" localSheetId="13" hidden="1">{"'Hoja1'!$C$7:$D$8","'Hoja1'!$C$7:$D$8"}</definedName>
    <definedName name="otro" localSheetId="10" hidden="1">{"'Hoja1'!$C$7:$D$8","'Hoja1'!$C$7:$D$8"}</definedName>
    <definedName name="otro" localSheetId="15" hidden="1">{"'Hoja1'!$C$7:$D$8","'Hoja1'!$C$7:$D$8"}</definedName>
    <definedName name="otro" localSheetId="23" hidden="1">{"'Hoja1'!$C$7:$D$8","'Hoja1'!$C$7:$D$8"}</definedName>
    <definedName name="otro" localSheetId="18" hidden="1">{"'Hoja1'!$C$7:$D$8","'Hoja1'!$C$7:$D$8"}</definedName>
    <definedName name="otro" localSheetId="5" hidden="1">{"'Hoja1'!$C$7:$D$8","'Hoja1'!$C$7:$D$8"}</definedName>
    <definedName name="otro" localSheetId="6" hidden="1">{"'Hoja1'!$C$7:$D$8","'Hoja1'!$C$7:$D$8"}</definedName>
    <definedName name="otro" localSheetId="41" hidden="1">{"'Hoja1'!$C$7:$D$8","'Hoja1'!$C$7:$D$8"}</definedName>
    <definedName name="otro" localSheetId="8" hidden="1">{"'Hoja1'!$C$7:$D$8","'Hoja1'!$C$7:$D$8"}</definedName>
    <definedName name="otro" localSheetId="2" hidden="1">{"'Hoja1'!$C$7:$D$8","'Hoja1'!$C$7:$D$8"}</definedName>
    <definedName name="otro" localSheetId="45" hidden="1">{"'Hoja1'!$C$7:$D$8","'Hoja1'!$C$7:$D$8"}</definedName>
    <definedName name="otro" localSheetId="33" hidden="1">{"'Hoja1'!$C$7:$D$8","'Hoja1'!$C$7:$D$8"}</definedName>
    <definedName name="otro" localSheetId="29" hidden="1">{"'Hoja1'!$C$7:$D$8","'Hoja1'!$C$7:$D$8"}</definedName>
    <definedName name="otro" localSheetId="36" hidden="1">{"'Hoja1'!$C$7:$D$8","'Hoja1'!$C$7:$D$8"}</definedName>
    <definedName name="otro" localSheetId="38" hidden="1">{"'Hoja1'!$C$7:$D$8","'Hoja1'!$C$7:$D$8"}</definedName>
    <definedName name="otro" localSheetId="26" hidden="1">{"'Hoja1'!$C$7:$D$8","'Hoja1'!$C$7:$D$8"}</definedName>
    <definedName name="otro" localSheetId="25" hidden="1">{"'Hoja1'!$C$7:$D$8","'Hoja1'!$C$7:$D$8"}</definedName>
    <definedName name="otro" localSheetId="32" hidden="1">{"'Hoja1'!$C$7:$D$8","'Hoja1'!$C$7:$D$8"}</definedName>
    <definedName name="otro" localSheetId="42" hidden="1">{"'Hoja1'!$C$7:$D$8","'Hoja1'!$C$7:$D$8"}</definedName>
    <definedName name="otro" localSheetId="37" hidden="1">{"'Hoja1'!$C$7:$D$8","'Hoja1'!$C$7:$D$8"}</definedName>
    <definedName name="otro" localSheetId="44" hidden="1">{"'Hoja1'!$C$7:$D$8","'Hoja1'!$C$7:$D$8"}</definedName>
    <definedName name="otro" localSheetId="43" hidden="1">{"'Hoja1'!$C$7:$D$8","'Hoja1'!$C$7:$D$8"}</definedName>
    <definedName name="otro" localSheetId="7" hidden="1">{"'Hoja1'!$C$7:$D$8","'Hoja1'!$C$7:$D$8"}</definedName>
    <definedName name="otro" localSheetId="27" hidden="1">{"'Hoja1'!$C$7:$D$8","'Hoja1'!$C$7:$D$8"}</definedName>
    <definedName name="otro" localSheetId="28" hidden="1">{"'Hoja1'!$C$7:$D$8","'Hoja1'!$C$7:$D$8"}</definedName>
    <definedName name="otro" localSheetId="39" hidden="1">{"'Hoja1'!$C$7:$D$8","'Hoja1'!$C$7:$D$8"}</definedName>
    <definedName name="otro" localSheetId="35" hidden="1">{"'Hoja1'!$C$7:$D$8","'Hoja1'!$C$7:$D$8"}</definedName>
    <definedName name="otro" localSheetId="34" hidden="1">{"'Hoja1'!$C$7:$D$8","'Hoja1'!$C$7:$D$8"}</definedName>
    <definedName name="otro" hidden="1">{"'Hoja1'!$C$7:$D$8","'Hoja1'!$C$7:$D$8"}</definedName>
    <definedName name="PROP" localSheetId="7">[3]Tablas!#REF!</definedName>
    <definedName name="PROP">[3]Tablas!#REF!</definedName>
    <definedName name="RD" localSheetId="7">[6]Tablas!#REF!</definedName>
    <definedName name="RD">[6]Tablas!#REF!</definedName>
    <definedName name="RECOM" localSheetId="40">#REF!</definedName>
    <definedName name="RECOM" localSheetId="11">#REF!</definedName>
    <definedName name="RECOM" localSheetId="14">#REF!</definedName>
    <definedName name="RECOM" localSheetId="13">#REF!</definedName>
    <definedName name="RECOM" localSheetId="10">#REF!</definedName>
    <definedName name="RECOM" localSheetId="15">#REF!</definedName>
    <definedName name="RECOM" localSheetId="45">#REF!</definedName>
    <definedName name="RECOM" localSheetId="33">#REF!</definedName>
    <definedName name="RECOM" localSheetId="29">#REF!</definedName>
    <definedName name="RECOM" localSheetId="38">#REF!</definedName>
    <definedName name="RECOM" localSheetId="37">#REF!</definedName>
    <definedName name="RECOM" localSheetId="44">#REF!</definedName>
    <definedName name="RECOM" localSheetId="43">#REF!</definedName>
    <definedName name="RECOM" localSheetId="7">#REF!</definedName>
    <definedName name="RECOM">#REF!</definedName>
    <definedName name="RECOMENDA" localSheetId="7">#REF!</definedName>
    <definedName name="RECOMENDA">#REF!</definedName>
    <definedName name="RYTY" localSheetId="7">#REF!</definedName>
    <definedName name="RYTY">#REF!</definedName>
    <definedName name="SUBA" localSheetId="7">[3]Tablas!#REF!</definedName>
    <definedName name="SUBA">[3]Tablas!#REF!</definedName>
    <definedName name="suba2" localSheetId="7">[4]Tablas!#REF!</definedName>
    <definedName name="suba2">[4]Tablas!#REF!</definedName>
    <definedName name="tonod" localSheetId="40" hidden="1">{"'Hoja1'!$C$7:$D$8","'Hoja1'!$C$7:$D$8"}</definedName>
    <definedName name="tonod" localSheetId="30" hidden="1">{"'Hoja1'!$C$7:$D$8","'Hoja1'!$C$7:$D$8"}</definedName>
    <definedName name="tonod" localSheetId="31" hidden="1">{"'Hoja1'!$C$7:$D$8","'Hoja1'!$C$7:$D$8"}</definedName>
    <definedName name="tonod" localSheetId="9" hidden="1">{"'Hoja1'!$C$7:$D$8","'Hoja1'!$C$7:$D$8"}</definedName>
    <definedName name="tonod" localSheetId="3" hidden="1">{"'Hoja1'!$C$7:$D$8","'Hoja1'!$C$7:$D$8"}</definedName>
    <definedName name="tonod" localSheetId="1" hidden="1">{"'Hoja1'!$C$7:$D$8","'Hoja1'!$C$7:$D$8"}</definedName>
    <definedName name="tonod" localSheetId="4" hidden="1">{"'Hoja1'!$C$7:$D$8","'Hoja1'!$C$7:$D$8"}</definedName>
    <definedName name="tonod" localSheetId="24" hidden="1">{"'Hoja1'!$C$7:$D$8","'Hoja1'!$C$7:$D$8"}</definedName>
    <definedName name="tonod" localSheetId="17" hidden="1">{"'Hoja1'!$C$7:$D$8","'Hoja1'!$C$7:$D$8"}</definedName>
    <definedName name="tonod" localSheetId="11" hidden="1">{"'Hoja1'!$C$7:$D$8","'Hoja1'!$C$7:$D$8"}</definedName>
    <definedName name="tonod" localSheetId="16" hidden="1">{"'Hoja1'!$C$7:$D$8","'Hoja1'!$C$7:$D$8"}</definedName>
    <definedName name="tonod" localSheetId="14" hidden="1">{"'Hoja1'!$C$7:$D$8","'Hoja1'!$C$7:$D$8"}</definedName>
    <definedName name="tonod" localSheetId="12" hidden="1">{"'Hoja1'!$C$7:$D$8","'Hoja1'!$C$7:$D$8"}</definedName>
    <definedName name="tonod" localSheetId="13" hidden="1">{"'Hoja1'!$C$7:$D$8","'Hoja1'!$C$7:$D$8"}</definedName>
    <definedName name="tonod" localSheetId="10" hidden="1">{"'Hoja1'!$C$7:$D$8","'Hoja1'!$C$7:$D$8"}</definedName>
    <definedName name="tonod" localSheetId="15" hidden="1">{"'Hoja1'!$C$7:$D$8","'Hoja1'!$C$7:$D$8"}</definedName>
    <definedName name="tonod" localSheetId="23" hidden="1">{"'Hoja1'!$C$7:$D$8","'Hoja1'!$C$7:$D$8"}</definedName>
    <definedName name="tonod" localSheetId="18" hidden="1">{"'Hoja1'!$C$7:$D$8","'Hoja1'!$C$7:$D$8"}</definedName>
    <definedName name="tonod" localSheetId="5" hidden="1">{"'Hoja1'!$C$7:$D$8","'Hoja1'!$C$7:$D$8"}</definedName>
    <definedName name="tonod" localSheetId="6" hidden="1">{"'Hoja1'!$C$7:$D$8","'Hoja1'!$C$7:$D$8"}</definedName>
    <definedName name="tonod" localSheetId="41" hidden="1">{"'Hoja1'!$C$7:$D$8","'Hoja1'!$C$7:$D$8"}</definedName>
    <definedName name="tonod" localSheetId="8" hidden="1">{"'Hoja1'!$C$7:$D$8","'Hoja1'!$C$7:$D$8"}</definedName>
    <definedName name="tonod" localSheetId="2" hidden="1">{"'Hoja1'!$C$7:$D$8","'Hoja1'!$C$7:$D$8"}</definedName>
    <definedName name="tonod" localSheetId="45" hidden="1">{"'Hoja1'!$C$7:$D$8","'Hoja1'!$C$7:$D$8"}</definedName>
    <definedName name="tonod" localSheetId="33" hidden="1">{"'Hoja1'!$C$7:$D$8","'Hoja1'!$C$7:$D$8"}</definedName>
    <definedName name="tonod" localSheetId="29" hidden="1">{"'Hoja1'!$C$7:$D$8","'Hoja1'!$C$7:$D$8"}</definedName>
    <definedName name="tonod" localSheetId="36" hidden="1">{"'Hoja1'!$C$7:$D$8","'Hoja1'!$C$7:$D$8"}</definedName>
    <definedName name="tonod" localSheetId="38" hidden="1">{"'Hoja1'!$C$7:$D$8","'Hoja1'!$C$7:$D$8"}</definedName>
    <definedName name="tonod" localSheetId="26" hidden="1">{"'Hoja1'!$C$7:$D$8","'Hoja1'!$C$7:$D$8"}</definedName>
    <definedName name="tonod" localSheetId="25" hidden="1">{"'Hoja1'!$C$7:$D$8","'Hoja1'!$C$7:$D$8"}</definedName>
    <definedName name="tonod" localSheetId="32" hidden="1">{"'Hoja1'!$C$7:$D$8","'Hoja1'!$C$7:$D$8"}</definedName>
    <definedName name="tonod" localSheetId="42" hidden="1">{"'Hoja1'!$C$7:$D$8","'Hoja1'!$C$7:$D$8"}</definedName>
    <definedName name="tonod" localSheetId="37" hidden="1">{"'Hoja1'!$C$7:$D$8","'Hoja1'!$C$7:$D$8"}</definedName>
    <definedName name="tonod" localSheetId="44" hidden="1">{"'Hoja1'!$C$7:$D$8","'Hoja1'!$C$7:$D$8"}</definedName>
    <definedName name="tonod" localSheetId="43" hidden="1">{"'Hoja1'!$C$7:$D$8","'Hoja1'!$C$7:$D$8"}</definedName>
    <definedName name="tonod" localSheetId="7" hidden="1">{"'Hoja1'!$C$7:$D$8","'Hoja1'!$C$7:$D$8"}</definedName>
    <definedName name="tonod" localSheetId="27" hidden="1">{"'Hoja1'!$C$7:$D$8","'Hoja1'!$C$7:$D$8"}</definedName>
    <definedName name="tonod" localSheetId="28" hidden="1">{"'Hoja1'!$C$7:$D$8","'Hoja1'!$C$7:$D$8"}</definedName>
    <definedName name="tonod" localSheetId="39" hidden="1">{"'Hoja1'!$C$7:$D$8","'Hoja1'!$C$7:$D$8"}</definedName>
    <definedName name="tonod" localSheetId="35" hidden="1">{"'Hoja1'!$C$7:$D$8","'Hoja1'!$C$7:$D$8"}</definedName>
    <definedName name="tonod" localSheetId="34" hidden="1">{"'Hoja1'!$C$7:$D$8","'Hoja1'!$C$7:$D$8"}</definedName>
    <definedName name="tonod" hidden="1">{"'Hoja1'!$C$7:$D$8","'Hoja1'!$C$7:$D$8"}</definedName>
    <definedName name="TRY" localSheetId="7">[3]Tablas!#REF!</definedName>
    <definedName name="TRY">[3]Tablas!#REF!</definedName>
    <definedName name="USMO" localSheetId="40">#REF!</definedName>
    <definedName name="USMO" localSheetId="11">#REF!</definedName>
    <definedName name="USMO" localSheetId="14">#REF!</definedName>
    <definedName name="USMO" localSheetId="13">#REF!</definedName>
    <definedName name="USMO" localSheetId="10">#REF!</definedName>
    <definedName name="USMO" localSheetId="15">#REF!</definedName>
    <definedName name="USMO" localSheetId="45">#REF!</definedName>
    <definedName name="USMO" localSheetId="33">#REF!</definedName>
    <definedName name="USMO" localSheetId="29">#REF!</definedName>
    <definedName name="USMO" localSheetId="38">#REF!</definedName>
    <definedName name="USMO" localSheetId="37">#REF!</definedName>
    <definedName name="USMO" localSheetId="44">#REF!</definedName>
    <definedName name="USMO" localSheetId="43">#REF!</definedName>
    <definedName name="USMO" localSheetId="7">#REF!</definedName>
    <definedName name="USMO">#REF!</definedName>
    <definedName name="W" localSheetId="40">[4]Tablas!#REF!</definedName>
    <definedName name="W" localSheetId="11">[4]Tablas!#REF!</definedName>
    <definedName name="W" localSheetId="14">[4]Tablas!#REF!</definedName>
    <definedName name="W" localSheetId="13">[4]Tablas!#REF!</definedName>
    <definedName name="W" localSheetId="10">[4]Tablas!#REF!</definedName>
    <definedName name="W" localSheetId="15">[4]Tablas!#REF!</definedName>
    <definedName name="W" localSheetId="45">[4]Tablas!#REF!</definedName>
    <definedName name="W" localSheetId="33">[4]Tablas!#REF!</definedName>
    <definedName name="W" localSheetId="29">[4]Tablas!#REF!</definedName>
    <definedName name="W" localSheetId="38">[4]Tablas!#REF!</definedName>
    <definedName name="W" localSheetId="37">[4]Tablas!#REF!</definedName>
    <definedName name="W" localSheetId="44">[4]Tablas!#REF!</definedName>
    <definedName name="W" localSheetId="43">[4]Tablas!#REF!</definedName>
    <definedName name="W" localSheetId="7">[4]Tablas!#REF!</definedName>
    <definedName name="W">[4]Tablas!#REF!</definedName>
    <definedName name="ws" localSheetId="40">#REF!</definedName>
    <definedName name="ws" localSheetId="11">#REF!</definedName>
    <definedName name="ws" localSheetId="14">#REF!</definedName>
    <definedName name="ws" localSheetId="13">#REF!</definedName>
    <definedName name="ws" localSheetId="10">#REF!</definedName>
    <definedName name="ws" localSheetId="15">#REF!</definedName>
    <definedName name="ws" localSheetId="45">#REF!</definedName>
    <definedName name="ws" localSheetId="33">#REF!</definedName>
    <definedName name="ws" localSheetId="29">#REF!</definedName>
    <definedName name="ws" localSheetId="38">#REF!</definedName>
    <definedName name="ws" localSheetId="37">#REF!</definedName>
    <definedName name="ws" localSheetId="44">#REF!</definedName>
    <definedName name="ws" localSheetId="43">#REF!</definedName>
    <definedName name="ws" localSheetId="7">#REF!</definedName>
    <definedName name="ws">#REF!</definedName>
    <definedName name="x" localSheetId="7">#REF!</definedName>
    <definedName name="x">#REF!</definedName>
    <definedName name="ya" localSheetId="40" hidden="1">{"'Hoja1'!$C$7:$D$8","'Hoja1'!$C$7:$D$8"}</definedName>
    <definedName name="ya" localSheetId="30" hidden="1">{"'Hoja1'!$C$7:$D$8","'Hoja1'!$C$7:$D$8"}</definedName>
    <definedName name="ya" localSheetId="31" hidden="1">{"'Hoja1'!$C$7:$D$8","'Hoja1'!$C$7:$D$8"}</definedName>
    <definedName name="ya" localSheetId="9" hidden="1">{"'Hoja1'!$C$7:$D$8","'Hoja1'!$C$7:$D$8"}</definedName>
    <definedName name="ya" localSheetId="3" hidden="1">{"'Hoja1'!$C$7:$D$8","'Hoja1'!$C$7:$D$8"}</definedName>
    <definedName name="ya" localSheetId="1" hidden="1">{"'Hoja1'!$C$7:$D$8","'Hoja1'!$C$7:$D$8"}</definedName>
    <definedName name="ya" localSheetId="4" hidden="1">{"'Hoja1'!$C$7:$D$8","'Hoja1'!$C$7:$D$8"}</definedName>
    <definedName name="ya" localSheetId="24" hidden="1">{"'Hoja1'!$C$7:$D$8","'Hoja1'!$C$7:$D$8"}</definedName>
    <definedName name="ya" localSheetId="17" hidden="1">{"'Hoja1'!$C$7:$D$8","'Hoja1'!$C$7:$D$8"}</definedName>
    <definedName name="ya" localSheetId="11" hidden="1">{"'Hoja1'!$C$7:$D$8","'Hoja1'!$C$7:$D$8"}</definedName>
    <definedName name="ya" localSheetId="16" hidden="1">{"'Hoja1'!$C$7:$D$8","'Hoja1'!$C$7:$D$8"}</definedName>
    <definedName name="ya" localSheetId="14" hidden="1">{"'Hoja1'!$C$7:$D$8","'Hoja1'!$C$7:$D$8"}</definedName>
    <definedName name="ya" localSheetId="12" hidden="1">{"'Hoja1'!$C$7:$D$8","'Hoja1'!$C$7:$D$8"}</definedName>
    <definedName name="ya" localSheetId="13" hidden="1">{"'Hoja1'!$C$7:$D$8","'Hoja1'!$C$7:$D$8"}</definedName>
    <definedName name="ya" localSheetId="10" hidden="1">{"'Hoja1'!$C$7:$D$8","'Hoja1'!$C$7:$D$8"}</definedName>
    <definedName name="ya" localSheetId="15" hidden="1">{"'Hoja1'!$C$7:$D$8","'Hoja1'!$C$7:$D$8"}</definedName>
    <definedName name="ya" localSheetId="23" hidden="1">{"'Hoja1'!$C$7:$D$8","'Hoja1'!$C$7:$D$8"}</definedName>
    <definedName name="ya" localSheetId="18" hidden="1">{"'Hoja1'!$C$7:$D$8","'Hoja1'!$C$7:$D$8"}</definedName>
    <definedName name="ya" localSheetId="5" hidden="1">{"'Hoja1'!$C$7:$D$8","'Hoja1'!$C$7:$D$8"}</definedName>
    <definedName name="ya" localSheetId="6" hidden="1">{"'Hoja1'!$C$7:$D$8","'Hoja1'!$C$7:$D$8"}</definedName>
    <definedName name="ya" localSheetId="41" hidden="1">{"'Hoja1'!$C$7:$D$8","'Hoja1'!$C$7:$D$8"}</definedName>
    <definedName name="ya" localSheetId="8" hidden="1">{"'Hoja1'!$C$7:$D$8","'Hoja1'!$C$7:$D$8"}</definedName>
    <definedName name="ya" localSheetId="2" hidden="1">{"'Hoja1'!$C$7:$D$8","'Hoja1'!$C$7:$D$8"}</definedName>
    <definedName name="ya" localSheetId="45" hidden="1">{"'Hoja1'!$C$7:$D$8","'Hoja1'!$C$7:$D$8"}</definedName>
    <definedName name="ya" localSheetId="33" hidden="1">{"'Hoja1'!$C$7:$D$8","'Hoja1'!$C$7:$D$8"}</definedName>
    <definedName name="ya" localSheetId="29" hidden="1">{"'Hoja1'!$C$7:$D$8","'Hoja1'!$C$7:$D$8"}</definedName>
    <definedName name="ya" localSheetId="36" hidden="1">{"'Hoja1'!$C$7:$D$8","'Hoja1'!$C$7:$D$8"}</definedName>
    <definedName name="ya" localSheetId="38" hidden="1">{"'Hoja1'!$C$7:$D$8","'Hoja1'!$C$7:$D$8"}</definedName>
    <definedName name="ya" localSheetId="26" hidden="1">{"'Hoja1'!$C$7:$D$8","'Hoja1'!$C$7:$D$8"}</definedName>
    <definedName name="ya" localSheetId="25" hidden="1">{"'Hoja1'!$C$7:$D$8","'Hoja1'!$C$7:$D$8"}</definedName>
    <definedName name="ya" localSheetId="32" hidden="1">{"'Hoja1'!$C$7:$D$8","'Hoja1'!$C$7:$D$8"}</definedName>
    <definedName name="ya" localSheetId="42" hidden="1">{"'Hoja1'!$C$7:$D$8","'Hoja1'!$C$7:$D$8"}</definedName>
    <definedName name="ya" localSheetId="37" hidden="1">{"'Hoja1'!$C$7:$D$8","'Hoja1'!$C$7:$D$8"}</definedName>
    <definedName name="ya" localSheetId="44" hidden="1">{"'Hoja1'!$C$7:$D$8","'Hoja1'!$C$7:$D$8"}</definedName>
    <definedName name="ya" localSheetId="43" hidden="1">{"'Hoja1'!$C$7:$D$8","'Hoja1'!$C$7:$D$8"}</definedName>
    <definedName name="ya" localSheetId="7" hidden="1">{"'Hoja1'!$C$7:$D$8","'Hoja1'!$C$7:$D$8"}</definedName>
    <definedName name="ya" localSheetId="27" hidden="1">{"'Hoja1'!$C$7:$D$8","'Hoja1'!$C$7:$D$8"}</definedName>
    <definedName name="ya" localSheetId="28" hidden="1">{"'Hoja1'!$C$7:$D$8","'Hoja1'!$C$7:$D$8"}</definedName>
    <definedName name="ya" localSheetId="39" hidden="1">{"'Hoja1'!$C$7:$D$8","'Hoja1'!$C$7:$D$8"}</definedName>
    <definedName name="ya" localSheetId="35" hidden="1">{"'Hoja1'!$C$7:$D$8","'Hoja1'!$C$7:$D$8"}</definedName>
    <definedName name="ya" localSheetId="34" hidden="1">{"'Hoja1'!$C$7:$D$8","'Hoja1'!$C$7:$D$8"}</definedName>
    <definedName name="ya" hidden="1">{"'Hoja1'!$C$7:$D$8","'Hoja1'!$C$7:$D$8"}</definedName>
    <definedName name="yo" localSheetId="40" hidden="1">{"'Hoja1'!$C$7:$D$8","'Hoja1'!$C$7:$D$8"}</definedName>
    <definedName name="yo" localSheetId="30" hidden="1">{"'Hoja1'!$C$7:$D$8","'Hoja1'!$C$7:$D$8"}</definedName>
    <definedName name="yo" localSheetId="31" hidden="1">{"'Hoja1'!$C$7:$D$8","'Hoja1'!$C$7:$D$8"}</definedName>
    <definedName name="yo" localSheetId="9" hidden="1">{"'Hoja1'!$C$7:$D$8","'Hoja1'!$C$7:$D$8"}</definedName>
    <definedName name="yo" localSheetId="3" hidden="1">{"'Hoja1'!$C$7:$D$8","'Hoja1'!$C$7:$D$8"}</definedName>
    <definedName name="yo" localSheetId="1" hidden="1">{"'Hoja1'!$C$7:$D$8","'Hoja1'!$C$7:$D$8"}</definedName>
    <definedName name="yo" localSheetId="4" hidden="1">{"'Hoja1'!$C$7:$D$8","'Hoja1'!$C$7:$D$8"}</definedName>
    <definedName name="yo" localSheetId="24" hidden="1">{"'Hoja1'!$C$7:$D$8","'Hoja1'!$C$7:$D$8"}</definedName>
    <definedName name="yo" localSheetId="17" hidden="1">{"'Hoja1'!$C$7:$D$8","'Hoja1'!$C$7:$D$8"}</definedName>
    <definedName name="yo" localSheetId="11" hidden="1">{"'Hoja1'!$C$7:$D$8","'Hoja1'!$C$7:$D$8"}</definedName>
    <definedName name="yo" localSheetId="16" hidden="1">{"'Hoja1'!$C$7:$D$8","'Hoja1'!$C$7:$D$8"}</definedName>
    <definedName name="yo" localSheetId="14" hidden="1">{"'Hoja1'!$C$7:$D$8","'Hoja1'!$C$7:$D$8"}</definedName>
    <definedName name="yo" localSheetId="12" hidden="1">{"'Hoja1'!$C$7:$D$8","'Hoja1'!$C$7:$D$8"}</definedName>
    <definedName name="yo" localSheetId="13" hidden="1">{"'Hoja1'!$C$7:$D$8","'Hoja1'!$C$7:$D$8"}</definedName>
    <definedName name="yo" localSheetId="10" hidden="1">{"'Hoja1'!$C$7:$D$8","'Hoja1'!$C$7:$D$8"}</definedName>
    <definedName name="yo" localSheetId="15" hidden="1">{"'Hoja1'!$C$7:$D$8","'Hoja1'!$C$7:$D$8"}</definedName>
    <definedName name="yo" localSheetId="23" hidden="1">{"'Hoja1'!$C$7:$D$8","'Hoja1'!$C$7:$D$8"}</definedName>
    <definedName name="yo" localSheetId="18" hidden="1">{"'Hoja1'!$C$7:$D$8","'Hoja1'!$C$7:$D$8"}</definedName>
    <definedName name="yo" localSheetId="5" hidden="1">{"'Hoja1'!$C$7:$D$8","'Hoja1'!$C$7:$D$8"}</definedName>
    <definedName name="yo" localSheetId="6" hidden="1">{"'Hoja1'!$C$7:$D$8","'Hoja1'!$C$7:$D$8"}</definedName>
    <definedName name="yo" localSheetId="41" hidden="1">{"'Hoja1'!$C$7:$D$8","'Hoja1'!$C$7:$D$8"}</definedName>
    <definedName name="yo" localSheetId="8" hidden="1">{"'Hoja1'!$C$7:$D$8","'Hoja1'!$C$7:$D$8"}</definedName>
    <definedName name="yo" localSheetId="2" hidden="1">{"'Hoja1'!$C$7:$D$8","'Hoja1'!$C$7:$D$8"}</definedName>
    <definedName name="yo" localSheetId="45" hidden="1">{"'Hoja1'!$C$7:$D$8","'Hoja1'!$C$7:$D$8"}</definedName>
    <definedName name="yo" localSheetId="33" hidden="1">{"'Hoja1'!$C$7:$D$8","'Hoja1'!$C$7:$D$8"}</definedName>
    <definedName name="yo" localSheetId="29" hidden="1">{"'Hoja1'!$C$7:$D$8","'Hoja1'!$C$7:$D$8"}</definedName>
    <definedName name="yo" localSheetId="36" hidden="1">{"'Hoja1'!$C$7:$D$8","'Hoja1'!$C$7:$D$8"}</definedName>
    <definedName name="yo" localSheetId="38" hidden="1">{"'Hoja1'!$C$7:$D$8","'Hoja1'!$C$7:$D$8"}</definedName>
    <definedName name="yo" localSheetId="26" hidden="1">{"'Hoja1'!$C$7:$D$8","'Hoja1'!$C$7:$D$8"}</definedName>
    <definedName name="yo" localSheetId="25" hidden="1">{"'Hoja1'!$C$7:$D$8","'Hoja1'!$C$7:$D$8"}</definedName>
    <definedName name="yo" localSheetId="32" hidden="1">{"'Hoja1'!$C$7:$D$8","'Hoja1'!$C$7:$D$8"}</definedName>
    <definedName name="yo" localSheetId="42" hidden="1">{"'Hoja1'!$C$7:$D$8","'Hoja1'!$C$7:$D$8"}</definedName>
    <definedName name="yo" localSheetId="37" hidden="1">{"'Hoja1'!$C$7:$D$8","'Hoja1'!$C$7:$D$8"}</definedName>
    <definedName name="yo" localSheetId="44" hidden="1">{"'Hoja1'!$C$7:$D$8","'Hoja1'!$C$7:$D$8"}</definedName>
    <definedName name="yo" localSheetId="43" hidden="1">{"'Hoja1'!$C$7:$D$8","'Hoja1'!$C$7:$D$8"}</definedName>
    <definedName name="yo" localSheetId="7" hidden="1">{"'Hoja1'!$C$7:$D$8","'Hoja1'!$C$7:$D$8"}</definedName>
    <definedName name="yo" localSheetId="27" hidden="1">{"'Hoja1'!$C$7:$D$8","'Hoja1'!$C$7:$D$8"}</definedName>
    <definedName name="yo" localSheetId="28" hidden="1">{"'Hoja1'!$C$7:$D$8","'Hoja1'!$C$7:$D$8"}</definedName>
    <definedName name="yo" localSheetId="39" hidden="1">{"'Hoja1'!$C$7:$D$8","'Hoja1'!$C$7:$D$8"}</definedName>
    <definedName name="yo" localSheetId="35" hidden="1">{"'Hoja1'!$C$7:$D$8","'Hoja1'!$C$7:$D$8"}</definedName>
    <definedName name="yo" localSheetId="34" hidden="1">{"'Hoja1'!$C$7:$D$8","'Hoja1'!$C$7:$D$8"}</definedName>
    <definedName name="yo" hidden="1">{"'Hoja1'!$C$7:$D$8","'Hoja1'!$C$7:$D$8"}</definedName>
    <definedName name="Z_05A24B3F_0046_4A93_964B_C8E884CA78A3_.wvu.FilterData" localSheetId="16" hidden="1">EAEPEI!$A$11:$IQ$942</definedName>
    <definedName name="Z_05A24B3F_0046_4A93_964B_C8E884CA78A3_.wvu.FilterData" localSheetId="14" hidden="1">EAEPEOG!$A$11:$IS$946</definedName>
    <definedName name="Z_05A24B3F_0046_4A93_964B_C8E884CA78A3_.wvu.FilterData" localSheetId="13" hidden="1">EAI!$A$10:$W$393</definedName>
    <definedName name="Z_05A24B3F_0046_4A93_964B_C8E884CA78A3_.wvu.FilterData" localSheetId="15" hidden="1">EAII!$A$10:$V$393</definedName>
    <definedName name="Z_05A24B3F_0046_4A93_964B_C8E884CA78A3_.wvu.FilterData" localSheetId="26" hidden="1">IBINM!$C$19:$BL$19</definedName>
    <definedName name="Z_05A24B3F_0046_4A93_964B_C8E884CA78A3_.wvu.FilterData" localSheetId="25" hidden="1">IBM!$C$23:$Y$41</definedName>
    <definedName name="Z_05A24B3F_0046_4A93_964B_C8E884CA78A3_.wvu.PrintArea" localSheetId="30" hidden="1">AESF!$A$1:$H$43</definedName>
    <definedName name="Z_05A24B3F_0046_4A93_964B_C8E884CA78A3_.wvu.PrintArea" localSheetId="3" hidden="1">EAA!$A$1:$H$57</definedName>
    <definedName name="Z_05A24B3F_0046_4A93_964B_C8E884CA78A3_.wvu.PrintArea" localSheetId="1" hidden="1">EAC!$B$2:$H$82</definedName>
    <definedName name="Z_05A24B3F_0046_4A93_964B_C8E884CA78A3_.wvu.PrintArea" localSheetId="5" hidden="1">ECSF!$B$2:$E$73</definedName>
    <definedName name="Z_05A24B3F_0046_4A93_964B_C8E884CA78A3_.wvu.PrintArea" localSheetId="41" hidden="1">ENDNET!$A$1:$E$50</definedName>
    <definedName name="Z_05A24B3F_0046_4A93_964B_C8E884CA78A3_.wvu.PrintArea" localSheetId="0" hidden="1">ESFC!$B$2:$K$154</definedName>
    <definedName name="Z_05A24B3F_0046_4A93_964B_C8E884CA78A3_.wvu.PrintArea" localSheetId="8" hidden="1">ESFCDLDF!$B$1:$G$95</definedName>
    <definedName name="Z_05A24B3F_0046_4A93_964B_C8E884CA78A3_.wvu.PrintArea" localSheetId="2" hidden="1">EVHP!$B$2:$G$51</definedName>
    <definedName name="Z_05A24B3F_0046_4A93_964B_C8E884CA78A3_.wvu.PrintArea" localSheetId="33" hidden="1">FOyA!$A$1:$U$42</definedName>
    <definedName name="Z_05A24B3F_0046_4A93_964B_C8E884CA78A3_.wvu.PrintArea" localSheetId="26" hidden="1">IBINM!$A$1:$AI$53</definedName>
    <definedName name="Z_05A24B3F_0046_4A93_964B_C8E884CA78A3_.wvu.PrintArea" localSheetId="25" hidden="1">IBM!$A$1:$AC$56</definedName>
    <definedName name="Z_05A24B3F_0046_4A93_964B_C8E884CA78A3_.wvu.PrintArea" localSheetId="42" hidden="1">INTDEUD!$A$1:$H$70</definedName>
    <definedName name="Z_05A24B3F_0046_4A93_964B_C8E884CA78A3_.wvu.PrintArea" localSheetId="44" hidden="1">ISR!$B$1:$L$26</definedName>
    <definedName name="Z_05A24B3F_0046_4A93_964B_C8E884CA78A3_.wvu.PrintArea" localSheetId="34" hidden="1">RPO!$B$2:$N$17</definedName>
    <definedName name="Z_05A24B3F_0046_4A93_964B_C8E884CA78A3_.wvu.PrintTitles" localSheetId="16" hidden="1">EAEPEI!$9:$11</definedName>
    <definedName name="Z_05A24B3F_0046_4A93_964B_C8E884CA78A3_.wvu.PrintTitles" localSheetId="14" hidden="1">EAEPEOG!$9:$11</definedName>
    <definedName name="Z_05A24B3F_0046_4A93_964B_C8E884CA78A3_.wvu.PrintTitles" localSheetId="13" hidden="1">EAI!$8:$10</definedName>
    <definedName name="Z_05A24B3F_0046_4A93_964B_C8E884CA78A3_.wvu.PrintTitles" localSheetId="15" hidden="1">EAII!$8:$10</definedName>
    <definedName name="Z_05A24B3F_0046_4A93_964B_C8E884CA78A3_.wvu.PrintTitles" localSheetId="8" hidden="1">ESFCDLDF!$2:$12</definedName>
    <definedName name="Z_05A24B3F_0046_4A93_964B_C8E884CA78A3_.wvu.PrintTitles" localSheetId="26" hidden="1">IBINM!$5:$18</definedName>
    <definedName name="Z_05A24B3F_0046_4A93_964B_C8E884CA78A3_.wvu.Rows" localSheetId="1" hidden="1">EAC!$86:$86</definedName>
    <definedName name="Z_05A24B3F_0046_4A93_964B_C8E884CA78A3_.wvu.Rows" localSheetId="21" hidden="1">'EAPECA IMCUFIDE '!$16:$16</definedName>
    <definedName name="Z_05A24B3F_0046_4A93_964B_C8E884CA78A3_.wvu.Rows" localSheetId="0" hidden="1">ESFC!$9:$57</definedName>
    <definedName name="Z_05A24B3F_0046_4A93_964B_C8E884CA78A3_.wvu.Rows" localSheetId="29" hidden="1">GCP!$18:$22,GCP!$77:$92</definedName>
    <definedName name="Z_05A24B3F_0046_4A93_964B_C8E884CA78A3_.wvu.Rows" localSheetId="34" hidden="1">RPO!$13:$13</definedName>
    <definedName name="Z_0B168077_0502_40CD_839C_D3ED73F0A426_.wvu.PrintArea" localSheetId="35" hidden="1">RDEE!$B$6:$E$71</definedName>
    <definedName name="Z_507E237E_6EC6_4C4A_B1D1_4BD6A0519052_.wvu.FilterData" localSheetId="7" hidden="1">NESF!$A$56:$B$83</definedName>
    <definedName name="Z_507E237E_6EC6_4C4A_B1D1_4BD6A0519052_.wvu.PrintTitles" localSheetId="7" hidden="1">NESF!$53:$55</definedName>
    <definedName name="Z_507E237E_6EC6_4C4A_B1D1_4BD6A0519052_.wvu.Rows" localSheetId="7" hidden="1">NESF!#REF!</definedName>
    <definedName name="Z_7D687B74_93A1_48B1_B5B8_0941DB8BCD01_.wvu.PrintArea" localSheetId="35" hidden="1">RDEE!$B$6:$E$71</definedName>
    <definedName name="Z_8F03158C_72FB_4C55_AE8B_63C776E5AA37_.wvu.Cols" localSheetId="7" hidden="1">NESF!$E:$E</definedName>
    <definedName name="Z_8F03158C_72FB_4C55_AE8B_63C776E5AA37_.wvu.FilterData" localSheetId="7" hidden="1">NESF!$A$56:$B$83</definedName>
    <definedName name="Z_A0B6DA5C_DD38_4CC2_BC14_1B4FAE611759_.wvu.FilterData" localSheetId="7" hidden="1">NESF!$A$56:$B$83</definedName>
    <definedName name="Z_A0B6DA5C_DD38_4CC2_BC14_1B4FAE611759_.wvu.PrintTitles" localSheetId="7" hidden="1">NESF!$53:$55</definedName>
    <definedName name="Z_A0B6DA5C_DD38_4CC2_BC14_1B4FAE611759_.wvu.Rows" localSheetId="7" hidden="1">NESF!#REF!</definedName>
    <definedName name="Z_AADFE22A_4BB9_408E_BF44_E538DEEE92C7_.wvu.PrintArea" localSheetId="35" hidden="1">RDEE!$B$6:$E$71</definedName>
    <definedName name="Z_AB7C7113_F865_4779_9FA4_3A0AD2C9E93A_.wvu.FilterData" localSheetId="16" hidden="1">EAEPEI!$A$11:$IQ$942</definedName>
    <definedName name="Z_AB7C7113_F865_4779_9FA4_3A0AD2C9E93A_.wvu.FilterData" localSheetId="14" hidden="1">EAEPEOG!$A$11:$IS$946</definedName>
    <definedName name="Z_AB7C7113_F865_4779_9FA4_3A0AD2C9E93A_.wvu.FilterData" localSheetId="13" hidden="1">EAI!$A$10:$W$393</definedName>
    <definedName name="Z_AB7C7113_F865_4779_9FA4_3A0AD2C9E93A_.wvu.FilterData" localSheetId="15" hidden="1">EAII!$A$10:$V$393</definedName>
    <definedName name="Z_AB7C7113_F865_4779_9FA4_3A0AD2C9E93A_.wvu.FilterData" localSheetId="26" hidden="1">IBINM!$C$19:$BL$19</definedName>
    <definedName name="Z_AB7C7113_F865_4779_9FA4_3A0AD2C9E93A_.wvu.FilterData" localSheetId="25" hidden="1">IBM!$C$23:$Y$41</definedName>
    <definedName name="Z_AB7C7113_F865_4779_9FA4_3A0AD2C9E93A_.wvu.PrintArea" localSheetId="30" hidden="1">AESF!$A$1:$H$43</definedName>
    <definedName name="Z_AB7C7113_F865_4779_9FA4_3A0AD2C9E93A_.wvu.PrintArea" localSheetId="3" hidden="1">EAA!$A$1:$H$57</definedName>
    <definedName name="Z_AB7C7113_F865_4779_9FA4_3A0AD2C9E93A_.wvu.PrintArea" localSheetId="1" hidden="1">EAC!$B$2:$H$82</definedName>
    <definedName name="Z_AB7C7113_F865_4779_9FA4_3A0AD2C9E93A_.wvu.PrintArea" localSheetId="5" hidden="1">ECSF!$B$2:$E$73</definedName>
    <definedName name="Z_AB7C7113_F865_4779_9FA4_3A0AD2C9E93A_.wvu.PrintArea" localSheetId="41" hidden="1">ENDNET!$A$1:$E$50</definedName>
    <definedName name="Z_AB7C7113_F865_4779_9FA4_3A0AD2C9E93A_.wvu.PrintArea" localSheetId="0" hidden="1">ESFC!$B$2:$K$154</definedName>
    <definedName name="Z_AB7C7113_F865_4779_9FA4_3A0AD2C9E93A_.wvu.PrintArea" localSheetId="8" hidden="1">ESFCDLDF!$B$1:$G$95</definedName>
    <definedName name="Z_AB7C7113_F865_4779_9FA4_3A0AD2C9E93A_.wvu.PrintArea" localSheetId="2" hidden="1">EVHP!$B$2:$G$51</definedName>
    <definedName name="Z_AB7C7113_F865_4779_9FA4_3A0AD2C9E93A_.wvu.PrintArea" localSheetId="33" hidden="1">FOyA!$A$1:$U$42</definedName>
    <definedName name="Z_AB7C7113_F865_4779_9FA4_3A0AD2C9E93A_.wvu.PrintArea" localSheetId="26" hidden="1">IBINM!$A$1:$AI$53</definedName>
    <definedName name="Z_AB7C7113_F865_4779_9FA4_3A0AD2C9E93A_.wvu.PrintArea" localSheetId="25" hidden="1">IBM!$A$1:$AC$56</definedName>
    <definedName name="Z_AB7C7113_F865_4779_9FA4_3A0AD2C9E93A_.wvu.PrintArea" localSheetId="42" hidden="1">INTDEUD!$A$1:$H$70</definedName>
    <definedName name="Z_AB7C7113_F865_4779_9FA4_3A0AD2C9E93A_.wvu.PrintArea" localSheetId="44" hidden="1">ISR!$B$1:$L$26</definedName>
    <definedName name="Z_AB7C7113_F865_4779_9FA4_3A0AD2C9E93A_.wvu.PrintArea" localSheetId="34" hidden="1">RPO!$B$2:$N$17</definedName>
    <definedName name="Z_AB7C7113_F865_4779_9FA4_3A0AD2C9E93A_.wvu.PrintTitles" localSheetId="16" hidden="1">EAEPEI!$9:$11</definedName>
    <definedName name="Z_AB7C7113_F865_4779_9FA4_3A0AD2C9E93A_.wvu.PrintTitles" localSheetId="14" hidden="1">EAEPEOG!$9:$11</definedName>
    <definedName name="Z_AB7C7113_F865_4779_9FA4_3A0AD2C9E93A_.wvu.PrintTitles" localSheetId="13" hidden="1">EAI!$8:$10</definedName>
    <definedName name="Z_AB7C7113_F865_4779_9FA4_3A0AD2C9E93A_.wvu.PrintTitles" localSheetId="15" hidden="1">EAII!$8:$10</definedName>
    <definedName name="Z_AB7C7113_F865_4779_9FA4_3A0AD2C9E93A_.wvu.PrintTitles" localSheetId="8" hidden="1">ESFCDLDF!$2:$12</definedName>
    <definedName name="Z_AB7C7113_F865_4779_9FA4_3A0AD2C9E93A_.wvu.PrintTitles" localSheetId="26" hidden="1">IBINM!$5:$18</definedName>
    <definedName name="Z_AB7C7113_F865_4779_9FA4_3A0AD2C9E93A_.wvu.Rows" localSheetId="1" hidden="1">EAC!$86:$86</definedName>
    <definedName name="Z_AB7C7113_F865_4779_9FA4_3A0AD2C9E93A_.wvu.Rows" localSheetId="21" hidden="1">'EAPECA IMCUFIDE '!$16:$16</definedName>
    <definedName name="Z_AB7C7113_F865_4779_9FA4_3A0AD2C9E93A_.wvu.Rows" localSheetId="0" hidden="1">ESFC!$9:$57</definedName>
    <definedName name="Z_AB7C7113_F865_4779_9FA4_3A0AD2C9E93A_.wvu.Rows" localSheetId="29" hidden="1">GCP!$18:$22,GCP!$77:$92</definedName>
    <definedName name="Z_AB7C7113_F865_4779_9FA4_3A0AD2C9E93A_.wvu.Rows" localSheetId="34" hidden="1">RPO!$13:$13</definedName>
    <definedName name="Z_B0202B24_4E42_42B1_AB3A_CA6794FE1D50_.wvu.PrintArea" localSheetId="35" hidden="1">RDEE!$B$6:$E$71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4" i="60" l="1"/>
  <c r="P11" i="60"/>
  <c r="J19" i="65"/>
  <c r="H19" i="65"/>
  <c r="G19" i="65"/>
  <c r="F19" i="65"/>
  <c r="E19" i="65"/>
  <c r="D19" i="65"/>
  <c r="C19" i="65"/>
  <c r="I18" i="65"/>
  <c r="L18" i="65" s="1"/>
  <c r="I17" i="65"/>
  <c r="L17" i="65" s="1"/>
  <c r="I16" i="65"/>
  <c r="L16" i="65" s="1"/>
  <c r="L15" i="65"/>
  <c r="I15" i="65"/>
  <c r="I14" i="65"/>
  <c r="L14" i="65" s="1"/>
  <c r="I13" i="65"/>
  <c r="L13" i="65" s="1"/>
  <c r="I12" i="65"/>
  <c r="L12" i="65" s="1"/>
  <c r="L11" i="65"/>
  <c r="I11" i="65"/>
  <c r="I10" i="65"/>
  <c r="L10" i="65" s="1"/>
  <c r="I9" i="65"/>
  <c r="I19" i="65" s="1"/>
  <c r="I8" i="65"/>
  <c r="L8" i="65" s="1"/>
  <c r="L7" i="65"/>
  <c r="I7" i="65"/>
  <c r="O19" i="64"/>
  <c r="L19" i="64"/>
  <c r="J19" i="64"/>
  <c r="I19" i="64"/>
  <c r="G19" i="64"/>
  <c r="F19" i="64"/>
  <c r="E19" i="64"/>
  <c r="D19" i="64"/>
  <c r="H18" i="64"/>
  <c r="K18" i="64" s="1"/>
  <c r="H17" i="64"/>
  <c r="K17" i="64" s="1"/>
  <c r="H16" i="64"/>
  <c r="K16" i="64" s="1"/>
  <c r="H15" i="64"/>
  <c r="K15" i="64" s="1"/>
  <c r="H14" i="64"/>
  <c r="K14" i="64" s="1"/>
  <c r="H13" i="64"/>
  <c r="K13" i="64" s="1"/>
  <c r="H12" i="64"/>
  <c r="K12" i="64" s="1"/>
  <c r="H11" i="64"/>
  <c r="K11" i="64" s="1"/>
  <c r="H10" i="64"/>
  <c r="K10" i="64" s="1"/>
  <c r="H9" i="64"/>
  <c r="K9" i="64" s="1"/>
  <c r="H8" i="64"/>
  <c r="K8" i="64" s="1"/>
  <c r="H7" i="64"/>
  <c r="K7" i="64" s="1"/>
  <c r="C33" i="63"/>
  <c r="R31" i="63"/>
  <c r="Q31" i="63"/>
  <c r="N31" i="63"/>
  <c r="M31" i="63"/>
  <c r="J31" i="63"/>
  <c r="I31" i="63"/>
  <c r="F31" i="63"/>
  <c r="E31" i="63"/>
  <c r="J28" i="62"/>
  <c r="D35" i="21"/>
  <c r="T31" i="60"/>
  <c r="O31" i="60"/>
  <c r="N31" i="60"/>
  <c r="M31" i="60"/>
  <c r="L31" i="60"/>
  <c r="K31" i="60"/>
  <c r="J31" i="60"/>
  <c r="I31" i="60"/>
  <c r="H31" i="60"/>
  <c r="P31" i="60" s="1"/>
  <c r="G31" i="60"/>
  <c r="D31" i="60"/>
  <c r="C31" i="60"/>
  <c r="R30" i="60"/>
  <c r="P30" i="60"/>
  <c r="E30" i="60"/>
  <c r="R29" i="60"/>
  <c r="P29" i="60"/>
  <c r="E29" i="60"/>
  <c r="P28" i="60"/>
  <c r="E28" i="60"/>
  <c r="R28" i="60" s="1"/>
  <c r="P27" i="60"/>
  <c r="E27" i="60"/>
  <c r="R27" i="60" s="1"/>
  <c r="P26" i="60"/>
  <c r="E26" i="60"/>
  <c r="R26" i="60" s="1"/>
  <c r="P25" i="60"/>
  <c r="E25" i="60"/>
  <c r="R25" i="60" s="1"/>
  <c r="R24" i="60"/>
  <c r="E24" i="60"/>
  <c r="E31" i="60" s="1"/>
  <c r="T22" i="60"/>
  <c r="O22" i="60"/>
  <c r="N22" i="60"/>
  <c r="M22" i="60"/>
  <c r="L22" i="60"/>
  <c r="K22" i="60"/>
  <c r="J22" i="60"/>
  <c r="I22" i="60"/>
  <c r="H22" i="60"/>
  <c r="G22" i="60"/>
  <c r="D22" i="60"/>
  <c r="C22" i="60"/>
  <c r="P21" i="60"/>
  <c r="E21" i="60"/>
  <c r="R21" i="60" s="1"/>
  <c r="P20" i="60"/>
  <c r="E20" i="60"/>
  <c r="R20" i="60" s="1"/>
  <c r="P19" i="60"/>
  <c r="R19" i="60" s="1"/>
  <c r="E19" i="60"/>
  <c r="P18" i="60"/>
  <c r="R18" i="60" s="1"/>
  <c r="E18" i="60"/>
  <c r="R17" i="60"/>
  <c r="P17" i="60"/>
  <c r="E17" i="60"/>
  <c r="R16" i="60"/>
  <c r="P16" i="60"/>
  <c r="E16" i="60"/>
  <c r="P15" i="60"/>
  <c r="E15" i="60"/>
  <c r="R15" i="60" s="1"/>
  <c r="P14" i="60"/>
  <c r="E14" i="60"/>
  <c r="R14" i="60" s="1"/>
  <c r="P13" i="60"/>
  <c r="E13" i="60"/>
  <c r="R13" i="60" s="1"/>
  <c r="P12" i="60"/>
  <c r="E12" i="60"/>
  <c r="R12" i="60" s="1"/>
  <c r="R11" i="60"/>
  <c r="E11" i="60"/>
  <c r="E22" i="60" s="1"/>
  <c r="A494" i="57"/>
  <c r="A493" i="57"/>
  <c r="M492" i="57"/>
  <c r="A492" i="57"/>
  <c r="M491" i="57"/>
  <c r="A491" i="57"/>
  <c r="M490" i="57"/>
  <c r="A490" i="57"/>
  <c r="M489" i="57"/>
  <c r="A489" i="57"/>
  <c r="M488" i="57"/>
  <c r="A488" i="57"/>
  <c r="M487" i="57"/>
  <c r="A487" i="57"/>
  <c r="M486" i="57"/>
  <c r="A486" i="57"/>
  <c r="M485" i="57"/>
  <c r="A485" i="57"/>
  <c r="M484" i="57"/>
  <c r="A484" i="57"/>
  <c r="M483" i="57"/>
  <c r="A483" i="57"/>
  <c r="M482" i="57"/>
  <c r="A482" i="57"/>
  <c r="M481" i="57"/>
  <c r="A481" i="57"/>
  <c r="M480" i="57"/>
  <c r="A480" i="57"/>
  <c r="M479" i="57"/>
  <c r="A479" i="57"/>
  <c r="M478" i="57"/>
  <c r="A478" i="57"/>
  <c r="L477" i="57"/>
  <c r="K477" i="57"/>
  <c r="K476" i="57" s="1"/>
  <c r="K475" i="57" s="1"/>
  <c r="J477" i="57"/>
  <c r="I477" i="57"/>
  <c r="H477" i="57"/>
  <c r="A477" i="57"/>
  <c r="L476" i="57"/>
  <c r="I476" i="57"/>
  <c r="H476" i="57"/>
  <c r="A476" i="57"/>
  <c r="L475" i="57"/>
  <c r="I475" i="57"/>
  <c r="H475" i="57"/>
  <c r="A475" i="57"/>
  <c r="M474" i="57"/>
  <c r="A474" i="57"/>
  <c r="L473" i="57"/>
  <c r="K473" i="57"/>
  <c r="J473" i="57"/>
  <c r="J472" i="57" s="1"/>
  <c r="J471" i="57" s="1"/>
  <c r="I473" i="57"/>
  <c r="H473" i="57"/>
  <c r="A473" i="57"/>
  <c r="L472" i="57"/>
  <c r="K472" i="57"/>
  <c r="H472" i="57"/>
  <c r="A472" i="57"/>
  <c r="L471" i="57"/>
  <c r="K471" i="57"/>
  <c r="A471" i="57"/>
  <c r="M470" i="57"/>
  <c r="A470" i="57"/>
  <c r="L469" i="57"/>
  <c r="K469" i="57"/>
  <c r="J469" i="57"/>
  <c r="I469" i="57"/>
  <c r="I468" i="57" s="1"/>
  <c r="I467" i="57" s="1"/>
  <c r="H469" i="57"/>
  <c r="M469" i="57" s="1"/>
  <c r="A469" i="57"/>
  <c r="L468" i="57"/>
  <c r="K468" i="57"/>
  <c r="K467" i="57" s="1"/>
  <c r="J468" i="57"/>
  <c r="A468" i="57"/>
  <c r="L467" i="57"/>
  <c r="J467" i="57"/>
  <c r="A467" i="57"/>
  <c r="M466" i="57"/>
  <c r="A466" i="57"/>
  <c r="L465" i="57"/>
  <c r="K465" i="57"/>
  <c r="J465" i="57"/>
  <c r="I465" i="57"/>
  <c r="H465" i="57"/>
  <c r="A465" i="57"/>
  <c r="L464" i="57"/>
  <c r="K464" i="57"/>
  <c r="J464" i="57"/>
  <c r="J463" i="57" s="1"/>
  <c r="I464" i="57"/>
  <c r="A464" i="57"/>
  <c r="L463" i="57"/>
  <c r="K463" i="57"/>
  <c r="I463" i="57"/>
  <c r="A463" i="57"/>
  <c r="M462" i="57"/>
  <c r="A462" i="57"/>
  <c r="M461" i="57"/>
  <c r="L461" i="57"/>
  <c r="K461" i="57"/>
  <c r="J461" i="57"/>
  <c r="I461" i="57"/>
  <c r="H461" i="57"/>
  <c r="A461" i="57"/>
  <c r="M460" i="57"/>
  <c r="L460" i="57"/>
  <c r="K460" i="57"/>
  <c r="J460" i="57"/>
  <c r="I460" i="57"/>
  <c r="H460" i="57"/>
  <c r="A460" i="57"/>
  <c r="M459" i="57"/>
  <c r="L459" i="57"/>
  <c r="K459" i="57"/>
  <c r="J459" i="57"/>
  <c r="I459" i="57"/>
  <c r="H459" i="57"/>
  <c r="A459" i="57"/>
  <c r="M458" i="57"/>
  <c r="A458" i="57"/>
  <c r="M457" i="57"/>
  <c r="L457" i="57"/>
  <c r="K457" i="57"/>
  <c r="J457" i="57"/>
  <c r="I457" i="57"/>
  <c r="H457" i="57"/>
  <c r="A457" i="57"/>
  <c r="M456" i="57"/>
  <c r="L456" i="57"/>
  <c r="K456" i="57"/>
  <c r="J456" i="57"/>
  <c r="I456" i="57"/>
  <c r="H456" i="57"/>
  <c r="A456" i="57"/>
  <c r="L455" i="57"/>
  <c r="K455" i="57"/>
  <c r="J455" i="57"/>
  <c r="I455" i="57"/>
  <c r="H455" i="57"/>
  <c r="A455" i="57"/>
  <c r="M454" i="57"/>
  <c r="A454" i="57"/>
  <c r="L453" i="57"/>
  <c r="K453" i="57"/>
  <c r="J453" i="57"/>
  <c r="I453" i="57"/>
  <c r="H453" i="57"/>
  <c r="A453" i="57"/>
  <c r="K452" i="57"/>
  <c r="J452" i="57"/>
  <c r="I452" i="57"/>
  <c r="H452" i="57"/>
  <c r="A452" i="57"/>
  <c r="K451" i="57"/>
  <c r="J451" i="57"/>
  <c r="I451" i="57"/>
  <c r="H451" i="57"/>
  <c r="A451" i="57"/>
  <c r="A450" i="57"/>
  <c r="H449" i="57"/>
  <c r="A449" i="57"/>
  <c r="M448" i="57"/>
  <c r="A448" i="57"/>
  <c r="M447" i="57"/>
  <c r="A447" i="57"/>
  <c r="M446" i="57"/>
  <c r="A446" i="57"/>
  <c r="M445" i="57"/>
  <c r="A445" i="57"/>
  <c r="M444" i="57"/>
  <c r="A444" i="57"/>
  <c r="M443" i="57"/>
  <c r="A443" i="57"/>
  <c r="L442" i="57"/>
  <c r="L441" i="57" s="1"/>
  <c r="L440" i="57" s="1"/>
  <c r="L439" i="57" s="1"/>
  <c r="L449" i="57" s="1"/>
  <c r="K442" i="57"/>
  <c r="M442" i="57" s="1"/>
  <c r="J442" i="57"/>
  <c r="I442" i="57"/>
  <c r="H442" i="57"/>
  <c r="A442" i="57"/>
  <c r="J441" i="57"/>
  <c r="I441" i="57"/>
  <c r="H441" i="57"/>
  <c r="A441" i="57"/>
  <c r="I440" i="57"/>
  <c r="H440" i="57"/>
  <c r="A440" i="57"/>
  <c r="I439" i="57"/>
  <c r="I449" i="57" s="1"/>
  <c r="H439" i="57"/>
  <c r="A439" i="57"/>
  <c r="J438" i="57"/>
  <c r="A438" i="57"/>
  <c r="M437" i="57"/>
  <c r="A437" i="57"/>
  <c r="L436" i="57"/>
  <c r="K436" i="57"/>
  <c r="J436" i="57"/>
  <c r="I436" i="57"/>
  <c r="I435" i="57" s="1"/>
  <c r="H436" i="57"/>
  <c r="H435" i="57" s="1"/>
  <c r="A436" i="57"/>
  <c r="L435" i="57"/>
  <c r="L434" i="57" s="1"/>
  <c r="L433" i="57" s="1"/>
  <c r="K435" i="57"/>
  <c r="K434" i="57" s="1"/>
  <c r="K433" i="57" s="1"/>
  <c r="J435" i="57"/>
  <c r="A435" i="57"/>
  <c r="J434" i="57"/>
  <c r="A434" i="57"/>
  <c r="J433" i="57"/>
  <c r="A433" i="57"/>
  <c r="J432" i="57"/>
  <c r="A432" i="57"/>
  <c r="M431" i="57"/>
  <c r="A431" i="57"/>
  <c r="M430" i="57"/>
  <c r="L430" i="57"/>
  <c r="K430" i="57"/>
  <c r="J430" i="57"/>
  <c r="I430" i="57"/>
  <c r="H430" i="57"/>
  <c r="A430" i="57"/>
  <c r="L429" i="57"/>
  <c r="K429" i="57"/>
  <c r="J429" i="57"/>
  <c r="I429" i="57"/>
  <c r="I428" i="57" s="1"/>
  <c r="H429" i="57"/>
  <c r="A429" i="57"/>
  <c r="K428" i="57"/>
  <c r="K432" i="57" s="1"/>
  <c r="J428" i="57"/>
  <c r="H428" i="57"/>
  <c r="H427" i="57" s="1"/>
  <c r="A428" i="57"/>
  <c r="J427" i="57"/>
  <c r="A427" i="57"/>
  <c r="A426" i="57"/>
  <c r="M425" i="57"/>
  <c r="A425" i="57"/>
  <c r="L424" i="57"/>
  <c r="K424" i="57"/>
  <c r="K423" i="57" s="1"/>
  <c r="K422" i="57" s="1"/>
  <c r="K426" i="57" s="1"/>
  <c r="J424" i="57"/>
  <c r="I424" i="57"/>
  <c r="H424" i="57"/>
  <c r="A424" i="57"/>
  <c r="L423" i="57"/>
  <c r="J423" i="57"/>
  <c r="J422" i="57" s="1"/>
  <c r="I423" i="57"/>
  <c r="H423" i="57"/>
  <c r="A423" i="57"/>
  <c r="L422" i="57"/>
  <c r="I422" i="57"/>
  <c r="I426" i="57" s="1"/>
  <c r="H422" i="57"/>
  <c r="A422" i="57"/>
  <c r="M421" i="57"/>
  <c r="A421" i="57"/>
  <c r="L420" i="57"/>
  <c r="K420" i="57"/>
  <c r="J420" i="57"/>
  <c r="J419" i="57" s="1"/>
  <c r="J418" i="57" s="1"/>
  <c r="I420" i="57"/>
  <c r="H420" i="57"/>
  <c r="A420" i="57"/>
  <c r="L419" i="57"/>
  <c r="L418" i="57" s="1"/>
  <c r="L405" i="57" s="1"/>
  <c r="K419" i="57"/>
  <c r="I419" i="57"/>
  <c r="I418" i="57" s="1"/>
  <c r="H419" i="57"/>
  <c r="A419" i="57"/>
  <c r="K418" i="57"/>
  <c r="H418" i="57"/>
  <c r="A418" i="57"/>
  <c r="M417" i="57"/>
  <c r="A417" i="57"/>
  <c r="L416" i="57"/>
  <c r="K416" i="57"/>
  <c r="J416" i="57"/>
  <c r="I416" i="57"/>
  <c r="I415" i="57" s="1"/>
  <c r="I414" i="57" s="1"/>
  <c r="H416" i="57"/>
  <c r="A416" i="57"/>
  <c r="L415" i="57"/>
  <c r="K415" i="57"/>
  <c r="J415" i="57"/>
  <c r="A415" i="57"/>
  <c r="L414" i="57"/>
  <c r="K414" i="57"/>
  <c r="J414" i="57"/>
  <c r="A414" i="57"/>
  <c r="M413" i="57"/>
  <c r="A413" i="57"/>
  <c r="L412" i="57"/>
  <c r="K412" i="57"/>
  <c r="J412" i="57"/>
  <c r="I412" i="57"/>
  <c r="H412" i="57"/>
  <c r="A412" i="57"/>
  <c r="L411" i="57"/>
  <c r="K411" i="57"/>
  <c r="J411" i="57"/>
  <c r="I411" i="57"/>
  <c r="A411" i="57"/>
  <c r="L410" i="57"/>
  <c r="K410" i="57"/>
  <c r="J410" i="57"/>
  <c r="I410" i="57"/>
  <c r="A410" i="57"/>
  <c r="M409" i="57"/>
  <c r="A409" i="57"/>
  <c r="M408" i="57"/>
  <c r="L408" i="57"/>
  <c r="K408" i="57"/>
  <c r="J408" i="57"/>
  <c r="I408" i="57"/>
  <c r="H408" i="57"/>
  <c r="A408" i="57"/>
  <c r="M407" i="57"/>
  <c r="L407" i="57"/>
  <c r="K407" i="57"/>
  <c r="J407" i="57"/>
  <c r="J406" i="57" s="1"/>
  <c r="I407" i="57"/>
  <c r="H407" i="57"/>
  <c r="A407" i="57"/>
  <c r="L406" i="57"/>
  <c r="K406" i="57"/>
  <c r="I406" i="57"/>
  <c r="H406" i="57"/>
  <c r="A406" i="57"/>
  <c r="A405" i="57"/>
  <c r="J404" i="57"/>
  <c r="A404" i="57"/>
  <c r="M403" i="57"/>
  <c r="A403" i="57"/>
  <c r="L402" i="57"/>
  <c r="L401" i="57" s="1"/>
  <c r="L400" i="57" s="1"/>
  <c r="L404" i="57" s="1"/>
  <c r="K402" i="57"/>
  <c r="J402" i="57"/>
  <c r="I402" i="57"/>
  <c r="H402" i="57"/>
  <c r="A402" i="57"/>
  <c r="K401" i="57"/>
  <c r="K400" i="57" s="1"/>
  <c r="K404" i="57" s="1"/>
  <c r="J401" i="57"/>
  <c r="I401" i="57"/>
  <c r="H401" i="57"/>
  <c r="A401" i="57"/>
  <c r="J400" i="57"/>
  <c r="I400" i="57"/>
  <c r="H400" i="57"/>
  <c r="A400" i="57"/>
  <c r="M399" i="57"/>
  <c r="A399" i="57"/>
  <c r="L398" i="57"/>
  <c r="K398" i="57"/>
  <c r="K397" i="57" s="1"/>
  <c r="K396" i="57" s="1"/>
  <c r="J398" i="57"/>
  <c r="M398" i="57" s="1"/>
  <c r="I398" i="57"/>
  <c r="H398" i="57"/>
  <c r="A398" i="57"/>
  <c r="L397" i="57"/>
  <c r="J397" i="57"/>
  <c r="J396" i="57" s="1"/>
  <c r="J395" i="57" s="1"/>
  <c r="I397" i="57"/>
  <c r="I396" i="57" s="1"/>
  <c r="H397" i="57"/>
  <c r="A397" i="57"/>
  <c r="L396" i="57"/>
  <c r="L395" i="57" s="1"/>
  <c r="H396" i="57"/>
  <c r="A396" i="57"/>
  <c r="A395" i="57"/>
  <c r="A394" i="57"/>
  <c r="A393" i="57"/>
  <c r="M392" i="57"/>
  <c r="A392" i="57"/>
  <c r="M391" i="57"/>
  <c r="L391" i="57"/>
  <c r="K391" i="57"/>
  <c r="J391" i="57"/>
  <c r="I391" i="57"/>
  <c r="H391" i="57"/>
  <c r="A391" i="57"/>
  <c r="M390" i="57"/>
  <c r="L390" i="57"/>
  <c r="K390" i="57"/>
  <c r="J390" i="57"/>
  <c r="I390" i="57"/>
  <c r="H390" i="57"/>
  <c r="A390" i="57"/>
  <c r="L389" i="57"/>
  <c r="M389" i="57" s="1"/>
  <c r="K389" i="57"/>
  <c r="J389" i="57"/>
  <c r="I389" i="57"/>
  <c r="H389" i="57"/>
  <c r="A389" i="57"/>
  <c r="M388" i="57"/>
  <c r="A388" i="57"/>
  <c r="M387" i="57"/>
  <c r="L387" i="57"/>
  <c r="K387" i="57"/>
  <c r="J387" i="57"/>
  <c r="I387" i="57"/>
  <c r="H387" i="57"/>
  <c r="A387" i="57"/>
  <c r="L386" i="57"/>
  <c r="M386" i="57" s="1"/>
  <c r="K386" i="57"/>
  <c r="J386" i="57"/>
  <c r="I386" i="57"/>
  <c r="I385" i="57" s="1"/>
  <c r="H386" i="57"/>
  <c r="A386" i="57"/>
  <c r="L385" i="57"/>
  <c r="K385" i="57"/>
  <c r="K393" i="57" s="1"/>
  <c r="J385" i="57"/>
  <c r="H385" i="57"/>
  <c r="A385" i="57"/>
  <c r="M384" i="57"/>
  <c r="A384" i="57"/>
  <c r="M383" i="57"/>
  <c r="A383" i="57"/>
  <c r="M382" i="57"/>
  <c r="L382" i="57"/>
  <c r="K382" i="57"/>
  <c r="J382" i="57"/>
  <c r="I382" i="57"/>
  <c r="H382" i="57"/>
  <c r="A382" i="57"/>
  <c r="M381" i="57"/>
  <c r="L381" i="57"/>
  <c r="K381" i="57"/>
  <c r="J381" i="57"/>
  <c r="J380" i="57" s="1"/>
  <c r="I381" i="57"/>
  <c r="H381" i="57"/>
  <c r="A381" i="57"/>
  <c r="L380" i="57"/>
  <c r="M380" i="57" s="1"/>
  <c r="K380" i="57"/>
  <c r="I380" i="57"/>
  <c r="H380" i="57"/>
  <c r="A380" i="57"/>
  <c r="M379" i="57"/>
  <c r="A379" i="57"/>
  <c r="M378" i="57"/>
  <c r="L378" i="57"/>
  <c r="K378" i="57"/>
  <c r="J378" i="57"/>
  <c r="I378" i="57"/>
  <c r="H378" i="57"/>
  <c r="A378" i="57"/>
  <c r="L377" i="57"/>
  <c r="K377" i="57"/>
  <c r="J377" i="57"/>
  <c r="I377" i="57"/>
  <c r="I376" i="57" s="1"/>
  <c r="H377" i="57"/>
  <c r="H393" i="57" s="1"/>
  <c r="A377" i="57"/>
  <c r="K376" i="57"/>
  <c r="H376" i="57"/>
  <c r="A376" i="57"/>
  <c r="J375" i="57"/>
  <c r="A375" i="57"/>
  <c r="M374" i="57"/>
  <c r="A374" i="57"/>
  <c r="M373" i="57"/>
  <c r="A373" i="57"/>
  <c r="M372" i="57"/>
  <c r="A372" i="57"/>
  <c r="M371" i="57"/>
  <c r="A371" i="57"/>
  <c r="M370" i="57"/>
  <c r="A370" i="57"/>
  <c r="M369" i="57"/>
  <c r="A369" i="57"/>
  <c r="M368" i="57"/>
  <c r="A368" i="57"/>
  <c r="M367" i="57"/>
  <c r="A367" i="57"/>
  <c r="M366" i="57"/>
  <c r="A366" i="57"/>
  <c r="M365" i="57"/>
  <c r="A365" i="57"/>
  <c r="M364" i="57"/>
  <c r="A364" i="57"/>
  <c r="M363" i="57"/>
  <c r="A363" i="57"/>
  <c r="M362" i="57"/>
  <c r="A362" i="57"/>
  <c r="M361" i="57"/>
  <c r="A361" i="57"/>
  <c r="M360" i="57"/>
  <c r="A360" i="57"/>
  <c r="M359" i="57"/>
  <c r="A359" i="57"/>
  <c r="M358" i="57"/>
  <c r="A358" i="57"/>
  <c r="M357" i="57"/>
  <c r="A357" i="57"/>
  <c r="M356" i="57"/>
  <c r="A356" i="57"/>
  <c r="M355" i="57"/>
  <c r="A355" i="57"/>
  <c r="M354" i="57"/>
  <c r="A354" i="57"/>
  <c r="M353" i="57"/>
  <c r="A353" i="57"/>
  <c r="M352" i="57"/>
  <c r="L352" i="57"/>
  <c r="K352" i="57"/>
  <c r="J352" i="57"/>
  <c r="I352" i="57"/>
  <c r="H352" i="57"/>
  <c r="A352" i="57"/>
  <c r="L351" i="57"/>
  <c r="K351" i="57"/>
  <c r="J351" i="57"/>
  <c r="I351" i="57"/>
  <c r="I350" i="57" s="1"/>
  <c r="H351" i="57"/>
  <c r="A351" i="57"/>
  <c r="K350" i="57"/>
  <c r="J350" i="57"/>
  <c r="H350" i="57"/>
  <c r="A350" i="57"/>
  <c r="M349" i="57"/>
  <c r="A349" i="57"/>
  <c r="M348" i="57"/>
  <c r="A348" i="57"/>
  <c r="M347" i="57"/>
  <c r="L347" i="57"/>
  <c r="K347" i="57"/>
  <c r="J347" i="57"/>
  <c r="I347" i="57"/>
  <c r="H347" i="57"/>
  <c r="A347" i="57"/>
  <c r="M346" i="57"/>
  <c r="L346" i="57"/>
  <c r="K346" i="57"/>
  <c r="J346" i="57"/>
  <c r="I346" i="57"/>
  <c r="H346" i="57"/>
  <c r="A346" i="57"/>
  <c r="L345" i="57"/>
  <c r="M345" i="57" s="1"/>
  <c r="K345" i="57"/>
  <c r="J345" i="57"/>
  <c r="I345" i="57"/>
  <c r="H345" i="57"/>
  <c r="A345" i="57"/>
  <c r="M344" i="57"/>
  <c r="A344" i="57"/>
  <c r="M343" i="57"/>
  <c r="L343" i="57"/>
  <c r="K343" i="57"/>
  <c r="J343" i="57"/>
  <c r="I343" i="57"/>
  <c r="H343" i="57"/>
  <c r="A343" i="57"/>
  <c r="L342" i="57"/>
  <c r="M342" i="57" s="1"/>
  <c r="K342" i="57"/>
  <c r="J342" i="57"/>
  <c r="I342" i="57"/>
  <c r="I341" i="57" s="1"/>
  <c r="H342" i="57"/>
  <c r="A342" i="57"/>
  <c r="L341" i="57"/>
  <c r="K341" i="57"/>
  <c r="J341" i="57"/>
  <c r="H341" i="57"/>
  <c r="A341" i="57"/>
  <c r="M340" i="57"/>
  <c r="A340" i="57"/>
  <c r="M339" i="57"/>
  <c r="A339" i="57"/>
  <c r="M338" i="57"/>
  <c r="A338" i="57"/>
  <c r="M337" i="57"/>
  <c r="A337" i="57"/>
  <c r="M336" i="57"/>
  <c r="A336" i="57"/>
  <c r="L335" i="57"/>
  <c r="M335" i="57" s="1"/>
  <c r="K335" i="57"/>
  <c r="J335" i="57"/>
  <c r="I335" i="57"/>
  <c r="H335" i="57"/>
  <c r="A335" i="57"/>
  <c r="L334" i="57"/>
  <c r="L333" i="57" s="1"/>
  <c r="K334" i="57"/>
  <c r="J334" i="57"/>
  <c r="I334" i="57"/>
  <c r="H334" i="57"/>
  <c r="H333" i="57" s="1"/>
  <c r="A334" i="57"/>
  <c r="K333" i="57"/>
  <c r="J333" i="57"/>
  <c r="I333" i="57"/>
  <c r="A333" i="57"/>
  <c r="M332" i="57"/>
  <c r="A332" i="57"/>
  <c r="M331" i="57"/>
  <c r="A331" i="57"/>
  <c r="M330" i="57"/>
  <c r="A330" i="57"/>
  <c r="M329" i="57"/>
  <c r="A329" i="57"/>
  <c r="M328" i="57"/>
  <c r="A328" i="57"/>
  <c r="M327" i="57"/>
  <c r="A327" i="57"/>
  <c r="M326" i="57"/>
  <c r="A326" i="57"/>
  <c r="M325" i="57"/>
  <c r="A325" i="57"/>
  <c r="M324" i="57"/>
  <c r="A324" i="57"/>
  <c r="M323" i="57"/>
  <c r="A323" i="57"/>
  <c r="M322" i="57"/>
  <c r="A322" i="57"/>
  <c r="M321" i="57"/>
  <c r="A321" i="57"/>
  <c r="M320" i="57"/>
  <c r="A320" i="57"/>
  <c r="L319" i="57"/>
  <c r="L305" i="57" s="1"/>
  <c r="L304" i="57" s="1"/>
  <c r="K319" i="57"/>
  <c r="M319" i="57" s="1"/>
  <c r="J319" i="57"/>
  <c r="I319" i="57"/>
  <c r="H319" i="57"/>
  <c r="A319" i="57"/>
  <c r="M318" i="57"/>
  <c r="A318" i="57"/>
  <c r="M317" i="57"/>
  <c r="A317" i="57"/>
  <c r="M316" i="57"/>
  <c r="A316" i="57"/>
  <c r="M315" i="57"/>
  <c r="A315" i="57"/>
  <c r="M314" i="57"/>
  <c r="A314" i="57"/>
  <c r="M313" i="57"/>
  <c r="A313" i="57"/>
  <c r="M312" i="57"/>
  <c r="A312" i="57"/>
  <c r="M311" i="57"/>
  <c r="A311" i="57"/>
  <c r="M310" i="57"/>
  <c r="A310" i="57"/>
  <c r="M309" i="57"/>
  <c r="A309" i="57"/>
  <c r="M308" i="57"/>
  <c r="A308" i="57"/>
  <c r="M307" i="57"/>
  <c r="A307" i="57"/>
  <c r="L306" i="57"/>
  <c r="K306" i="57"/>
  <c r="J306" i="57"/>
  <c r="M306" i="57" s="1"/>
  <c r="I306" i="57"/>
  <c r="H306" i="57"/>
  <c r="A306" i="57"/>
  <c r="J305" i="57"/>
  <c r="J304" i="57" s="1"/>
  <c r="J303" i="57" s="1"/>
  <c r="I305" i="57"/>
  <c r="H305" i="57"/>
  <c r="A305" i="57"/>
  <c r="I304" i="57"/>
  <c r="H304" i="57"/>
  <c r="H303" i="57" s="1"/>
  <c r="A304" i="57"/>
  <c r="A303" i="57"/>
  <c r="A302" i="57"/>
  <c r="A301" i="57"/>
  <c r="M300" i="57"/>
  <c r="A300" i="57"/>
  <c r="M299" i="57"/>
  <c r="A299" i="57"/>
  <c r="M298" i="57"/>
  <c r="A298" i="57"/>
  <c r="M297" i="57"/>
  <c r="A297" i="57"/>
  <c r="M296" i="57"/>
  <c r="A296" i="57"/>
  <c r="M295" i="57"/>
  <c r="A295" i="57"/>
  <c r="L294" i="57"/>
  <c r="K294" i="57"/>
  <c r="J294" i="57"/>
  <c r="I294" i="57"/>
  <c r="I293" i="57" s="1"/>
  <c r="I292" i="57" s="1"/>
  <c r="H294" i="57"/>
  <c r="M294" i="57" s="1"/>
  <c r="A294" i="57"/>
  <c r="L293" i="57"/>
  <c r="K293" i="57"/>
  <c r="J293" i="57"/>
  <c r="A293" i="57"/>
  <c r="L292" i="57"/>
  <c r="K292" i="57"/>
  <c r="J292" i="57"/>
  <c r="A292" i="57"/>
  <c r="M291" i="57"/>
  <c r="A291" i="57"/>
  <c r="L290" i="57"/>
  <c r="K290" i="57"/>
  <c r="J290" i="57"/>
  <c r="I290" i="57"/>
  <c r="H290" i="57"/>
  <c r="A290" i="57"/>
  <c r="L289" i="57"/>
  <c r="K289" i="57"/>
  <c r="J289" i="57"/>
  <c r="I289" i="57"/>
  <c r="A289" i="57"/>
  <c r="L288" i="57"/>
  <c r="K288" i="57"/>
  <c r="J288" i="57"/>
  <c r="I288" i="57"/>
  <c r="A288" i="57"/>
  <c r="M287" i="57"/>
  <c r="A287" i="57"/>
  <c r="M286" i="57"/>
  <c r="L286" i="57"/>
  <c r="K286" i="57"/>
  <c r="J286" i="57"/>
  <c r="I286" i="57"/>
  <c r="H286" i="57"/>
  <c r="A286" i="57"/>
  <c r="M285" i="57"/>
  <c r="L285" i="57"/>
  <c r="K285" i="57"/>
  <c r="J285" i="57"/>
  <c r="J284" i="57" s="1"/>
  <c r="M284" i="57" s="1"/>
  <c r="I285" i="57"/>
  <c r="H285" i="57"/>
  <c r="A285" i="57"/>
  <c r="L284" i="57"/>
  <c r="K284" i="57"/>
  <c r="I284" i="57"/>
  <c r="H284" i="57"/>
  <c r="A284" i="57"/>
  <c r="M283" i="57"/>
  <c r="A283" i="57"/>
  <c r="M282" i="57"/>
  <c r="L282" i="57"/>
  <c r="K282" i="57"/>
  <c r="J282" i="57"/>
  <c r="I282" i="57"/>
  <c r="H282" i="57"/>
  <c r="A282" i="57"/>
  <c r="L281" i="57"/>
  <c r="M281" i="57" s="1"/>
  <c r="K281" i="57"/>
  <c r="J281" i="57"/>
  <c r="I281" i="57"/>
  <c r="I280" i="57" s="1"/>
  <c r="H281" i="57"/>
  <c r="A281" i="57"/>
  <c r="L280" i="57"/>
  <c r="K280" i="57"/>
  <c r="J280" i="57"/>
  <c r="H280" i="57"/>
  <c r="A280" i="57"/>
  <c r="M279" i="57"/>
  <c r="A279" i="57"/>
  <c r="L278" i="57"/>
  <c r="M278" i="57" s="1"/>
  <c r="K278" i="57"/>
  <c r="J278" i="57"/>
  <c r="I278" i="57"/>
  <c r="H278" i="57"/>
  <c r="A278" i="57"/>
  <c r="L277" i="57"/>
  <c r="L276" i="57" s="1"/>
  <c r="K277" i="57"/>
  <c r="J277" i="57"/>
  <c r="I277" i="57"/>
  <c r="H277" i="57"/>
  <c r="H276" i="57" s="1"/>
  <c r="A277" i="57"/>
  <c r="K276" i="57"/>
  <c r="J276" i="57"/>
  <c r="I276" i="57"/>
  <c r="A276" i="57"/>
  <c r="M275" i="57"/>
  <c r="A275" i="57"/>
  <c r="L274" i="57"/>
  <c r="L273" i="57" s="1"/>
  <c r="L272" i="57" s="1"/>
  <c r="K274" i="57"/>
  <c r="J274" i="57"/>
  <c r="I274" i="57"/>
  <c r="H274" i="57"/>
  <c r="A274" i="57"/>
  <c r="K273" i="57"/>
  <c r="K272" i="57" s="1"/>
  <c r="J273" i="57"/>
  <c r="I273" i="57"/>
  <c r="H273" i="57"/>
  <c r="A273" i="57"/>
  <c r="J272" i="57"/>
  <c r="I272" i="57"/>
  <c r="H272" i="57"/>
  <c r="A272" i="57"/>
  <c r="M271" i="57"/>
  <c r="A271" i="57"/>
  <c r="M270" i="57"/>
  <c r="A270" i="57"/>
  <c r="M269" i="57"/>
  <c r="A269" i="57"/>
  <c r="M268" i="57"/>
  <c r="A268" i="57"/>
  <c r="M267" i="57"/>
  <c r="A267" i="57"/>
  <c r="M266" i="57"/>
  <c r="A266" i="57"/>
  <c r="M265" i="57"/>
  <c r="A265" i="57"/>
  <c r="M264" i="57"/>
  <c r="A264" i="57"/>
  <c r="M263" i="57"/>
  <c r="A263" i="57"/>
  <c r="M262" i="57"/>
  <c r="A262" i="57"/>
  <c r="M261" i="57"/>
  <c r="A261" i="57"/>
  <c r="M260" i="57"/>
  <c r="A260" i="57"/>
  <c r="M259" i="57"/>
  <c r="A259" i="57"/>
  <c r="M258" i="57"/>
  <c r="A258" i="57"/>
  <c r="M257" i="57"/>
  <c r="A257" i="57"/>
  <c r="M256" i="57"/>
  <c r="A256" i="57"/>
  <c r="M255" i="57"/>
  <c r="A255" i="57"/>
  <c r="M254" i="57"/>
  <c r="A254" i="57"/>
  <c r="M253" i="57"/>
  <c r="A253" i="57"/>
  <c r="M252" i="57"/>
  <c r="A252" i="57"/>
  <c r="M251" i="57"/>
  <c r="A251" i="57"/>
  <c r="M250" i="57"/>
  <c r="A250" i="57"/>
  <c r="M249" i="57"/>
  <c r="A249" i="57"/>
  <c r="M248" i="57"/>
  <c r="A248" i="57"/>
  <c r="M247" i="57"/>
  <c r="A247" i="57"/>
  <c r="M246" i="57"/>
  <c r="A246" i="57"/>
  <c r="M245" i="57"/>
  <c r="A245" i="57"/>
  <c r="M244" i="57"/>
  <c r="A244" i="57"/>
  <c r="M243" i="57"/>
  <c r="A243" i="57"/>
  <c r="L242" i="57"/>
  <c r="K242" i="57"/>
  <c r="K241" i="57" s="1"/>
  <c r="K240" i="57" s="1"/>
  <c r="J242" i="57"/>
  <c r="M242" i="57" s="1"/>
  <c r="I242" i="57"/>
  <c r="H242" i="57"/>
  <c r="A242" i="57"/>
  <c r="L241" i="57"/>
  <c r="J241" i="57"/>
  <c r="J240" i="57" s="1"/>
  <c r="I241" i="57"/>
  <c r="I240" i="57" s="1"/>
  <c r="H241" i="57"/>
  <c r="A241" i="57"/>
  <c r="L240" i="57"/>
  <c r="H240" i="57"/>
  <c r="A240" i="57"/>
  <c r="M239" i="57"/>
  <c r="A239" i="57"/>
  <c r="L238" i="57"/>
  <c r="K238" i="57"/>
  <c r="J238" i="57"/>
  <c r="J237" i="57" s="1"/>
  <c r="J236" i="57" s="1"/>
  <c r="I238" i="57"/>
  <c r="H238" i="57"/>
  <c r="A238" i="57"/>
  <c r="L237" i="57"/>
  <c r="L236" i="57" s="1"/>
  <c r="K237" i="57"/>
  <c r="I237" i="57"/>
  <c r="I236" i="57" s="1"/>
  <c r="H237" i="57"/>
  <c r="A237" i="57"/>
  <c r="K236" i="57"/>
  <c r="H236" i="57"/>
  <c r="A236" i="57"/>
  <c r="M235" i="57"/>
  <c r="A235" i="57"/>
  <c r="L234" i="57"/>
  <c r="L233" i="57" s="1"/>
  <c r="L232" i="57" s="1"/>
  <c r="K234" i="57"/>
  <c r="J234" i="57"/>
  <c r="I234" i="57"/>
  <c r="I233" i="57" s="1"/>
  <c r="I232" i="57" s="1"/>
  <c r="H234" i="57"/>
  <c r="A234" i="57"/>
  <c r="K233" i="57"/>
  <c r="K232" i="57" s="1"/>
  <c r="J233" i="57"/>
  <c r="A233" i="57"/>
  <c r="J232" i="57"/>
  <c r="A232" i="57"/>
  <c r="A231" i="57"/>
  <c r="A230" i="57"/>
  <c r="M229" i="57"/>
  <c r="A229" i="57"/>
  <c r="M228" i="57"/>
  <c r="A228" i="57"/>
  <c r="M227" i="57"/>
  <c r="A227" i="57"/>
  <c r="L226" i="57"/>
  <c r="L225" i="57" s="1"/>
  <c r="L224" i="57" s="1"/>
  <c r="K226" i="57"/>
  <c r="J226" i="57"/>
  <c r="J225" i="57" s="1"/>
  <c r="J224" i="57" s="1"/>
  <c r="I226" i="57"/>
  <c r="I225" i="57" s="1"/>
  <c r="I224" i="57" s="1"/>
  <c r="I230" i="57" s="1"/>
  <c r="H226" i="57"/>
  <c r="A226" i="57"/>
  <c r="K225" i="57"/>
  <c r="K224" i="57" s="1"/>
  <c r="H225" i="57"/>
  <c r="A225" i="57"/>
  <c r="H224" i="57"/>
  <c r="A224" i="57"/>
  <c r="M223" i="57"/>
  <c r="A223" i="57"/>
  <c r="M222" i="57"/>
  <c r="A222" i="57"/>
  <c r="M221" i="57"/>
  <c r="A221" i="57"/>
  <c r="M220" i="57"/>
  <c r="A220" i="57"/>
  <c r="M219" i="57"/>
  <c r="L219" i="57"/>
  <c r="K219" i="57"/>
  <c r="J219" i="57"/>
  <c r="J218" i="57" s="1"/>
  <c r="J217" i="57" s="1"/>
  <c r="M217" i="57" s="1"/>
  <c r="I219" i="57"/>
  <c r="I218" i="57" s="1"/>
  <c r="I217" i="57" s="1"/>
  <c r="H219" i="57"/>
  <c r="A219" i="57"/>
  <c r="M218" i="57"/>
  <c r="L218" i="57"/>
  <c r="K218" i="57"/>
  <c r="H218" i="57"/>
  <c r="H217" i="57" s="1"/>
  <c r="A218" i="57"/>
  <c r="L217" i="57"/>
  <c r="K217" i="57"/>
  <c r="A217" i="57"/>
  <c r="M216" i="57"/>
  <c r="A216" i="57"/>
  <c r="M215" i="57"/>
  <c r="L215" i="57"/>
  <c r="K215" i="57"/>
  <c r="J215" i="57"/>
  <c r="I215" i="57"/>
  <c r="I214" i="57" s="1"/>
  <c r="I213" i="57" s="1"/>
  <c r="H215" i="57"/>
  <c r="H214" i="57" s="1"/>
  <c r="H213" i="57" s="1"/>
  <c r="A215" i="57"/>
  <c r="M214" i="57"/>
  <c r="L214" i="57"/>
  <c r="K214" i="57"/>
  <c r="J214" i="57"/>
  <c r="A214" i="57"/>
  <c r="L213" i="57"/>
  <c r="K213" i="57"/>
  <c r="J213" i="57"/>
  <c r="A213" i="57"/>
  <c r="M212" i="57"/>
  <c r="A212" i="57"/>
  <c r="L211" i="57"/>
  <c r="M211" i="57" s="1"/>
  <c r="K211" i="57"/>
  <c r="J211" i="57"/>
  <c r="I211" i="57"/>
  <c r="H211" i="57"/>
  <c r="H210" i="57" s="1"/>
  <c r="A211" i="57"/>
  <c r="L210" i="57"/>
  <c r="L209" i="57" s="1"/>
  <c r="K210" i="57"/>
  <c r="K209" i="57" s="1"/>
  <c r="J210" i="57"/>
  <c r="I210" i="57"/>
  <c r="A210" i="57"/>
  <c r="J209" i="57"/>
  <c r="I209" i="57"/>
  <c r="A209" i="57"/>
  <c r="M208" i="57"/>
  <c r="A208" i="57"/>
  <c r="L207" i="57"/>
  <c r="L206" i="57" s="1"/>
  <c r="L205" i="57" s="1"/>
  <c r="K207" i="57"/>
  <c r="K206" i="57" s="1"/>
  <c r="K205" i="57" s="1"/>
  <c r="J207" i="57"/>
  <c r="I207" i="57"/>
  <c r="M207" i="57" s="1"/>
  <c r="H207" i="57"/>
  <c r="A207" i="57"/>
  <c r="J206" i="57"/>
  <c r="M206" i="57" s="1"/>
  <c r="I206" i="57"/>
  <c r="H206" i="57"/>
  <c r="A206" i="57"/>
  <c r="J205" i="57"/>
  <c r="I205" i="57"/>
  <c r="H205" i="57"/>
  <c r="A205" i="57"/>
  <c r="M204" i="57"/>
  <c r="A204" i="57"/>
  <c r="M203" i="57"/>
  <c r="A203" i="57"/>
  <c r="M202" i="57"/>
  <c r="L202" i="57"/>
  <c r="L201" i="57" s="1"/>
  <c r="L200" i="57" s="1"/>
  <c r="K202" i="57"/>
  <c r="J202" i="57"/>
  <c r="I202" i="57"/>
  <c r="H202" i="57"/>
  <c r="H201" i="57" s="1"/>
  <c r="A202" i="57"/>
  <c r="K201" i="57"/>
  <c r="K200" i="57" s="1"/>
  <c r="J201" i="57"/>
  <c r="I201" i="57"/>
  <c r="A201" i="57"/>
  <c r="J200" i="57"/>
  <c r="I200" i="57"/>
  <c r="A200" i="57"/>
  <c r="M199" i="57"/>
  <c r="A199" i="57"/>
  <c r="L198" i="57"/>
  <c r="L197" i="57" s="1"/>
  <c r="K198" i="57"/>
  <c r="K197" i="57" s="1"/>
  <c r="K196" i="57" s="1"/>
  <c r="K195" i="57" s="1"/>
  <c r="J198" i="57"/>
  <c r="I198" i="57"/>
  <c r="M198" i="57" s="1"/>
  <c r="H198" i="57"/>
  <c r="A198" i="57"/>
  <c r="J197" i="57"/>
  <c r="I197" i="57"/>
  <c r="H197" i="57"/>
  <c r="A197" i="57"/>
  <c r="L196" i="57"/>
  <c r="L195" i="57" s="1"/>
  <c r="I196" i="57"/>
  <c r="H196" i="57"/>
  <c r="A196" i="57"/>
  <c r="A195" i="57"/>
  <c r="A194" i="57"/>
  <c r="M193" i="57"/>
  <c r="A193" i="57"/>
  <c r="L192" i="57"/>
  <c r="L191" i="57" s="1"/>
  <c r="L190" i="57" s="1"/>
  <c r="K192" i="57"/>
  <c r="J192" i="57"/>
  <c r="I192" i="57"/>
  <c r="I191" i="57" s="1"/>
  <c r="H192" i="57"/>
  <c r="M192" i="57" s="1"/>
  <c r="A192" i="57"/>
  <c r="K191" i="57"/>
  <c r="K190" i="57" s="1"/>
  <c r="K174" i="57" s="1"/>
  <c r="J191" i="57"/>
  <c r="A191" i="57"/>
  <c r="J190" i="57"/>
  <c r="I190" i="57"/>
  <c r="A190" i="57"/>
  <c r="M189" i="57"/>
  <c r="A189" i="57"/>
  <c r="M188" i="57"/>
  <c r="A188" i="57"/>
  <c r="M187" i="57"/>
  <c r="A187" i="57"/>
  <c r="M186" i="57"/>
  <c r="A186" i="57"/>
  <c r="M185" i="57"/>
  <c r="A185" i="57"/>
  <c r="M184" i="57"/>
  <c r="A184" i="57"/>
  <c r="M183" i="57"/>
  <c r="A183" i="57"/>
  <c r="M182" i="57"/>
  <c r="A182" i="57"/>
  <c r="M181" i="57"/>
  <c r="L181" i="57"/>
  <c r="K181" i="57"/>
  <c r="J181" i="57"/>
  <c r="I181" i="57"/>
  <c r="I176" i="57" s="1"/>
  <c r="I175" i="57" s="1"/>
  <c r="H181" i="57"/>
  <c r="A181" i="57"/>
  <c r="M180" i="57"/>
  <c r="A180" i="57"/>
  <c r="M179" i="57"/>
  <c r="A179" i="57"/>
  <c r="M178" i="57"/>
  <c r="A178" i="57"/>
  <c r="L177" i="57"/>
  <c r="K177" i="57"/>
  <c r="K176" i="57" s="1"/>
  <c r="J177" i="57"/>
  <c r="J176" i="57" s="1"/>
  <c r="J175" i="57" s="1"/>
  <c r="I177" i="57"/>
  <c r="H177" i="57"/>
  <c r="M177" i="57" s="1"/>
  <c r="A177" i="57"/>
  <c r="L176" i="57"/>
  <c r="L175" i="57" s="1"/>
  <c r="H176" i="57"/>
  <c r="A176" i="57"/>
  <c r="K175" i="57"/>
  <c r="K194" i="57" s="1"/>
  <c r="A175" i="57"/>
  <c r="A174" i="57"/>
  <c r="A173" i="57"/>
  <c r="M172" i="57"/>
  <c r="A172" i="57"/>
  <c r="L171" i="57"/>
  <c r="K171" i="57"/>
  <c r="K170" i="57" s="1"/>
  <c r="K169" i="57" s="1"/>
  <c r="J171" i="57"/>
  <c r="I171" i="57"/>
  <c r="I170" i="57" s="1"/>
  <c r="H171" i="57"/>
  <c r="H170" i="57" s="1"/>
  <c r="A171" i="57"/>
  <c r="L170" i="57"/>
  <c r="L169" i="57" s="1"/>
  <c r="L173" i="57" s="1"/>
  <c r="J170" i="57"/>
  <c r="J169" i="57" s="1"/>
  <c r="A170" i="57"/>
  <c r="I169" i="57"/>
  <c r="A169" i="57"/>
  <c r="M168" i="57"/>
  <c r="A168" i="57"/>
  <c r="M167" i="57"/>
  <c r="A167" i="57"/>
  <c r="M166" i="57"/>
  <c r="A166" i="57"/>
  <c r="M165" i="57"/>
  <c r="A165" i="57"/>
  <c r="L164" i="57"/>
  <c r="L163" i="57" s="1"/>
  <c r="L162" i="57" s="1"/>
  <c r="K164" i="57"/>
  <c r="J164" i="57"/>
  <c r="J163" i="57" s="1"/>
  <c r="I164" i="57"/>
  <c r="H164" i="57"/>
  <c r="A164" i="57"/>
  <c r="K163" i="57"/>
  <c r="K162" i="57" s="1"/>
  <c r="I163" i="57"/>
  <c r="I162" i="57" s="1"/>
  <c r="A163" i="57"/>
  <c r="J162" i="57"/>
  <c r="A162" i="57"/>
  <c r="M161" i="57"/>
  <c r="A161" i="57"/>
  <c r="L160" i="57"/>
  <c r="L159" i="57" s="1"/>
  <c r="L158" i="57" s="1"/>
  <c r="K160" i="57"/>
  <c r="K159" i="57" s="1"/>
  <c r="K158" i="57" s="1"/>
  <c r="J160" i="57"/>
  <c r="I160" i="57"/>
  <c r="H160" i="57"/>
  <c r="A160" i="57"/>
  <c r="J159" i="57"/>
  <c r="J158" i="57" s="1"/>
  <c r="J173" i="57" s="1"/>
  <c r="H159" i="57"/>
  <c r="A159" i="57"/>
  <c r="A158" i="57"/>
  <c r="M157" i="57"/>
  <c r="A157" i="57"/>
  <c r="L156" i="57"/>
  <c r="L155" i="57" s="1"/>
  <c r="K156" i="57"/>
  <c r="K155" i="57" s="1"/>
  <c r="J156" i="57"/>
  <c r="J155" i="57" s="1"/>
  <c r="I156" i="57"/>
  <c r="H156" i="57"/>
  <c r="A156" i="57"/>
  <c r="I155" i="57"/>
  <c r="A155" i="57"/>
  <c r="M154" i="57"/>
  <c r="A154" i="57"/>
  <c r="L153" i="57"/>
  <c r="L152" i="57" s="1"/>
  <c r="K153" i="57"/>
  <c r="K152" i="57" s="1"/>
  <c r="J153" i="57"/>
  <c r="J152" i="57" s="1"/>
  <c r="I153" i="57"/>
  <c r="H153" i="57"/>
  <c r="A153" i="57"/>
  <c r="I152" i="57"/>
  <c r="A152" i="57"/>
  <c r="M151" i="57"/>
  <c r="A151" i="57"/>
  <c r="L150" i="57"/>
  <c r="L149" i="57" s="1"/>
  <c r="K150" i="57"/>
  <c r="K149" i="57" s="1"/>
  <c r="J150" i="57"/>
  <c r="J149" i="57" s="1"/>
  <c r="I150" i="57"/>
  <c r="H150" i="57"/>
  <c r="A150" i="57"/>
  <c r="I149" i="57"/>
  <c r="A149" i="57"/>
  <c r="M148" i="57"/>
  <c r="A148" i="57"/>
  <c r="L147" i="57"/>
  <c r="L146" i="57" s="1"/>
  <c r="K147" i="57"/>
  <c r="K146" i="57" s="1"/>
  <c r="J147" i="57"/>
  <c r="J146" i="57" s="1"/>
  <c r="I147" i="57"/>
  <c r="H147" i="57"/>
  <c r="A147" i="57"/>
  <c r="I146" i="57"/>
  <c r="A146" i="57"/>
  <c r="M145" i="57"/>
  <c r="A145" i="57"/>
  <c r="L144" i="57"/>
  <c r="L143" i="57" s="1"/>
  <c r="K144" i="57"/>
  <c r="K143" i="57" s="1"/>
  <c r="J144" i="57"/>
  <c r="J143" i="57" s="1"/>
  <c r="I144" i="57"/>
  <c r="H144" i="57"/>
  <c r="A144" i="57"/>
  <c r="I143" i="57"/>
  <c r="A143" i="57"/>
  <c r="M142" i="57"/>
  <c r="A142" i="57"/>
  <c r="L141" i="57"/>
  <c r="L140" i="57" s="1"/>
  <c r="K141" i="57"/>
  <c r="K140" i="57" s="1"/>
  <c r="J141" i="57"/>
  <c r="J140" i="57" s="1"/>
  <c r="I141" i="57"/>
  <c r="H141" i="57"/>
  <c r="A141" i="57"/>
  <c r="I140" i="57"/>
  <c r="A140" i="57"/>
  <c r="M139" i="57"/>
  <c r="A139" i="57"/>
  <c r="L138" i="57"/>
  <c r="L137" i="57" s="1"/>
  <c r="K138" i="57"/>
  <c r="K137" i="57" s="1"/>
  <c r="J138" i="57"/>
  <c r="J137" i="57" s="1"/>
  <c r="I138" i="57"/>
  <c r="H138" i="57"/>
  <c r="A138" i="57"/>
  <c r="I137" i="57"/>
  <c r="A137" i="57"/>
  <c r="M136" i="57"/>
  <c r="A136" i="57"/>
  <c r="L135" i="57"/>
  <c r="L134" i="57" s="1"/>
  <c r="K135" i="57"/>
  <c r="K134" i="57" s="1"/>
  <c r="J135" i="57"/>
  <c r="J134" i="57" s="1"/>
  <c r="I135" i="57"/>
  <c r="H135" i="57"/>
  <c r="A135" i="57"/>
  <c r="I134" i="57"/>
  <c r="A134" i="57"/>
  <c r="M133" i="57"/>
  <c r="A133" i="57"/>
  <c r="L132" i="57"/>
  <c r="L131" i="57" s="1"/>
  <c r="K132" i="57"/>
  <c r="K131" i="57" s="1"/>
  <c r="J132" i="57"/>
  <c r="J131" i="57" s="1"/>
  <c r="I132" i="57"/>
  <c r="H132" i="57"/>
  <c r="A132" i="57"/>
  <c r="I131" i="57"/>
  <c r="A131" i="57"/>
  <c r="M130" i="57"/>
  <c r="A130" i="57"/>
  <c r="L129" i="57"/>
  <c r="L128" i="57" s="1"/>
  <c r="K129" i="57"/>
  <c r="K128" i="57" s="1"/>
  <c r="J129" i="57"/>
  <c r="J128" i="57" s="1"/>
  <c r="I129" i="57"/>
  <c r="H129" i="57"/>
  <c r="A129" i="57"/>
  <c r="I128" i="57"/>
  <c r="A128" i="57"/>
  <c r="M127" i="57"/>
  <c r="A127" i="57"/>
  <c r="L126" i="57"/>
  <c r="L125" i="57" s="1"/>
  <c r="K126" i="57"/>
  <c r="K125" i="57" s="1"/>
  <c r="J126" i="57"/>
  <c r="J125" i="57" s="1"/>
  <c r="J103" i="57" s="1"/>
  <c r="I126" i="57"/>
  <c r="H126" i="57"/>
  <c r="A126" i="57"/>
  <c r="I125" i="57"/>
  <c r="A125" i="57"/>
  <c r="M124" i="57"/>
  <c r="A124" i="57"/>
  <c r="M123" i="57"/>
  <c r="A123" i="57"/>
  <c r="M122" i="57"/>
  <c r="A122" i="57"/>
  <c r="M121" i="57"/>
  <c r="A121" i="57"/>
  <c r="M120" i="57"/>
  <c r="A120" i="57"/>
  <c r="M119" i="57"/>
  <c r="A119" i="57"/>
  <c r="M118" i="57"/>
  <c r="A118" i="57"/>
  <c r="M117" i="57"/>
  <c r="A117" i="57"/>
  <c r="M116" i="57"/>
  <c r="A116" i="57"/>
  <c r="M115" i="57"/>
  <c r="A115" i="57"/>
  <c r="M114" i="57"/>
  <c r="A114" i="57"/>
  <c r="M113" i="57"/>
  <c r="A113" i="57"/>
  <c r="M112" i="57"/>
  <c r="A112" i="57"/>
  <c r="M111" i="57"/>
  <c r="A111" i="57"/>
  <c r="M110" i="57"/>
  <c r="A110" i="57"/>
  <c r="M109" i="57"/>
  <c r="A109" i="57"/>
  <c r="M108" i="57"/>
  <c r="A108" i="57"/>
  <c r="M107" i="57"/>
  <c r="A107" i="57"/>
  <c r="M106" i="57"/>
  <c r="A106" i="57"/>
  <c r="L105" i="57"/>
  <c r="L104" i="57" s="1"/>
  <c r="K105" i="57"/>
  <c r="J105" i="57"/>
  <c r="J104" i="57" s="1"/>
  <c r="I105" i="57"/>
  <c r="H105" i="57"/>
  <c r="H104" i="57" s="1"/>
  <c r="A105" i="57"/>
  <c r="K104" i="57"/>
  <c r="I104" i="57"/>
  <c r="A104" i="57"/>
  <c r="L103" i="57"/>
  <c r="L97" i="57" s="1"/>
  <c r="A103" i="57"/>
  <c r="M102" i="57"/>
  <c r="A102" i="57"/>
  <c r="M101" i="57"/>
  <c r="A101" i="57"/>
  <c r="M100" i="57"/>
  <c r="L100" i="57"/>
  <c r="K100" i="57"/>
  <c r="K99" i="57" s="1"/>
  <c r="J100" i="57"/>
  <c r="I100" i="57"/>
  <c r="I99" i="57" s="1"/>
  <c r="H100" i="57"/>
  <c r="H99" i="57" s="1"/>
  <c r="A100" i="57"/>
  <c r="L99" i="57"/>
  <c r="L98" i="57" s="1"/>
  <c r="J99" i="57"/>
  <c r="J98" i="57" s="1"/>
  <c r="A99" i="57"/>
  <c r="K98" i="57"/>
  <c r="I98" i="57"/>
  <c r="A98" i="57"/>
  <c r="A97" i="57"/>
  <c r="A96" i="57"/>
  <c r="M95" i="57"/>
  <c r="A95" i="57"/>
  <c r="L94" i="57"/>
  <c r="K94" i="57"/>
  <c r="J94" i="57"/>
  <c r="J93" i="57" s="1"/>
  <c r="I94" i="57"/>
  <c r="H94" i="57"/>
  <c r="H93" i="57" s="1"/>
  <c r="A94" i="57"/>
  <c r="L93" i="57"/>
  <c r="L92" i="57" s="1"/>
  <c r="L96" i="57" s="1"/>
  <c r="K93" i="57"/>
  <c r="I93" i="57"/>
  <c r="I92" i="57" s="1"/>
  <c r="A93" i="57"/>
  <c r="K92" i="57"/>
  <c r="K96" i="57" s="1"/>
  <c r="J92" i="57"/>
  <c r="H92" i="57"/>
  <c r="A92" i="57"/>
  <c r="M91" i="57"/>
  <c r="A91" i="57"/>
  <c r="M90" i="57"/>
  <c r="A90" i="57"/>
  <c r="M89" i="57"/>
  <c r="A89" i="57"/>
  <c r="M88" i="57"/>
  <c r="A88" i="57"/>
  <c r="M87" i="57"/>
  <c r="L87" i="57"/>
  <c r="K87" i="57"/>
  <c r="J87" i="57"/>
  <c r="I87" i="57"/>
  <c r="H87" i="57"/>
  <c r="A87" i="57"/>
  <c r="M86" i="57"/>
  <c r="A86" i="57"/>
  <c r="M85" i="57"/>
  <c r="A85" i="57"/>
  <c r="M84" i="57"/>
  <c r="A84" i="57"/>
  <c r="L83" i="57"/>
  <c r="L82" i="57" s="1"/>
  <c r="K83" i="57"/>
  <c r="J83" i="57"/>
  <c r="I83" i="57"/>
  <c r="H83" i="57"/>
  <c r="H82" i="57" s="1"/>
  <c r="H81" i="57" s="1"/>
  <c r="A83" i="57"/>
  <c r="K82" i="57"/>
  <c r="K81" i="57" s="1"/>
  <c r="I82" i="57"/>
  <c r="I81" i="57" s="1"/>
  <c r="I96" i="57" s="1"/>
  <c r="A82" i="57"/>
  <c r="L81" i="57"/>
  <c r="L80" i="57" s="1"/>
  <c r="A81" i="57"/>
  <c r="K80" i="57"/>
  <c r="A80" i="57"/>
  <c r="A79" i="57"/>
  <c r="M78" i="57"/>
  <c r="A78" i="57"/>
  <c r="L77" i="57"/>
  <c r="L76" i="57" s="1"/>
  <c r="L75" i="57" s="1"/>
  <c r="K77" i="57"/>
  <c r="J77" i="57"/>
  <c r="I77" i="57"/>
  <c r="H77" i="57"/>
  <c r="A77" i="57"/>
  <c r="K76" i="57"/>
  <c r="K75" i="57" s="1"/>
  <c r="J76" i="57"/>
  <c r="J75" i="57" s="1"/>
  <c r="H76" i="57"/>
  <c r="A76" i="57"/>
  <c r="A75" i="57"/>
  <c r="M74" i="57"/>
  <c r="A74" i="57"/>
  <c r="L73" i="57"/>
  <c r="L72" i="57" s="1"/>
  <c r="K73" i="57"/>
  <c r="K72" i="57" s="1"/>
  <c r="K71" i="57" s="1"/>
  <c r="J73" i="57"/>
  <c r="J72" i="57" s="1"/>
  <c r="J71" i="57" s="1"/>
  <c r="I73" i="57"/>
  <c r="H73" i="57"/>
  <c r="A73" i="57"/>
  <c r="I72" i="57"/>
  <c r="A72" i="57"/>
  <c r="L71" i="57"/>
  <c r="L58" i="57" s="1"/>
  <c r="I71" i="57"/>
  <c r="A71" i="57"/>
  <c r="M70" i="57"/>
  <c r="A70" i="57"/>
  <c r="L69" i="57"/>
  <c r="K69" i="57"/>
  <c r="K68" i="57" s="1"/>
  <c r="K67" i="57" s="1"/>
  <c r="K79" i="57" s="1"/>
  <c r="J69" i="57"/>
  <c r="J68" i="57" s="1"/>
  <c r="J67" i="57" s="1"/>
  <c r="I69" i="57"/>
  <c r="M69" i="57" s="1"/>
  <c r="H69" i="57"/>
  <c r="A69" i="57"/>
  <c r="L68" i="57"/>
  <c r="L67" i="57" s="1"/>
  <c r="H68" i="57"/>
  <c r="A68" i="57"/>
  <c r="H67" i="57"/>
  <c r="A67" i="57"/>
  <c r="M66" i="57"/>
  <c r="A66" i="57"/>
  <c r="L65" i="57"/>
  <c r="L64" i="57" s="1"/>
  <c r="K65" i="57"/>
  <c r="J65" i="57"/>
  <c r="J64" i="57" s="1"/>
  <c r="J63" i="57" s="1"/>
  <c r="I65" i="57"/>
  <c r="I64" i="57" s="1"/>
  <c r="I63" i="57" s="1"/>
  <c r="H65" i="57"/>
  <c r="M65" i="57" s="1"/>
  <c r="A65" i="57"/>
  <c r="K64" i="57"/>
  <c r="K63" i="57" s="1"/>
  <c r="A64" i="57"/>
  <c r="L63" i="57"/>
  <c r="A63" i="57"/>
  <c r="M62" i="57"/>
  <c r="A62" i="57"/>
  <c r="L61" i="57"/>
  <c r="K61" i="57"/>
  <c r="K60" i="57" s="1"/>
  <c r="K59" i="57" s="1"/>
  <c r="J61" i="57"/>
  <c r="I61" i="57"/>
  <c r="I60" i="57" s="1"/>
  <c r="H61" i="57"/>
  <c r="H60" i="57" s="1"/>
  <c r="A61" i="57"/>
  <c r="L60" i="57"/>
  <c r="L59" i="57" s="1"/>
  <c r="J60" i="57"/>
  <c r="J59" i="57" s="1"/>
  <c r="A60" i="57"/>
  <c r="I59" i="57"/>
  <c r="A59" i="57"/>
  <c r="A58" i="57"/>
  <c r="A57" i="57"/>
  <c r="M56" i="57"/>
  <c r="A56" i="57"/>
  <c r="L55" i="57"/>
  <c r="L54" i="57" s="1"/>
  <c r="L53" i="57" s="1"/>
  <c r="K55" i="57"/>
  <c r="J55" i="57"/>
  <c r="J54" i="57" s="1"/>
  <c r="I55" i="57"/>
  <c r="H55" i="57"/>
  <c r="H54" i="57" s="1"/>
  <c r="M54" i="57" s="1"/>
  <c r="A55" i="57"/>
  <c r="K54" i="57"/>
  <c r="K53" i="57" s="1"/>
  <c r="I54" i="57"/>
  <c r="I53" i="57" s="1"/>
  <c r="A54" i="57"/>
  <c r="J53" i="57"/>
  <c r="A53" i="57"/>
  <c r="M52" i="57"/>
  <c r="A52" i="57"/>
  <c r="M51" i="57"/>
  <c r="A51" i="57"/>
  <c r="L50" i="57"/>
  <c r="K50" i="57"/>
  <c r="K49" i="57" s="1"/>
  <c r="J50" i="57"/>
  <c r="I50" i="57"/>
  <c r="I49" i="57" s="1"/>
  <c r="I48" i="57" s="1"/>
  <c r="H50" i="57"/>
  <c r="A50" i="57"/>
  <c r="L49" i="57"/>
  <c r="L48" i="57" s="1"/>
  <c r="J49" i="57"/>
  <c r="J48" i="57" s="1"/>
  <c r="H49" i="57"/>
  <c r="H48" i="57" s="1"/>
  <c r="A49" i="57"/>
  <c r="K48" i="57"/>
  <c r="A48" i="57"/>
  <c r="M47" i="57"/>
  <c r="A47" i="57"/>
  <c r="M46" i="57"/>
  <c r="A46" i="57"/>
  <c r="M45" i="57"/>
  <c r="A45" i="57"/>
  <c r="M44" i="57"/>
  <c r="A44" i="57"/>
  <c r="L43" i="57"/>
  <c r="L42" i="57" s="1"/>
  <c r="K43" i="57"/>
  <c r="J43" i="57"/>
  <c r="I43" i="57"/>
  <c r="H43" i="57"/>
  <c r="A43" i="57"/>
  <c r="K42" i="57"/>
  <c r="K41" i="57" s="1"/>
  <c r="J42" i="57"/>
  <c r="J41" i="57" s="1"/>
  <c r="I42" i="57"/>
  <c r="A42" i="57"/>
  <c r="L41" i="57"/>
  <c r="I41" i="57"/>
  <c r="A41" i="57"/>
  <c r="M40" i="57"/>
  <c r="A40" i="57"/>
  <c r="L39" i="57"/>
  <c r="K39" i="57"/>
  <c r="K38" i="57" s="1"/>
  <c r="J39" i="57"/>
  <c r="J38" i="57" s="1"/>
  <c r="J37" i="57" s="1"/>
  <c r="I39" i="57"/>
  <c r="M39" i="57" s="1"/>
  <c r="H39" i="57"/>
  <c r="A39" i="57"/>
  <c r="L38" i="57"/>
  <c r="L37" i="57" s="1"/>
  <c r="I38" i="57"/>
  <c r="I37" i="57" s="1"/>
  <c r="H38" i="57"/>
  <c r="H37" i="57" s="1"/>
  <c r="A38" i="57"/>
  <c r="K37" i="57"/>
  <c r="A37" i="57"/>
  <c r="M36" i="57"/>
  <c r="A36" i="57"/>
  <c r="L35" i="57"/>
  <c r="L34" i="57" s="1"/>
  <c r="K35" i="57"/>
  <c r="J35" i="57"/>
  <c r="J34" i="57" s="1"/>
  <c r="J33" i="57" s="1"/>
  <c r="I35" i="57"/>
  <c r="I34" i="57" s="1"/>
  <c r="H35" i="57"/>
  <c r="A35" i="57"/>
  <c r="K34" i="57"/>
  <c r="K33" i="57" s="1"/>
  <c r="H34" i="57"/>
  <c r="H33" i="57" s="1"/>
  <c r="A34" i="57"/>
  <c r="L33" i="57"/>
  <c r="A33" i="57"/>
  <c r="M32" i="57"/>
  <c r="A32" i="57"/>
  <c r="L31" i="57"/>
  <c r="K31" i="57"/>
  <c r="K30" i="57" s="1"/>
  <c r="K29" i="57" s="1"/>
  <c r="J31" i="57"/>
  <c r="I31" i="57"/>
  <c r="I30" i="57" s="1"/>
  <c r="H31" i="57"/>
  <c r="M31" i="57" s="1"/>
  <c r="A31" i="57"/>
  <c r="L30" i="57"/>
  <c r="L29" i="57" s="1"/>
  <c r="J30" i="57"/>
  <c r="J29" i="57" s="1"/>
  <c r="A30" i="57"/>
  <c r="I29" i="57"/>
  <c r="A29" i="57"/>
  <c r="M28" i="57"/>
  <c r="A28" i="57"/>
  <c r="L27" i="57"/>
  <c r="L26" i="57" s="1"/>
  <c r="L25" i="57" s="1"/>
  <c r="K27" i="57"/>
  <c r="J27" i="57"/>
  <c r="J26" i="57" s="1"/>
  <c r="I27" i="57"/>
  <c r="H27" i="57"/>
  <c r="A27" i="57"/>
  <c r="K26" i="57"/>
  <c r="K25" i="57" s="1"/>
  <c r="I26" i="57"/>
  <c r="I25" i="57" s="1"/>
  <c r="A26" i="57"/>
  <c r="J25" i="57"/>
  <c r="A25" i="57"/>
  <c r="M24" i="57"/>
  <c r="A24" i="57"/>
  <c r="M23" i="57"/>
  <c r="A23" i="57"/>
  <c r="M22" i="57"/>
  <c r="A22" i="57"/>
  <c r="L21" i="57"/>
  <c r="K21" i="57"/>
  <c r="K20" i="57" s="1"/>
  <c r="K19" i="57" s="1"/>
  <c r="J21" i="57"/>
  <c r="J20" i="57" s="1"/>
  <c r="J19" i="57" s="1"/>
  <c r="I21" i="57"/>
  <c r="M21" i="57" s="1"/>
  <c r="H21" i="57"/>
  <c r="A21" i="57"/>
  <c r="L20" i="57"/>
  <c r="L19" i="57" s="1"/>
  <c r="H20" i="57"/>
  <c r="A20" i="57"/>
  <c r="H19" i="57"/>
  <c r="A19" i="57"/>
  <c r="M18" i="57"/>
  <c r="A18" i="57"/>
  <c r="L17" i="57"/>
  <c r="L16" i="57" s="1"/>
  <c r="L15" i="57" s="1"/>
  <c r="L14" i="57" s="1"/>
  <c r="K17" i="57"/>
  <c r="J17" i="57"/>
  <c r="J16" i="57" s="1"/>
  <c r="I17" i="57"/>
  <c r="H17" i="57"/>
  <c r="M17" i="57" s="1"/>
  <c r="A17" i="57"/>
  <c r="K16" i="57"/>
  <c r="K15" i="57" s="1"/>
  <c r="I16" i="57"/>
  <c r="I15" i="57" s="1"/>
  <c r="A16" i="57"/>
  <c r="J15" i="57"/>
  <c r="A15" i="57"/>
  <c r="A14" i="57"/>
  <c r="A13" i="57"/>
  <c r="A12" i="57"/>
  <c r="F946" i="56"/>
  <c r="K944" i="56"/>
  <c r="I944" i="56"/>
  <c r="F944" i="56"/>
  <c r="I943" i="56"/>
  <c r="F943" i="56"/>
  <c r="K943" i="56" s="1"/>
  <c r="J942" i="56"/>
  <c r="I942" i="56"/>
  <c r="H942" i="56"/>
  <c r="G942" i="56"/>
  <c r="E942" i="56"/>
  <c r="D942" i="56"/>
  <c r="J941" i="56"/>
  <c r="I941" i="56"/>
  <c r="H941" i="56"/>
  <c r="G941" i="56"/>
  <c r="E941" i="56"/>
  <c r="D941" i="56"/>
  <c r="I940" i="56"/>
  <c r="F940" i="56"/>
  <c r="J939" i="56"/>
  <c r="I939" i="56"/>
  <c r="H939" i="56"/>
  <c r="H936" i="56" s="1"/>
  <c r="G939" i="56"/>
  <c r="E939" i="56"/>
  <c r="D939" i="56"/>
  <c r="D936" i="56" s="1"/>
  <c r="I938" i="56"/>
  <c r="I937" i="56" s="1"/>
  <c r="I936" i="56" s="1"/>
  <c r="F938" i="56"/>
  <c r="K938" i="56" s="1"/>
  <c r="J937" i="56"/>
  <c r="H937" i="56"/>
  <c r="G937" i="56"/>
  <c r="G936" i="56" s="1"/>
  <c r="E937" i="56"/>
  <c r="D937" i="56"/>
  <c r="J936" i="56"/>
  <c r="E936" i="56"/>
  <c r="I935" i="56"/>
  <c r="K935" i="56" s="1"/>
  <c r="F935" i="56"/>
  <c r="I934" i="56"/>
  <c r="I933" i="56" s="1"/>
  <c r="I932" i="56" s="1"/>
  <c r="F934" i="56"/>
  <c r="J933" i="56"/>
  <c r="H933" i="56"/>
  <c r="G933" i="56"/>
  <c r="E933" i="56"/>
  <c r="E932" i="56" s="1"/>
  <c r="D933" i="56"/>
  <c r="J932" i="56"/>
  <c r="H932" i="56"/>
  <c r="G932" i="56"/>
  <c r="D932" i="56"/>
  <c r="K931" i="56"/>
  <c r="I931" i="56"/>
  <c r="I930" i="56" s="1"/>
  <c r="F931" i="56"/>
  <c r="J930" i="56"/>
  <c r="J927" i="56" s="1"/>
  <c r="H930" i="56"/>
  <c r="H927" i="56" s="1"/>
  <c r="G930" i="56"/>
  <c r="F930" i="56"/>
  <c r="E930" i="56"/>
  <c r="D930" i="56"/>
  <c r="D927" i="56" s="1"/>
  <c r="K929" i="56"/>
  <c r="I929" i="56"/>
  <c r="F929" i="56"/>
  <c r="K928" i="56"/>
  <c r="J928" i="56"/>
  <c r="I928" i="56"/>
  <c r="H928" i="56"/>
  <c r="G928" i="56"/>
  <c r="F928" i="56"/>
  <c r="E928" i="56"/>
  <c r="D928" i="56"/>
  <c r="G927" i="56"/>
  <c r="F927" i="56"/>
  <c r="E927" i="56"/>
  <c r="K926" i="56"/>
  <c r="I926" i="56"/>
  <c r="F926" i="56"/>
  <c r="J925" i="56"/>
  <c r="J922" i="56" s="1"/>
  <c r="I925" i="56"/>
  <c r="H925" i="56"/>
  <c r="H922" i="56" s="1"/>
  <c r="G925" i="56"/>
  <c r="F925" i="56"/>
  <c r="K925" i="56" s="1"/>
  <c r="E925" i="56"/>
  <c r="D925" i="56"/>
  <c r="I924" i="56"/>
  <c r="F924" i="56"/>
  <c r="K924" i="56" s="1"/>
  <c r="J923" i="56"/>
  <c r="I923" i="56"/>
  <c r="I922" i="56" s="1"/>
  <c r="H923" i="56"/>
  <c r="G923" i="56"/>
  <c r="E923" i="56"/>
  <c r="D923" i="56"/>
  <c r="G922" i="56"/>
  <c r="E922" i="56"/>
  <c r="D922" i="56"/>
  <c r="I921" i="56"/>
  <c r="F921" i="56"/>
  <c r="J920" i="56"/>
  <c r="I920" i="56"/>
  <c r="H920" i="56"/>
  <c r="G920" i="56"/>
  <c r="E920" i="56"/>
  <c r="D920" i="56"/>
  <c r="D905" i="56" s="1"/>
  <c r="I919" i="56"/>
  <c r="I918" i="56" s="1"/>
  <c r="F919" i="56"/>
  <c r="K919" i="56" s="1"/>
  <c r="J918" i="56"/>
  <c r="H918" i="56"/>
  <c r="G918" i="56"/>
  <c r="G905" i="56" s="1"/>
  <c r="E918" i="56"/>
  <c r="D918" i="56"/>
  <c r="I917" i="56"/>
  <c r="I916" i="56" s="1"/>
  <c r="F917" i="56"/>
  <c r="J916" i="56"/>
  <c r="H916" i="56"/>
  <c r="G916" i="56"/>
  <c r="F916" i="56"/>
  <c r="E916" i="56"/>
  <c r="D916" i="56"/>
  <c r="I915" i="56"/>
  <c r="I914" i="56" s="1"/>
  <c r="F915" i="56"/>
  <c r="K915" i="56" s="1"/>
  <c r="J914" i="56"/>
  <c r="H914" i="56"/>
  <c r="G914" i="56"/>
  <c r="F914" i="56"/>
  <c r="E914" i="56"/>
  <c r="E905" i="56" s="1"/>
  <c r="D914" i="56"/>
  <c r="K913" i="56"/>
  <c r="I913" i="56"/>
  <c r="I912" i="56" s="1"/>
  <c r="K912" i="56" s="1"/>
  <c r="F913" i="56"/>
  <c r="J912" i="56"/>
  <c r="H912" i="56"/>
  <c r="G912" i="56"/>
  <c r="F912" i="56"/>
  <c r="E912" i="56"/>
  <c r="D912" i="56"/>
  <c r="K911" i="56"/>
  <c r="I911" i="56"/>
  <c r="F911" i="56"/>
  <c r="J910" i="56"/>
  <c r="I910" i="56"/>
  <c r="H910" i="56"/>
  <c r="G910" i="56"/>
  <c r="F910" i="56"/>
  <c r="K910" i="56" s="1"/>
  <c r="E910" i="56"/>
  <c r="D910" i="56"/>
  <c r="K909" i="56"/>
  <c r="I909" i="56"/>
  <c r="F909" i="56"/>
  <c r="J908" i="56"/>
  <c r="J905" i="56" s="1"/>
  <c r="I908" i="56"/>
  <c r="H908" i="56"/>
  <c r="H905" i="56" s="1"/>
  <c r="G908" i="56"/>
  <c r="F908" i="56"/>
  <c r="K908" i="56" s="1"/>
  <c r="E908" i="56"/>
  <c r="D908" i="56"/>
  <c r="I907" i="56"/>
  <c r="F907" i="56"/>
  <c r="K907" i="56" s="1"/>
  <c r="J906" i="56"/>
  <c r="I906" i="56"/>
  <c r="H906" i="56"/>
  <c r="G906" i="56"/>
  <c r="E906" i="56"/>
  <c r="D906" i="56"/>
  <c r="I905" i="56"/>
  <c r="I904" i="56"/>
  <c r="F904" i="56"/>
  <c r="J903" i="56"/>
  <c r="I903" i="56"/>
  <c r="H903" i="56"/>
  <c r="G903" i="56"/>
  <c r="E903" i="56"/>
  <c r="D903" i="56"/>
  <c r="I902" i="56"/>
  <c r="I901" i="56" s="1"/>
  <c r="F902" i="56"/>
  <c r="K902" i="56" s="1"/>
  <c r="J901" i="56"/>
  <c r="H901" i="56"/>
  <c r="G901" i="56"/>
  <c r="G887" i="56" s="1"/>
  <c r="E901" i="56"/>
  <c r="D901" i="56"/>
  <c r="I900" i="56"/>
  <c r="I899" i="56" s="1"/>
  <c r="F900" i="56"/>
  <c r="J899" i="56"/>
  <c r="J887" i="56" s="1"/>
  <c r="H899" i="56"/>
  <c r="G899" i="56"/>
  <c r="F899" i="56"/>
  <c r="E899" i="56"/>
  <c r="D899" i="56"/>
  <c r="I898" i="56"/>
  <c r="I897" i="56" s="1"/>
  <c r="F898" i="56"/>
  <c r="J897" i="56"/>
  <c r="H897" i="56"/>
  <c r="G897" i="56"/>
  <c r="F897" i="56"/>
  <c r="E897" i="56"/>
  <c r="D897" i="56"/>
  <c r="K896" i="56"/>
  <c r="I896" i="56"/>
  <c r="I895" i="56" s="1"/>
  <c r="F896" i="56"/>
  <c r="J895" i="56"/>
  <c r="H895" i="56"/>
  <c r="H887" i="56" s="1"/>
  <c r="G895" i="56"/>
  <c r="F895" i="56"/>
  <c r="E895" i="56"/>
  <c r="D895" i="56"/>
  <c r="K894" i="56"/>
  <c r="I894" i="56"/>
  <c r="F894" i="56"/>
  <c r="J893" i="56"/>
  <c r="I893" i="56"/>
  <c r="H893" i="56"/>
  <c r="G893" i="56"/>
  <c r="F893" i="56"/>
  <c r="K893" i="56" s="1"/>
  <c r="E893" i="56"/>
  <c r="D893" i="56"/>
  <c r="K892" i="56"/>
  <c r="I892" i="56"/>
  <c r="F892" i="56"/>
  <c r="J891" i="56"/>
  <c r="I891" i="56"/>
  <c r="H891" i="56"/>
  <c r="G891" i="56"/>
  <c r="F891" i="56"/>
  <c r="K891" i="56" s="1"/>
  <c r="E891" i="56"/>
  <c r="D891" i="56"/>
  <c r="I890" i="56"/>
  <c r="I888" i="56" s="1"/>
  <c r="F890" i="56"/>
  <c r="K890" i="56" s="1"/>
  <c r="I889" i="56"/>
  <c r="F889" i="56"/>
  <c r="J888" i="56"/>
  <c r="H888" i="56"/>
  <c r="G888" i="56"/>
  <c r="E888" i="56"/>
  <c r="D888" i="56"/>
  <c r="D887" i="56" s="1"/>
  <c r="I884" i="56"/>
  <c r="I883" i="56" s="1"/>
  <c r="F884" i="56"/>
  <c r="K884" i="56" s="1"/>
  <c r="J883" i="56"/>
  <c r="H883" i="56"/>
  <c r="G883" i="56"/>
  <c r="E883" i="56"/>
  <c r="D883" i="56"/>
  <c r="I882" i="56"/>
  <c r="I881" i="56" s="1"/>
  <c r="F882" i="56"/>
  <c r="J881" i="56"/>
  <c r="J878" i="56" s="1"/>
  <c r="H881" i="56"/>
  <c r="G881" i="56"/>
  <c r="G878" i="56" s="1"/>
  <c r="F881" i="56"/>
  <c r="E881" i="56"/>
  <c r="D881" i="56"/>
  <c r="D878" i="56" s="1"/>
  <c r="I880" i="56"/>
  <c r="F880" i="56"/>
  <c r="J879" i="56"/>
  <c r="H879" i="56"/>
  <c r="G879" i="56"/>
  <c r="F879" i="56"/>
  <c r="E879" i="56"/>
  <c r="D879" i="56"/>
  <c r="H878" i="56"/>
  <c r="E878" i="56"/>
  <c r="K877" i="56"/>
  <c r="I877" i="56"/>
  <c r="I876" i="56" s="1"/>
  <c r="K876" i="56" s="1"/>
  <c r="F877" i="56"/>
  <c r="J876" i="56"/>
  <c r="H876" i="56"/>
  <c r="G876" i="56"/>
  <c r="F876" i="56"/>
  <c r="E876" i="56"/>
  <c r="D876" i="56"/>
  <c r="K875" i="56"/>
  <c r="I875" i="56"/>
  <c r="F875" i="56"/>
  <c r="J874" i="56"/>
  <c r="I874" i="56"/>
  <c r="H874" i="56"/>
  <c r="G874" i="56"/>
  <c r="F874" i="56"/>
  <c r="K874" i="56" s="1"/>
  <c r="E874" i="56"/>
  <c r="D874" i="56"/>
  <c r="K873" i="56"/>
  <c r="I873" i="56"/>
  <c r="F873" i="56"/>
  <c r="I872" i="56"/>
  <c r="F872" i="56"/>
  <c r="K872" i="56" s="1"/>
  <c r="J871" i="56"/>
  <c r="I871" i="56"/>
  <c r="H871" i="56"/>
  <c r="G871" i="56"/>
  <c r="E871" i="56"/>
  <c r="D871" i="56"/>
  <c r="I870" i="56"/>
  <c r="F870" i="56"/>
  <c r="J869" i="56"/>
  <c r="I869" i="56"/>
  <c r="H869" i="56"/>
  <c r="H866" i="56" s="1"/>
  <c r="G869" i="56"/>
  <c r="E869" i="56"/>
  <c r="D869" i="56"/>
  <c r="D866" i="56" s="1"/>
  <c r="D885" i="56" s="1"/>
  <c r="I868" i="56"/>
  <c r="I867" i="56" s="1"/>
  <c r="F868" i="56"/>
  <c r="K868" i="56" s="1"/>
  <c r="J867" i="56"/>
  <c r="H867" i="56"/>
  <c r="G867" i="56"/>
  <c r="G866" i="56" s="1"/>
  <c r="G851" i="56" s="1"/>
  <c r="E867" i="56"/>
  <c r="D867" i="56"/>
  <c r="J866" i="56"/>
  <c r="E866" i="56"/>
  <c r="I865" i="56"/>
  <c r="I864" i="56" s="1"/>
  <c r="F865" i="56"/>
  <c r="J864" i="56"/>
  <c r="J852" i="56" s="1"/>
  <c r="H864" i="56"/>
  <c r="G864" i="56"/>
  <c r="F864" i="56"/>
  <c r="K864" i="56" s="1"/>
  <c r="E864" i="56"/>
  <c r="D864" i="56"/>
  <c r="I863" i="56"/>
  <c r="F863" i="56"/>
  <c r="J862" i="56"/>
  <c r="H862" i="56"/>
  <c r="G862" i="56"/>
  <c r="F862" i="56"/>
  <c r="E862" i="56"/>
  <c r="D862" i="56"/>
  <c r="K861" i="56"/>
  <c r="I861" i="56"/>
  <c r="I860" i="56" s="1"/>
  <c r="K860" i="56" s="1"/>
  <c r="F861" i="56"/>
  <c r="J860" i="56"/>
  <c r="H860" i="56"/>
  <c r="H852" i="56" s="1"/>
  <c r="G860" i="56"/>
  <c r="F860" i="56"/>
  <c r="E860" i="56"/>
  <c r="D860" i="56"/>
  <c r="K859" i="56"/>
  <c r="I859" i="56"/>
  <c r="F859" i="56"/>
  <c r="K858" i="56"/>
  <c r="I858" i="56"/>
  <c r="F858" i="56"/>
  <c r="J857" i="56"/>
  <c r="I857" i="56"/>
  <c r="H857" i="56"/>
  <c r="G857" i="56"/>
  <c r="F857" i="56"/>
  <c r="K857" i="56" s="1"/>
  <c r="E857" i="56"/>
  <c r="D857" i="56"/>
  <c r="I856" i="56"/>
  <c r="F856" i="56"/>
  <c r="K856" i="56" s="1"/>
  <c r="J855" i="56"/>
  <c r="I855" i="56"/>
  <c r="H855" i="56"/>
  <c r="G855" i="56"/>
  <c r="E855" i="56"/>
  <c r="E852" i="56" s="1"/>
  <c r="D855" i="56"/>
  <c r="I854" i="56"/>
  <c r="F854" i="56"/>
  <c r="J853" i="56"/>
  <c r="I853" i="56"/>
  <c r="H853" i="56"/>
  <c r="G853" i="56"/>
  <c r="E853" i="56"/>
  <c r="D853" i="56"/>
  <c r="D852" i="56" s="1"/>
  <c r="G852" i="56"/>
  <c r="I849" i="56"/>
  <c r="I848" i="56" s="1"/>
  <c r="F849" i="56"/>
  <c r="K849" i="56" s="1"/>
  <c r="J848" i="56"/>
  <c r="H848" i="56"/>
  <c r="G848" i="56"/>
  <c r="E848" i="56"/>
  <c r="D848" i="56"/>
  <c r="I847" i="56"/>
  <c r="I846" i="56" s="1"/>
  <c r="F847" i="56"/>
  <c r="J846" i="56"/>
  <c r="J843" i="56" s="1"/>
  <c r="H846" i="56"/>
  <c r="G846" i="56"/>
  <c r="G843" i="56" s="1"/>
  <c r="F846" i="56"/>
  <c r="E846" i="56"/>
  <c r="D846" i="56"/>
  <c r="D843" i="56" s="1"/>
  <c r="I845" i="56"/>
  <c r="F845" i="56"/>
  <c r="J844" i="56"/>
  <c r="H844" i="56"/>
  <c r="G844" i="56"/>
  <c r="F844" i="56"/>
  <c r="E844" i="56"/>
  <c r="E843" i="56" s="1"/>
  <c r="D844" i="56"/>
  <c r="H843" i="56"/>
  <c r="K842" i="56"/>
  <c r="I842" i="56"/>
  <c r="I841" i="56" s="1"/>
  <c r="F842" i="56"/>
  <c r="J841" i="56"/>
  <c r="J838" i="56" s="1"/>
  <c r="H841" i="56"/>
  <c r="H838" i="56" s="1"/>
  <c r="G841" i="56"/>
  <c r="F841" i="56"/>
  <c r="E841" i="56"/>
  <c r="E838" i="56" s="1"/>
  <c r="D841" i="56"/>
  <c r="D838" i="56" s="1"/>
  <c r="K840" i="56"/>
  <c r="I840" i="56"/>
  <c r="F840" i="56"/>
  <c r="K839" i="56"/>
  <c r="J839" i="56"/>
  <c r="I839" i="56"/>
  <c r="H839" i="56"/>
  <c r="G839" i="56"/>
  <c r="F839" i="56"/>
  <c r="E839" i="56"/>
  <c r="D839" i="56"/>
  <c r="G838" i="56"/>
  <c r="F838" i="56"/>
  <c r="K837" i="56"/>
  <c r="I837" i="56"/>
  <c r="F837" i="56"/>
  <c r="J836" i="56"/>
  <c r="I836" i="56"/>
  <c r="H836" i="56"/>
  <c r="G836" i="56"/>
  <c r="F836" i="56"/>
  <c r="K836" i="56" s="1"/>
  <c r="E836" i="56"/>
  <c r="D836" i="56"/>
  <c r="I835" i="56"/>
  <c r="F835" i="56"/>
  <c r="K835" i="56" s="1"/>
  <c r="J834" i="56"/>
  <c r="I834" i="56"/>
  <c r="H834" i="56"/>
  <c r="G834" i="56"/>
  <c r="E834" i="56"/>
  <c r="D834" i="56"/>
  <c r="I833" i="56"/>
  <c r="F833" i="56"/>
  <c r="J832" i="56"/>
  <c r="I832" i="56"/>
  <c r="H832" i="56"/>
  <c r="G832" i="56"/>
  <c r="E832" i="56"/>
  <c r="D832" i="56"/>
  <c r="D819" i="56" s="1"/>
  <c r="I831" i="56"/>
  <c r="I830" i="56" s="1"/>
  <c r="F831" i="56"/>
  <c r="K831" i="56" s="1"/>
  <c r="J830" i="56"/>
  <c r="H830" i="56"/>
  <c r="G830" i="56"/>
  <c r="E830" i="56"/>
  <c r="D830" i="56"/>
  <c r="I829" i="56"/>
  <c r="I828" i="56" s="1"/>
  <c r="F829" i="56"/>
  <c r="J828" i="56"/>
  <c r="J819" i="56" s="1"/>
  <c r="H828" i="56"/>
  <c r="G828" i="56"/>
  <c r="F828" i="56"/>
  <c r="K828" i="56" s="1"/>
  <c r="E828" i="56"/>
  <c r="D828" i="56"/>
  <c r="I827" i="56"/>
  <c r="I826" i="56" s="1"/>
  <c r="F827" i="56"/>
  <c r="K827" i="56" s="1"/>
  <c r="J826" i="56"/>
  <c r="H826" i="56"/>
  <c r="G826" i="56"/>
  <c r="E826" i="56"/>
  <c r="D826" i="56"/>
  <c r="K825" i="56"/>
  <c r="I825" i="56"/>
  <c r="I824" i="56" s="1"/>
  <c r="F825" i="56"/>
  <c r="J824" i="56"/>
  <c r="H824" i="56"/>
  <c r="G824" i="56"/>
  <c r="F824" i="56"/>
  <c r="E824" i="56"/>
  <c r="D824" i="56"/>
  <c r="K823" i="56"/>
  <c r="I823" i="56"/>
  <c r="F823" i="56"/>
  <c r="K822" i="56"/>
  <c r="J822" i="56"/>
  <c r="I822" i="56"/>
  <c r="H822" i="56"/>
  <c r="H819" i="56" s="1"/>
  <c r="G822" i="56"/>
  <c r="G819" i="56" s="1"/>
  <c r="F822" i="56"/>
  <c r="E822" i="56"/>
  <c r="E819" i="56" s="1"/>
  <c r="D822" i="56"/>
  <c r="K821" i="56"/>
  <c r="I821" i="56"/>
  <c r="F821" i="56"/>
  <c r="J820" i="56"/>
  <c r="I820" i="56"/>
  <c r="H820" i="56"/>
  <c r="G820" i="56"/>
  <c r="F820" i="56"/>
  <c r="E820" i="56"/>
  <c r="D820" i="56"/>
  <c r="I818" i="56"/>
  <c r="F818" i="56"/>
  <c r="K818" i="56" s="1"/>
  <c r="J817" i="56"/>
  <c r="I817" i="56"/>
  <c r="I800" i="56" s="1"/>
  <c r="H817" i="56"/>
  <c r="G817" i="56"/>
  <c r="E817" i="56"/>
  <c r="D817" i="56"/>
  <c r="I816" i="56"/>
  <c r="F816" i="56"/>
  <c r="J815" i="56"/>
  <c r="I815" i="56"/>
  <c r="H815" i="56"/>
  <c r="G815" i="56"/>
  <c r="E815" i="56"/>
  <c r="D815" i="56"/>
  <c r="D800" i="56" s="1"/>
  <c r="I814" i="56"/>
  <c r="I813" i="56" s="1"/>
  <c r="F814" i="56"/>
  <c r="K814" i="56" s="1"/>
  <c r="J813" i="56"/>
  <c r="H813" i="56"/>
  <c r="G813" i="56"/>
  <c r="G800" i="56" s="1"/>
  <c r="E813" i="56"/>
  <c r="D813" i="56"/>
  <c r="I812" i="56"/>
  <c r="I811" i="56" s="1"/>
  <c r="F812" i="56"/>
  <c r="J811" i="56"/>
  <c r="H811" i="56"/>
  <c r="G811" i="56"/>
  <c r="F811" i="56"/>
  <c r="K811" i="56" s="1"/>
  <c r="E811" i="56"/>
  <c r="D811" i="56"/>
  <c r="I810" i="56"/>
  <c r="I809" i="56" s="1"/>
  <c r="F810" i="56"/>
  <c r="K810" i="56" s="1"/>
  <c r="J809" i="56"/>
  <c r="H809" i="56"/>
  <c r="G809" i="56"/>
  <c r="E809" i="56"/>
  <c r="E800" i="56" s="1"/>
  <c r="D809" i="56"/>
  <c r="K808" i="56"/>
  <c r="I808" i="56"/>
  <c r="I807" i="56" s="1"/>
  <c r="F808" i="56"/>
  <c r="J807" i="56"/>
  <c r="H807" i="56"/>
  <c r="G807" i="56"/>
  <c r="F807" i="56"/>
  <c r="E807" i="56"/>
  <c r="D807" i="56"/>
  <c r="K806" i="56"/>
  <c r="I806" i="56"/>
  <c r="F806" i="56"/>
  <c r="J805" i="56"/>
  <c r="I805" i="56"/>
  <c r="H805" i="56"/>
  <c r="H800" i="56" s="1"/>
  <c r="G805" i="56"/>
  <c r="F805" i="56"/>
  <c r="K805" i="56" s="1"/>
  <c r="E805" i="56"/>
  <c r="D805" i="56"/>
  <c r="K804" i="56"/>
  <c r="I804" i="56"/>
  <c r="F804" i="56"/>
  <c r="J803" i="56"/>
  <c r="I803" i="56"/>
  <c r="H803" i="56"/>
  <c r="G803" i="56"/>
  <c r="F803" i="56"/>
  <c r="K803" i="56" s="1"/>
  <c r="E803" i="56"/>
  <c r="D803" i="56"/>
  <c r="I802" i="56"/>
  <c r="F802" i="56"/>
  <c r="K802" i="56" s="1"/>
  <c r="J801" i="56"/>
  <c r="I801" i="56"/>
  <c r="H801" i="56"/>
  <c r="G801" i="56"/>
  <c r="E801" i="56"/>
  <c r="D801" i="56"/>
  <c r="I799" i="56"/>
  <c r="F799" i="56"/>
  <c r="I798" i="56"/>
  <c r="F798" i="56"/>
  <c r="K798" i="56" s="1"/>
  <c r="I797" i="56"/>
  <c r="I796" i="56" s="1"/>
  <c r="F797" i="56"/>
  <c r="J796" i="56"/>
  <c r="H796" i="56"/>
  <c r="G796" i="56"/>
  <c r="E796" i="56"/>
  <c r="D796" i="56"/>
  <c r="I795" i="56"/>
  <c r="F795" i="56"/>
  <c r="J794" i="56"/>
  <c r="H794" i="56"/>
  <c r="G794" i="56"/>
  <c r="F794" i="56"/>
  <c r="E794" i="56"/>
  <c r="E785" i="56" s="1"/>
  <c r="D794" i="56"/>
  <c r="K793" i="56"/>
  <c r="I793" i="56"/>
  <c r="I792" i="56" s="1"/>
  <c r="K792" i="56" s="1"/>
  <c r="F793" i="56"/>
  <c r="J792" i="56"/>
  <c r="H792" i="56"/>
  <c r="G792" i="56"/>
  <c r="F792" i="56"/>
  <c r="E792" i="56"/>
  <c r="D792" i="56"/>
  <c r="K791" i="56"/>
  <c r="I791" i="56"/>
  <c r="F791" i="56"/>
  <c r="J790" i="56"/>
  <c r="I790" i="56"/>
  <c r="H790" i="56"/>
  <c r="G790" i="56"/>
  <c r="F790" i="56"/>
  <c r="K790" i="56" s="1"/>
  <c r="E790" i="56"/>
  <c r="D790" i="56"/>
  <c r="K789" i="56"/>
  <c r="I789" i="56"/>
  <c r="F789" i="56"/>
  <c r="J788" i="56"/>
  <c r="I788" i="56"/>
  <c r="H788" i="56"/>
  <c r="G788" i="56"/>
  <c r="F788" i="56"/>
  <c r="K788" i="56" s="1"/>
  <c r="E788" i="56"/>
  <c r="D788" i="56"/>
  <c r="I787" i="56"/>
  <c r="F787" i="56"/>
  <c r="K787" i="56" s="1"/>
  <c r="J786" i="56"/>
  <c r="I786" i="56"/>
  <c r="H786" i="56"/>
  <c r="G786" i="56"/>
  <c r="E786" i="56"/>
  <c r="D786" i="56"/>
  <c r="G785" i="56"/>
  <c r="D785" i="56"/>
  <c r="I784" i="56"/>
  <c r="F784" i="56"/>
  <c r="J783" i="56"/>
  <c r="I783" i="56"/>
  <c r="H783" i="56"/>
  <c r="G783" i="56"/>
  <c r="E783" i="56"/>
  <c r="D783" i="56"/>
  <c r="I782" i="56"/>
  <c r="I781" i="56" s="1"/>
  <c r="F782" i="56"/>
  <c r="K782" i="56" s="1"/>
  <c r="J781" i="56"/>
  <c r="H781" i="56"/>
  <c r="G781" i="56"/>
  <c r="G766" i="56" s="1"/>
  <c r="E781" i="56"/>
  <c r="D781" i="56"/>
  <c r="I780" i="56"/>
  <c r="I779" i="56" s="1"/>
  <c r="F780" i="56"/>
  <c r="J779" i="56"/>
  <c r="J766" i="56" s="1"/>
  <c r="H779" i="56"/>
  <c r="G779" i="56"/>
  <c r="F779" i="56"/>
  <c r="E779" i="56"/>
  <c r="D779" i="56"/>
  <c r="I778" i="56"/>
  <c r="I777" i="56" s="1"/>
  <c r="K777" i="56" s="1"/>
  <c r="F778" i="56"/>
  <c r="J777" i="56"/>
  <c r="H777" i="56"/>
  <c r="G777" i="56"/>
  <c r="F777" i="56"/>
  <c r="E777" i="56"/>
  <c r="D777" i="56"/>
  <c r="K776" i="56"/>
  <c r="I776" i="56"/>
  <c r="I775" i="56" s="1"/>
  <c r="F776" i="56"/>
  <c r="J775" i="56"/>
  <c r="H775" i="56"/>
  <c r="H766" i="56" s="1"/>
  <c r="G775" i="56"/>
  <c r="F775" i="56"/>
  <c r="E775" i="56"/>
  <c r="D775" i="56"/>
  <c r="K774" i="56"/>
  <c r="I774" i="56"/>
  <c r="F774" i="56"/>
  <c r="J773" i="56"/>
  <c r="I773" i="56"/>
  <c r="H773" i="56"/>
  <c r="G773" i="56"/>
  <c r="F773" i="56"/>
  <c r="K773" i="56" s="1"/>
  <c r="E773" i="56"/>
  <c r="D773" i="56"/>
  <c r="K772" i="56"/>
  <c r="I772" i="56"/>
  <c r="F772" i="56"/>
  <c r="J771" i="56"/>
  <c r="I771" i="56"/>
  <c r="H771" i="56"/>
  <c r="G771" i="56"/>
  <c r="F771" i="56"/>
  <c r="K771" i="56" s="1"/>
  <c r="E771" i="56"/>
  <c r="D771" i="56"/>
  <c r="I770" i="56"/>
  <c r="F770" i="56"/>
  <c r="K770" i="56" s="1"/>
  <c r="J769" i="56"/>
  <c r="I769" i="56"/>
  <c r="H769" i="56"/>
  <c r="G769" i="56"/>
  <c r="E769" i="56"/>
  <c r="E766" i="56" s="1"/>
  <c r="D769" i="56"/>
  <c r="I768" i="56"/>
  <c r="F768" i="56"/>
  <c r="J767" i="56"/>
  <c r="I767" i="56"/>
  <c r="H767" i="56"/>
  <c r="G767" i="56"/>
  <c r="E767" i="56"/>
  <c r="D767" i="56"/>
  <c r="D766" i="56"/>
  <c r="D756" i="56" s="1"/>
  <c r="I765" i="56"/>
  <c r="F765" i="56"/>
  <c r="K765" i="56" s="1"/>
  <c r="I764" i="56"/>
  <c r="K764" i="56" s="1"/>
  <c r="F764" i="56"/>
  <c r="I763" i="56"/>
  <c r="K763" i="56" s="1"/>
  <c r="F763" i="56"/>
  <c r="K762" i="56"/>
  <c r="I762" i="56"/>
  <c r="F762" i="56"/>
  <c r="J761" i="56"/>
  <c r="H761" i="56"/>
  <c r="H757" i="56" s="1"/>
  <c r="G761" i="56"/>
  <c r="F761" i="56"/>
  <c r="E761" i="56"/>
  <c r="E757" i="56" s="1"/>
  <c r="D761" i="56"/>
  <c r="K760" i="56"/>
  <c r="I760" i="56"/>
  <c r="F760" i="56"/>
  <c r="K759" i="56"/>
  <c r="I759" i="56"/>
  <c r="F759" i="56"/>
  <c r="J758" i="56"/>
  <c r="I758" i="56"/>
  <c r="H758" i="56"/>
  <c r="G758" i="56"/>
  <c r="F758" i="56"/>
  <c r="K758" i="56" s="1"/>
  <c r="E758" i="56"/>
  <c r="D758" i="56"/>
  <c r="J757" i="56"/>
  <c r="G757" i="56"/>
  <c r="G850" i="56" s="1"/>
  <c r="D757" i="56"/>
  <c r="I754" i="56"/>
  <c r="F754" i="56"/>
  <c r="K754" i="56" s="1"/>
  <c r="J753" i="56"/>
  <c r="I753" i="56"/>
  <c r="I750" i="56" s="1"/>
  <c r="H753" i="56"/>
  <c r="G753" i="56"/>
  <c r="E753" i="56"/>
  <c r="D753" i="56"/>
  <c r="I752" i="56"/>
  <c r="F752" i="56"/>
  <c r="J751" i="56"/>
  <c r="I751" i="56"/>
  <c r="H751" i="56"/>
  <c r="G751" i="56"/>
  <c r="E751" i="56"/>
  <c r="D751" i="56"/>
  <c r="D750" i="56" s="1"/>
  <c r="J750" i="56"/>
  <c r="H750" i="56"/>
  <c r="G750" i="56"/>
  <c r="E750" i="56"/>
  <c r="I749" i="56"/>
  <c r="I748" i="56" s="1"/>
  <c r="F749" i="56"/>
  <c r="K749" i="56" s="1"/>
  <c r="J748" i="56"/>
  <c r="H748" i="56"/>
  <c r="G748" i="56"/>
  <c r="G733" i="56" s="1"/>
  <c r="E748" i="56"/>
  <c r="D748" i="56"/>
  <c r="I747" i="56"/>
  <c r="I746" i="56" s="1"/>
  <c r="F747" i="56"/>
  <c r="J746" i="56"/>
  <c r="J733" i="56" s="1"/>
  <c r="H746" i="56"/>
  <c r="G746" i="56"/>
  <c r="F746" i="56"/>
  <c r="E746" i="56"/>
  <c r="D746" i="56"/>
  <c r="I745" i="56"/>
  <c r="F745" i="56"/>
  <c r="J744" i="56"/>
  <c r="H744" i="56"/>
  <c r="G744" i="56"/>
  <c r="F744" i="56"/>
  <c r="E744" i="56"/>
  <c r="E733" i="56" s="1"/>
  <c r="D744" i="56"/>
  <c r="K743" i="56"/>
  <c r="I743" i="56"/>
  <c r="F743" i="56"/>
  <c r="J742" i="56"/>
  <c r="I742" i="56"/>
  <c r="H742" i="56"/>
  <c r="H733" i="56" s="1"/>
  <c r="G742" i="56"/>
  <c r="F742" i="56"/>
  <c r="K742" i="56" s="1"/>
  <c r="E742" i="56"/>
  <c r="D742" i="56"/>
  <c r="K741" i="56"/>
  <c r="I741" i="56"/>
  <c r="F741" i="56"/>
  <c r="K740" i="56"/>
  <c r="J740" i="56"/>
  <c r="I740" i="56"/>
  <c r="H740" i="56"/>
  <c r="G740" i="56"/>
  <c r="F740" i="56"/>
  <c r="E740" i="56"/>
  <c r="D740" i="56"/>
  <c r="K739" i="56"/>
  <c r="I739" i="56"/>
  <c r="F739" i="56"/>
  <c r="J738" i="56"/>
  <c r="I738" i="56"/>
  <c r="H738" i="56"/>
  <c r="G738" i="56"/>
  <c r="F738" i="56"/>
  <c r="K738" i="56" s="1"/>
  <c r="E738" i="56"/>
  <c r="D738" i="56"/>
  <c r="I737" i="56"/>
  <c r="F737" i="56"/>
  <c r="K737" i="56" s="1"/>
  <c r="J736" i="56"/>
  <c r="I736" i="56"/>
  <c r="H736" i="56"/>
  <c r="G736" i="56"/>
  <c r="E736" i="56"/>
  <c r="D736" i="56"/>
  <c r="I735" i="56"/>
  <c r="I734" i="56" s="1"/>
  <c r="F735" i="56"/>
  <c r="J734" i="56"/>
  <c r="H734" i="56"/>
  <c r="G734" i="56"/>
  <c r="E734" i="56"/>
  <c r="D734" i="56"/>
  <c r="D733" i="56"/>
  <c r="D684" i="56" s="1"/>
  <c r="I732" i="56"/>
  <c r="I731" i="56" s="1"/>
  <c r="F732" i="56"/>
  <c r="K732" i="56" s="1"/>
  <c r="J731" i="56"/>
  <c r="H731" i="56"/>
  <c r="G731" i="56"/>
  <c r="G685" i="56" s="1"/>
  <c r="E731" i="56"/>
  <c r="D731" i="56"/>
  <c r="I730" i="56"/>
  <c r="I729" i="56" s="1"/>
  <c r="F730" i="56"/>
  <c r="J729" i="56"/>
  <c r="H729" i="56"/>
  <c r="G729" i="56"/>
  <c r="F729" i="56"/>
  <c r="E729" i="56"/>
  <c r="D729" i="56"/>
  <c r="I728" i="56"/>
  <c r="K728" i="56" s="1"/>
  <c r="F728" i="56"/>
  <c r="K727" i="56"/>
  <c r="I727" i="56"/>
  <c r="F727" i="56"/>
  <c r="K726" i="56"/>
  <c r="I726" i="56"/>
  <c r="F726" i="56"/>
  <c r="K725" i="56"/>
  <c r="I725" i="56"/>
  <c r="F725" i="56"/>
  <c r="I724" i="56"/>
  <c r="F724" i="56"/>
  <c r="K724" i="56" s="1"/>
  <c r="I723" i="56"/>
  <c r="F723" i="56"/>
  <c r="I722" i="56"/>
  <c r="F722" i="56"/>
  <c r="K722" i="56" s="1"/>
  <c r="I721" i="56"/>
  <c r="F721" i="56"/>
  <c r="J720" i="56"/>
  <c r="J685" i="56" s="1"/>
  <c r="H720" i="56"/>
  <c r="G720" i="56"/>
  <c r="E720" i="56"/>
  <c r="D720" i="56"/>
  <c r="I719" i="56"/>
  <c r="K719" i="56" s="1"/>
  <c r="F719" i="56"/>
  <c r="K718" i="56"/>
  <c r="I718" i="56"/>
  <c r="F718" i="56"/>
  <c r="K717" i="56"/>
  <c r="I717" i="56"/>
  <c r="F717" i="56"/>
  <c r="K716" i="56"/>
  <c r="I716" i="56"/>
  <c r="F716" i="56"/>
  <c r="I715" i="56"/>
  <c r="F715" i="56"/>
  <c r="K715" i="56" s="1"/>
  <c r="I714" i="56"/>
  <c r="F714" i="56"/>
  <c r="I713" i="56"/>
  <c r="F713" i="56"/>
  <c r="K713" i="56" s="1"/>
  <c r="I712" i="56"/>
  <c r="K712" i="56" s="1"/>
  <c r="F712" i="56"/>
  <c r="I711" i="56"/>
  <c r="F711" i="56"/>
  <c r="J710" i="56"/>
  <c r="H710" i="56"/>
  <c r="G710" i="56"/>
  <c r="E710" i="56"/>
  <c r="E685" i="56" s="1"/>
  <c r="D710" i="56"/>
  <c r="K709" i="56"/>
  <c r="I709" i="56"/>
  <c r="I708" i="56" s="1"/>
  <c r="K708" i="56" s="1"/>
  <c r="F709" i="56"/>
  <c r="J708" i="56"/>
  <c r="H708" i="56"/>
  <c r="H685" i="56" s="1"/>
  <c r="G708" i="56"/>
  <c r="F708" i="56"/>
  <c r="E708" i="56"/>
  <c r="D708" i="56"/>
  <c r="K707" i="56"/>
  <c r="I707" i="56"/>
  <c r="F707" i="56"/>
  <c r="K706" i="56"/>
  <c r="I706" i="56"/>
  <c r="F706" i="56"/>
  <c r="I705" i="56"/>
  <c r="F705" i="56"/>
  <c r="K705" i="56" s="1"/>
  <c r="I704" i="56"/>
  <c r="F704" i="56"/>
  <c r="I703" i="56"/>
  <c r="F703" i="56"/>
  <c r="K703" i="56" s="1"/>
  <c r="I702" i="56"/>
  <c r="K702" i="56" s="1"/>
  <c r="F702" i="56"/>
  <c r="I701" i="56"/>
  <c r="F701" i="56"/>
  <c r="K700" i="56"/>
  <c r="I700" i="56"/>
  <c r="F700" i="56"/>
  <c r="K699" i="56"/>
  <c r="I699" i="56"/>
  <c r="F699" i="56"/>
  <c r="J698" i="56"/>
  <c r="H698" i="56"/>
  <c r="G698" i="56"/>
  <c r="E698" i="56"/>
  <c r="D698" i="56"/>
  <c r="K697" i="56"/>
  <c r="I697" i="56"/>
  <c r="F697" i="56"/>
  <c r="I696" i="56"/>
  <c r="F696" i="56"/>
  <c r="K696" i="56" s="1"/>
  <c r="I695" i="56"/>
  <c r="F695" i="56"/>
  <c r="I694" i="56"/>
  <c r="F694" i="56"/>
  <c r="K694" i="56" s="1"/>
  <c r="I693" i="56"/>
  <c r="K693" i="56" s="1"/>
  <c r="F693" i="56"/>
  <c r="I692" i="56"/>
  <c r="F692" i="56"/>
  <c r="I691" i="56"/>
  <c r="K691" i="56" s="1"/>
  <c r="F691" i="56"/>
  <c r="K690" i="56"/>
  <c r="I690" i="56"/>
  <c r="F690" i="56"/>
  <c r="K689" i="56"/>
  <c r="I689" i="56"/>
  <c r="F689" i="56"/>
  <c r="J688" i="56"/>
  <c r="H688" i="56"/>
  <c r="G688" i="56"/>
  <c r="E688" i="56"/>
  <c r="D688" i="56"/>
  <c r="I687" i="56"/>
  <c r="F687" i="56"/>
  <c r="K687" i="56" s="1"/>
  <c r="J686" i="56"/>
  <c r="I686" i="56"/>
  <c r="H686" i="56"/>
  <c r="G686" i="56"/>
  <c r="E686" i="56"/>
  <c r="D686" i="56"/>
  <c r="D685" i="56"/>
  <c r="I682" i="56"/>
  <c r="I681" i="56" s="1"/>
  <c r="F682" i="56"/>
  <c r="J681" i="56"/>
  <c r="H681" i="56"/>
  <c r="G681" i="56"/>
  <c r="E681" i="56"/>
  <c r="D681" i="56"/>
  <c r="I680" i="56"/>
  <c r="I679" i="56" s="1"/>
  <c r="F680" i="56"/>
  <c r="K680" i="56" s="1"/>
  <c r="J679" i="56"/>
  <c r="H679" i="56"/>
  <c r="G679" i="56"/>
  <c r="E679" i="56"/>
  <c r="D679" i="56"/>
  <c r="I678" i="56"/>
  <c r="I677" i="56" s="1"/>
  <c r="K677" i="56" s="1"/>
  <c r="F678" i="56"/>
  <c r="J677" i="56"/>
  <c r="J664" i="56" s="1"/>
  <c r="H677" i="56"/>
  <c r="G677" i="56"/>
  <c r="F677" i="56"/>
  <c r="E677" i="56"/>
  <c r="D677" i="56"/>
  <c r="I676" i="56"/>
  <c r="I675" i="56" s="1"/>
  <c r="F676" i="56"/>
  <c r="K676" i="56" s="1"/>
  <c r="J675" i="56"/>
  <c r="H675" i="56"/>
  <c r="G675" i="56"/>
  <c r="E675" i="56"/>
  <c r="D675" i="56"/>
  <c r="I674" i="56"/>
  <c r="I673" i="56" s="1"/>
  <c r="F674" i="56"/>
  <c r="K674" i="56" s="1"/>
  <c r="J673" i="56"/>
  <c r="H673" i="56"/>
  <c r="G673" i="56"/>
  <c r="E673" i="56"/>
  <c r="D673" i="56"/>
  <c r="I672" i="56"/>
  <c r="F672" i="56"/>
  <c r="K672" i="56" s="1"/>
  <c r="J671" i="56"/>
  <c r="I671" i="56"/>
  <c r="H671" i="56"/>
  <c r="G671" i="56"/>
  <c r="E671" i="56"/>
  <c r="D671" i="56"/>
  <c r="K670" i="56"/>
  <c r="I670" i="56"/>
  <c r="I669" i="56" s="1"/>
  <c r="F670" i="56"/>
  <c r="J669" i="56"/>
  <c r="H669" i="56"/>
  <c r="G669" i="56"/>
  <c r="G664" i="56" s="1"/>
  <c r="F669" i="56"/>
  <c r="K669" i="56" s="1"/>
  <c r="E669" i="56"/>
  <c r="D669" i="56"/>
  <c r="K668" i="56"/>
  <c r="I668" i="56"/>
  <c r="F668" i="56"/>
  <c r="J667" i="56"/>
  <c r="I667" i="56"/>
  <c r="H667" i="56"/>
  <c r="G667" i="56"/>
  <c r="F667" i="56"/>
  <c r="E667" i="56"/>
  <c r="E664" i="56" s="1"/>
  <c r="D667" i="56"/>
  <c r="K666" i="56"/>
  <c r="I666" i="56"/>
  <c r="F666" i="56"/>
  <c r="J665" i="56"/>
  <c r="I665" i="56"/>
  <c r="H665" i="56"/>
  <c r="G665" i="56"/>
  <c r="F665" i="56"/>
  <c r="E665" i="56"/>
  <c r="D665" i="56"/>
  <c r="D664" i="56" s="1"/>
  <c r="K663" i="56"/>
  <c r="I663" i="56"/>
  <c r="F663" i="56"/>
  <c r="I662" i="56"/>
  <c r="F662" i="56"/>
  <c r="I661" i="56"/>
  <c r="F661" i="56"/>
  <c r="J660" i="56"/>
  <c r="H660" i="56"/>
  <c r="G660" i="56"/>
  <c r="E660" i="56"/>
  <c r="D660" i="56"/>
  <c r="I659" i="56"/>
  <c r="I658" i="56" s="1"/>
  <c r="F659" i="56"/>
  <c r="K659" i="56" s="1"/>
  <c r="J658" i="56"/>
  <c r="H658" i="56"/>
  <c r="G658" i="56"/>
  <c r="E658" i="56"/>
  <c r="D658" i="56"/>
  <c r="D653" i="56" s="1"/>
  <c r="I657" i="56"/>
  <c r="I656" i="56" s="1"/>
  <c r="F657" i="56"/>
  <c r="J656" i="56"/>
  <c r="J653" i="56" s="1"/>
  <c r="H656" i="56"/>
  <c r="G656" i="56"/>
  <c r="F656" i="56"/>
  <c r="K656" i="56" s="1"/>
  <c r="E656" i="56"/>
  <c r="D656" i="56"/>
  <c r="K655" i="56"/>
  <c r="I655" i="56"/>
  <c r="F655" i="56"/>
  <c r="J654" i="56"/>
  <c r="I654" i="56"/>
  <c r="H654" i="56"/>
  <c r="G654" i="56"/>
  <c r="F654" i="56"/>
  <c r="K654" i="56" s="1"/>
  <c r="E654" i="56"/>
  <c r="D654" i="56"/>
  <c r="E653" i="56"/>
  <c r="I652" i="56"/>
  <c r="I651" i="56" s="1"/>
  <c r="F652" i="56"/>
  <c r="J651" i="56"/>
  <c r="H651" i="56"/>
  <c r="G651" i="56"/>
  <c r="E651" i="56"/>
  <c r="D651" i="56"/>
  <c r="K650" i="56"/>
  <c r="I650" i="56"/>
  <c r="F650" i="56"/>
  <c r="J649" i="56"/>
  <c r="I649" i="56"/>
  <c r="H649" i="56"/>
  <c r="G649" i="56"/>
  <c r="F649" i="56"/>
  <c r="K649" i="56" s="1"/>
  <c r="E649" i="56"/>
  <c r="D649" i="56"/>
  <c r="K648" i="56"/>
  <c r="I648" i="56"/>
  <c r="F648" i="56"/>
  <c r="J647" i="56"/>
  <c r="I647" i="56"/>
  <c r="H647" i="56"/>
  <c r="G647" i="56"/>
  <c r="F647" i="56"/>
  <c r="K647" i="56" s="1"/>
  <c r="E647" i="56"/>
  <c r="D647" i="56"/>
  <c r="K646" i="56"/>
  <c r="I646" i="56"/>
  <c r="I645" i="56" s="1"/>
  <c r="F646" i="56"/>
  <c r="F645" i="56" s="1"/>
  <c r="K645" i="56" s="1"/>
  <c r="J645" i="56"/>
  <c r="H645" i="56"/>
  <c r="G645" i="56"/>
  <c r="E645" i="56"/>
  <c r="D645" i="56"/>
  <c r="I644" i="56"/>
  <c r="I643" i="56" s="1"/>
  <c r="F644" i="56"/>
  <c r="J643" i="56"/>
  <c r="H643" i="56"/>
  <c r="G643" i="56"/>
  <c r="E643" i="56"/>
  <c r="D643" i="56"/>
  <c r="I642" i="56"/>
  <c r="I641" i="56" s="1"/>
  <c r="F642" i="56"/>
  <c r="J641" i="56"/>
  <c r="H641" i="56"/>
  <c r="G641" i="56"/>
  <c r="E641" i="56"/>
  <c r="D641" i="56"/>
  <c r="I640" i="56"/>
  <c r="I639" i="56" s="1"/>
  <c r="F640" i="56"/>
  <c r="J639" i="56"/>
  <c r="H639" i="56"/>
  <c r="G639" i="56"/>
  <c r="G634" i="56" s="1"/>
  <c r="F639" i="56"/>
  <c r="K639" i="56" s="1"/>
  <c r="E639" i="56"/>
  <c r="D639" i="56"/>
  <c r="I638" i="56"/>
  <c r="K638" i="56" s="1"/>
  <c r="F638" i="56"/>
  <c r="J637" i="56"/>
  <c r="J634" i="56" s="1"/>
  <c r="I637" i="56"/>
  <c r="H637" i="56"/>
  <c r="G637" i="56"/>
  <c r="F637" i="56"/>
  <c r="K637" i="56" s="1"/>
  <c r="E637" i="56"/>
  <c r="D637" i="56"/>
  <c r="I636" i="56"/>
  <c r="I635" i="56" s="1"/>
  <c r="I634" i="56" s="1"/>
  <c r="F636" i="56"/>
  <c r="J635" i="56"/>
  <c r="H635" i="56"/>
  <c r="G635" i="56"/>
  <c r="E635" i="56"/>
  <c r="E634" i="56" s="1"/>
  <c r="D635" i="56"/>
  <c r="K633" i="56"/>
  <c r="I633" i="56"/>
  <c r="F633" i="56"/>
  <c r="K632" i="56"/>
  <c r="I632" i="56"/>
  <c r="F632" i="56"/>
  <c r="I631" i="56"/>
  <c r="F631" i="56"/>
  <c r="J630" i="56"/>
  <c r="I630" i="56"/>
  <c r="H630" i="56"/>
  <c r="G630" i="56"/>
  <c r="E630" i="56"/>
  <c r="D630" i="56"/>
  <c r="I629" i="56"/>
  <c r="I628" i="56" s="1"/>
  <c r="F629" i="56"/>
  <c r="J628" i="56"/>
  <c r="H628" i="56"/>
  <c r="G628" i="56"/>
  <c r="E628" i="56"/>
  <c r="D628" i="56"/>
  <c r="I627" i="56"/>
  <c r="I626" i="56" s="1"/>
  <c r="F627" i="56"/>
  <c r="J626" i="56"/>
  <c r="H626" i="56"/>
  <c r="G626" i="56"/>
  <c r="E626" i="56"/>
  <c r="D626" i="56"/>
  <c r="K625" i="56"/>
  <c r="I625" i="56"/>
  <c r="I624" i="56" s="1"/>
  <c r="F625" i="56"/>
  <c r="J624" i="56"/>
  <c r="H624" i="56"/>
  <c r="G624" i="56"/>
  <c r="F624" i="56"/>
  <c r="E624" i="56"/>
  <c r="D624" i="56"/>
  <c r="I623" i="56"/>
  <c r="K623" i="56" s="1"/>
  <c r="F623" i="56"/>
  <c r="J622" i="56"/>
  <c r="H622" i="56"/>
  <c r="G622" i="56"/>
  <c r="F622" i="56"/>
  <c r="E622" i="56"/>
  <c r="D622" i="56"/>
  <c r="I621" i="56"/>
  <c r="K621" i="56" s="1"/>
  <c r="F621" i="56"/>
  <c r="J620" i="56"/>
  <c r="I620" i="56"/>
  <c r="H620" i="56"/>
  <c r="G620" i="56"/>
  <c r="F620" i="56"/>
  <c r="K620" i="56" s="1"/>
  <c r="E620" i="56"/>
  <c r="D620" i="56"/>
  <c r="K619" i="56"/>
  <c r="I619" i="56"/>
  <c r="F619" i="56"/>
  <c r="K618" i="56"/>
  <c r="I618" i="56"/>
  <c r="F618" i="56"/>
  <c r="J617" i="56"/>
  <c r="I617" i="56"/>
  <c r="H617" i="56"/>
  <c r="G617" i="56"/>
  <c r="F617" i="56"/>
  <c r="K617" i="56" s="1"/>
  <c r="E617" i="56"/>
  <c r="D617" i="56"/>
  <c r="I616" i="56"/>
  <c r="F616" i="56"/>
  <c r="J615" i="56"/>
  <c r="J614" i="56" s="1"/>
  <c r="I615" i="56"/>
  <c r="H615" i="56"/>
  <c r="H614" i="56" s="1"/>
  <c r="G615" i="56"/>
  <c r="E615" i="56"/>
  <c r="E614" i="56" s="1"/>
  <c r="D615" i="56"/>
  <c r="G614" i="56"/>
  <c r="D614" i="56"/>
  <c r="I613" i="56"/>
  <c r="F613" i="56"/>
  <c r="J612" i="56"/>
  <c r="I612" i="56"/>
  <c r="I611" i="56" s="1"/>
  <c r="H612" i="56"/>
  <c r="G612" i="56"/>
  <c r="G611" i="56" s="1"/>
  <c r="E612" i="56"/>
  <c r="E611" i="56" s="1"/>
  <c r="D612" i="56"/>
  <c r="J611" i="56"/>
  <c r="H611" i="56"/>
  <c r="D611" i="56"/>
  <c r="I610" i="56"/>
  <c r="I609" i="56" s="1"/>
  <c r="F610" i="56"/>
  <c r="J609" i="56"/>
  <c r="H609" i="56"/>
  <c r="G609" i="56"/>
  <c r="E609" i="56"/>
  <c r="D609" i="56"/>
  <c r="K608" i="56"/>
  <c r="I608" i="56"/>
  <c r="I607" i="56" s="1"/>
  <c r="F608" i="56"/>
  <c r="J607" i="56"/>
  <c r="H607" i="56"/>
  <c r="G607" i="56"/>
  <c r="F607" i="56"/>
  <c r="K607" i="56" s="1"/>
  <c r="E607" i="56"/>
  <c r="D607" i="56"/>
  <c r="I606" i="56"/>
  <c r="F606" i="56"/>
  <c r="K606" i="56" s="1"/>
  <c r="J605" i="56"/>
  <c r="I605" i="56"/>
  <c r="H605" i="56"/>
  <c r="G605" i="56"/>
  <c r="E605" i="56"/>
  <c r="D605" i="56"/>
  <c r="I604" i="56"/>
  <c r="I603" i="56" s="1"/>
  <c r="F604" i="56"/>
  <c r="J603" i="56"/>
  <c r="H603" i="56"/>
  <c r="G603" i="56"/>
  <c r="E603" i="56"/>
  <c r="D603" i="56"/>
  <c r="K602" i="56"/>
  <c r="I602" i="56"/>
  <c r="F602" i="56"/>
  <c r="J601" i="56"/>
  <c r="I601" i="56"/>
  <c r="H601" i="56"/>
  <c r="G601" i="56"/>
  <c r="F601" i="56"/>
  <c r="K601" i="56" s="1"/>
  <c r="E601" i="56"/>
  <c r="D601" i="56"/>
  <c r="I600" i="56"/>
  <c r="K600" i="56" s="1"/>
  <c r="F600" i="56"/>
  <c r="I599" i="56"/>
  <c r="F599" i="56"/>
  <c r="F598" i="56" s="1"/>
  <c r="J598" i="56"/>
  <c r="H598" i="56"/>
  <c r="G598" i="56"/>
  <c r="E598" i="56"/>
  <c r="D598" i="56"/>
  <c r="D597" i="56" s="1"/>
  <c r="I596" i="56"/>
  <c r="I595" i="56" s="1"/>
  <c r="F596" i="56"/>
  <c r="J595" i="56"/>
  <c r="H595" i="56"/>
  <c r="G595" i="56"/>
  <c r="E595" i="56"/>
  <c r="D595" i="56"/>
  <c r="I594" i="56"/>
  <c r="I593" i="56" s="1"/>
  <c r="F594" i="56"/>
  <c r="J593" i="56"/>
  <c r="J592" i="56" s="1"/>
  <c r="H593" i="56"/>
  <c r="G593" i="56"/>
  <c r="G592" i="56" s="1"/>
  <c r="F593" i="56"/>
  <c r="K593" i="56" s="1"/>
  <c r="E593" i="56"/>
  <c r="D593" i="56"/>
  <c r="D592" i="56" s="1"/>
  <c r="H592" i="56"/>
  <c r="E592" i="56"/>
  <c r="K591" i="56"/>
  <c r="I591" i="56"/>
  <c r="F591" i="56"/>
  <c r="J590" i="56"/>
  <c r="I590" i="56"/>
  <c r="H590" i="56"/>
  <c r="H583" i="56" s="1"/>
  <c r="G590" i="56"/>
  <c r="F590" i="56"/>
  <c r="K590" i="56" s="1"/>
  <c r="E590" i="56"/>
  <c r="D590" i="56"/>
  <c r="I589" i="56"/>
  <c r="F589" i="56"/>
  <c r="J588" i="56"/>
  <c r="I588" i="56"/>
  <c r="H588" i="56"/>
  <c r="G588" i="56"/>
  <c r="E588" i="56"/>
  <c r="D588" i="56"/>
  <c r="K587" i="56"/>
  <c r="I587" i="56"/>
  <c r="I586" i="56" s="1"/>
  <c r="F587" i="56"/>
  <c r="J586" i="56"/>
  <c r="H586" i="56"/>
  <c r="G586" i="56"/>
  <c r="G583" i="56" s="1"/>
  <c r="F586" i="56"/>
  <c r="K586" i="56" s="1"/>
  <c r="E586" i="56"/>
  <c r="E583" i="56" s="1"/>
  <c r="D586" i="56"/>
  <c r="I585" i="56"/>
  <c r="F585" i="56"/>
  <c r="K585" i="56" s="1"/>
  <c r="J584" i="56"/>
  <c r="J583" i="56" s="1"/>
  <c r="I584" i="56"/>
  <c r="I583" i="56" s="1"/>
  <c r="H584" i="56"/>
  <c r="G584" i="56"/>
  <c r="E584" i="56"/>
  <c r="D584" i="56"/>
  <c r="D583" i="56" s="1"/>
  <c r="I582" i="56"/>
  <c r="F582" i="56"/>
  <c r="K582" i="56" s="1"/>
  <c r="K581" i="56"/>
  <c r="I581" i="56"/>
  <c r="I580" i="56" s="1"/>
  <c r="F581" i="56"/>
  <c r="J580" i="56"/>
  <c r="H580" i="56"/>
  <c r="G580" i="56"/>
  <c r="E580" i="56"/>
  <c r="D580" i="56"/>
  <c r="I579" i="56"/>
  <c r="I578" i="56" s="1"/>
  <c r="F579" i="56"/>
  <c r="J578" i="56"/>
  <c r="H578" i="56"/>
  <c r="G578" i="56"/>
  <c r="G566" i="56" s="1"/>
  <c r="E578" i="56"/>
  <c r="D578" i="56"/>
  <c r="I577" i="56"/>
  <c r="I576" i="56" s="1"/>
  <c r="F577" i="56"/>
  <c r="K577" i="56" s="1"/>
  <c r="J576" i="56"/>
  <c r="H576" i="56"/>
  <c r="H566" i="56" s="1"/>
  <c r="G576" i="56"/>
  <c r="F576" i="56"/>
  <c r="K576" i="56" s="1"/>
  <c r="E576" i="56"/>
  <c r="D576" i="56"/>
  <c r="K575" i="56"/>
  <c r="I575" i="56"/>
  <c r="F575" i="56"/>
  <c r="K574" i="56"/>
  <c r="I574" i="56"/>
  <c r="F574" i="56"/>
  <c r="I573" i="56"/>
  <c r="F573" i="56"/>
  <c r="K573" i="56" s="1"/>
  <c r="J572" i="56"/>
  <c r="I572" i="56"/>
  <c r="H572" i="56"/>
  <c r="G572" i="56"/>
  <c r="E572" i="56"/>
  <c r="D572" i="56"/>
  <c r="I571" i="56"/>
  <c r="F571" i="56"/>
  <c r="J570" i="56"/>
  <c r="I570" i="56"/>
  <c r="H570" i="56"/>
  <c r="G570" i="56"/>
  <c r="E570" i="56"/>
  <c r="D570" i="56"/>
  <c r="D566" i="56" s="1"/>
  <c r="I569" i="56"/>
  <c r="K569" i="56" s="1"/>
  <c r="F569" i="56"/>
  <c r="I568" i="56"/>
  <c r="K568" i="56" s="1"/>
  <c r="F568" i="56"/>
  <c r="J567" i="56"/>
  <c r="J566" i="56" s="1"/>
  <c r="I567" i="56"/>
  <c r="I566" i="56" s="1"/>
  <c r="H567" i="56"/>
  <c r="G567" i="56"/>
  <c r="F567" i="56"/>
  <c r="E567" i="56"/>
  <c r="E566" i="56" s="1"/>
  <c r="D567" i="56"/>
  <c r="I563" i="56"/>
  <c r="F563" i="56"/>
  <c r="J562" i="56"/>
  <c r="I562" i="56"/>
  <c r="H562" i="56"/>
  <c r="G562" i="56"/>
  <c r="E562" i="56"/>
  <c r="D562" i="56"/>
  <c r="I561" i="56"/>
  <c r="I560" i="56" s="1"/>
  <c r="F561" i="56"/>
  <c r="J560" i="56"/>
  <c r="J557" i="56" s="1"/>
  <c r="H560" i="56"/>
  <c r="H557" i="56" s="1"/>
  <c r="G560" i="56"/>
  <c r="G557" i="56" s="1"/>
  <c r="F560" i="56"/>
  <c r="K560" i="56" s="1"/>
  <c r="E560" i="56"/>
  <c r="D560" i="56"/>
  <c r="D557" i="56" s="1"/>
  <c r="I559" i="56"/>
  <c r="F559" i="56"/>
  <c r="J558" i="56"/>
  <c r="H558" i="56"/>
  <c r="G558" i="56"/>
  <c r="F558" i="56"/>
  <c r="E558" i="56"/>
  <c r="E557" i="56" s="1"/>
  <c r="D558" i="56"/>
  <c r="K556" i="56"/>
  <c r="I556" i="56"/>
  <c r="I555" i="56" s="1"/>
  <c r="F556" i="56"/>
  <c r="J555" i="56"/>
  <c r="H555" i="56"/>
  <c r="G555" i="56"/>
  <c r="F555" i="56"/>
  <c r="K555" i="56" s="1"/>
  <c r="E555" i="56"/>
  <c r="D555" i="56"/>
  <c r="I554" i="56"/>
  <c r="F554" i="56"/>
  <c r="K554" i="56" s="1"/>
  <c r="J553" i="56"/>
  <c r="I553" i="56"/>
  <c r="H553" i="56"/>
  <c r="G553" i="56"/>
  <c r="E553" i="56"/>
  <c r="D553" i="56"/>
  <c r="I552" i="56"/>
  <c r="F552" i="56"/>
  <c r="J551" i="56"/>
  <c r="I551" i="56"/>
  <c r="H551" i="56"/>
  <c r="G551" i="56"/>
  <c r="E551" i="56"/>
  <c r="D551" i="56"/>
  <c r="D545" i="56" s="1"/>
  <c r="K550" i="56"/>
  <c r="I550" i="56"/>
  <c r="F550" i="56"/>
  <c r="I549" i="56"/>
  <c r="K549" i="56" s="1"/>
  <c r="F549" i="56"/>
  <c r="J548" i="56"/>
  <c r="J545" i="56" s="1"/>
  <c r="I548" i="56"/>
  <c r="H548" i="56"/>
  <c r="G548" i="56"/>
  <c r="F548" i="56"/>
  <c r="E548" i="56"/>
  <c r="D548" i="56"/>
  <c r="I547" i="56"/>
  <c r="F547" i="56"/>
  <c r="J546" i="56"/>
  <c r="I546" i="56"/>
  <c r="H546" i="56"/>
  <c r="G546" i="56"/>
  <c r="G545" i="56" s="1"/>
  <c r="E546" i="56"/>
  <c r="E545" i="56" s="1"/>
  <c r="D546" i="56"/>
  <c r="H545" i="56"/>
  <c r="I544" i="56"/>
  <c r="I543" i="56" s="1"/>
  <c r="I542" i="56" s="1"/>
  <c r="F544" i="56"/>
  <c r="J543" i="56"/>
  <c r="H543" i="56"/>
  <c r="G543" i="56"/>
  <c r="G542" i="56" s="1"/>
  <c r="E543" i="56"/>
  <c r="D543" i="56"/>
  <c r="D542" i="56" s="1"/>
  <c r="J542" i="56"/>
  <c r="H542" i="56"/>
  <c r="E542" i="56"/>
  <c r="I541" i="56"/>
  <c r="F541" i="56"/>
  <c r="J540" i="56"/>
  <c r="H540" i="56"/>
  <c r="G540" i="56"/>
  <c r="F540" i="56"/>
  <c r="E540" i="56"/>
  <c r="D540" i="56"/>
  <c r="K539" i="56"/>
  <c r="I539" i="56"/>
  <c r="F539" i="56"/>
  <c r="J538" i="56"/>
  <c r="I538" i="56"/>
  <c r="H538" i="56"/>
  <c r="H527" i="56" s="1"/>
  <c r="G538" i="56"/>
  <c r="F538" i="56"/>
  <c r="E538" i="56"/>
  <c r="D538" i="56"/>
  <c r="I537" i="56"/>
  <c r="F537" i="56"/>
  <c r="J536" i="56"/>
  <c r="I536" i="56"/>
  <c r="H536" i="56"/>
  <c r="G536" i="56"/>
  <c r="E536" i="56"/>
  <c r="D536" i="56"/>
  <c r="K535" i="56"/>
  <c r="I535" i="56"/>
  <c r="F535" i="56"/>
  <c r="J534" i="56"/>
  <c r="I534" i="56"/>
  <c r="H534" i="56"/>
  <c r="G534" i="56"/>
  <c r="F534" i="56"/>
  <c r="K534" i="56" s="1"/>
  <c r="E534" i="56"/>
  <c r="D534" i="56"/>
  <c r="I533" i="56"/>
  <c r="F533" i="56"/>
  <c r="K533" i="56" s="1"/>
  <c r="J532" i="56"/>
  <c r="J527" i="56" s="1"/>
  <c r="I532" i="56"/>
  <c r="H532" i="56"/>
  <c r="G532" i="56"/>
  <c r="E532" i="56"/>
  <c r="D532" i="56"/>
  <c r="I531" i="56"/>
  <c r="I530" i="56" s="1"/>
  <c r="F531" i="56"/>
  <c r="J530" i="56"/>
  <c r="H530" i="56"/>
  <c r="G530" i="56"/>
  <c r="E530" i="56"/>
  <c r="D530" i="56"/>
  <c r="I529" i="56"/>
  <c r="I528" i="56" s="1"/>
  <c r="F529" i="56"/>
  <c r="J528" i="56"/>
  <c r="H528" i="56"/>
  <c r="G528" i="56"/>
  <c r="E528" i="56"/>
  <c r="E527" i="56" s="1"/>
  <c r="D528" i="56"/>
  <c r="D527" i="56"/>
  <c r="K526" i="56"/>
  <c r="I526" i="56"/>
  <c r="F526" i="56"/>
  <c r="F524" i="56" s="1"/>
  <c r="K524" i="56" s="1"/>
  <c r="I525" i="56"/>
  <c r="K525" i="56" s="1"/>
  <c r="F525" i="56"/>
  <c r="J524" i="56"/>
  <c r="I524" i="56"/>
  <c r="H524" i="56"/>
  <c r="G524" i="56"/>
  <c r="E524" i="56"/>
  <c r="D524" i="56"/>
  <c r="I523" i="56"/>
  <c r="I522" i="56" s="1"/>
  <c r="F523" i="56"/>
  <c r="J522" i="56"/>
  <c r="H522" i="56"/>
  <c r="G522" i="56"/>
  <c r="E522" i="56"/>
  <c r="E519" i="56" s="1"/>
  <c r="D522" i="56"/>
  <c r="D519" i="56" s="1"/>
  <c r="I521" i="56"/>
  <c r="K521" i="56" s="1"/>
  <c r="F521" i="56"/>
  <c r="J520" i="56"/>
  <c r="H520" i="56"/>
  <c r="H519" i="56" s="1"/>
  <c r="G520" i="56"/>
  <c r="F520" i="56"/>
  <c r="E520" i="56"/>
  <c r="D520" i="56"/>
  <c r="G519" i="56"/>
  <c r="I518" i="56"/>
  <c r="F518" i="56"/>
  <c r="K518" i="56" s="1"/>
  <c r="I517" i="56"/>
  <c r="I516" i="56" s="1"/>
  <c r="F517" i="56"/>
  <c r="J516" i="56"/>
  <c r="H516" i="56"/>
  <c r="G516" i="56"/>
  <c r="E516" i="56"/>
  <c r="D516" i="56"/>
  <c r="D492" i="56" s="1"/>
  <c r="I515" i="56"/>
  <c r="K515" i="56" s="1"/>
  <c r="F515" i="56"/>
  <c r="J514" i="56"/>
  <c r="H514" i="56"/>
  <c r="G514" i="56"/>
  <c r="G492" i="56" s="1"/>
  <c r="F514" i="56"/>
  <c r="E514" i="56"/>
  <c r="D514" i="56"/>
  <c r="I513" i="56"/>
  <c r="F513" i="56"/>
  <c r="J512" i="56"/>
  <c r="I512" i="56"/>
  <c r="H512" i="56"/>
  <c r="G512" i="56"/>
  <c r="E512" i="56"/>
  <c r="D512" i="56"/>
  <c r="K511" i="56"/>
  <c r="I511" i="56"/>
  <c r="F511" i="56"/>
  <c r="I510" i="56"/>
  <c r="I509" i="56" s="1"/>
  <c r="F510" i="56"/>
  <c r="J509" i="56"/>
  <c r="H509" i="56"/>
  <c r="G509" i="56"/>
  <c r="F509" i="56"/>
  <c r="E509" i="56"/>
  <c r="D509" i="56"/>
  <c r="K508" i="56"/>
  <c r="I508" i="56"/>
  <c r="F508" i="56"/>
  <c r="J507" i="56"/>
  <c r="I507" i="56"/>
  <c r="H507" i="56"/>
  <c r="G507" i="56"/>
  <c r="F507" i="56"/>
  <c r="E507" i="56"/>
  <c r="D507" i="56"/>
  <c r="I506" i="56"/>
  <c r="F506" i="56"/>
  <c r="K506" i="56" s="1"/>
  <c r="K505" i="56"/>
  <c r="I505" i="56"/>
  <c r="F505" i="56"/>
  <c r="J504" i="56"/>
  <c r="I504" i="56"/>
  <c r="H504" i="56"/>
  <c r="G504" i="56"/>
  <c r="F504" i="56"/>
  <c r="K504" i="56" s="1"/>
  <c r="E504" i="56"/>
  <c r="D504" i="56"/>
  <c r="I503" i="56"/>
  <c r="F503" i="56"/>
  <c r="K503" i="56" s="1"/>
  <c r="I502" i="56"/>
  <c r="F502" i="56"/>
  <c r="I501" i="56"/>
  <c r="F501" i="56"/>
  <c r="J500" i="56"/>
  <c r="J492" i="56" s="1"/>
  <c r="H500" i="56"/>
  <c r="G500" i="56"/>
  <c r="E500" i="56"/>
  <c r="D500" i="56"/>
  <c r="K499" i="56"/>
  <c r="I499" i="56"/>
  <c r="F499" i="56"/>
  <c r="K498" i="56"/>
  <c r="I498" i="56"/>
  <c r="F498" i="56"/>
  <c r="K497" i="56"/>
  <c r="I497" i="56"/>
  <c r="F497" i="56"/>
  <c r="I496" i="56"/>
  <c r="F496" i="56"/>
  <c r="K496" i="56" s="1"/>
  <c r="I495" i="56"/>
  <c r="F495" i="56"/>
  <c r="I494" i="56"/>
  <c r="K494" i="56" s="1"/>
  <c r="F494" i="56"/>
  <c r="J493" i="56"/>
  <c r="H493" i="56"/>
  <c r="G493" i="56"/>
  <c r="E493" i="56"/>
  <c r="E492" i="56" s="1"/>
  <c r="D493" i="56"/>
  <c r="I491" i="56"/>
  <c r="F491" i="56"/>
  <c r="K491" i="56" s="1"/>
  <c r="I490" i="56"/>
  <c r="F490" i="56"/>
  <c r="K490" i="56" s="1"/>
  <c r="K489" i="56"/>
  <c r="I489" i="56"/>
  <c r="F489" i="56"/>
  <c r="I488" i="56"/>
  <c r="K488" i="56" s="1"/>
  <c r="F488" i="56"/>
  <c r="J487" i="56"/>
  <c r="I487" i="56"/>
  <c r="H487" i="56"/>
  <c r="G487" i="56"/>
  <c r="E487" i="56"/>
  <c r="D487" i="56"/>
  <c r="I486" i="56"/>
  <c r="I483" i="56" s="1"/>
  <c r="F486" i="56"/>
  <c r="K485" i="56"/>
  <c r="I485" i="56"/>
  <c r="F485" i="56"/>
  <c r="K484" i="56"/>
  <c r="I484" i="56"/>
  <c r="F484" i="56"/>
  <c r="J483" i="56"/>
  <c r="H483" i="56"/>
  <c r="G483" i="56"/>
  <c r="E483" i="56"/>
  <c r="D483" i="56"/>
  <c r="I482" i="56"/>
  <c r="I481" i="56" s="1"/>
  <c r="F482" i="56"/>
  <c r="F481" i="56" s="1"/>
  <c r="K481" i="56" s="1"/>
  <c r="J481" i="56"/>
  <c r="H481" i="56"/>
  <c r="G481" i="56"/>
  <c r="E481" i="56"/>
  <c r="D481" i="56"/>
  <c r="K480" i="56"/>
  <c r="I480" i="56"/>
  <c r="I479" i="56" s="1"/>
  <c r="F480" i="56"/>
  <c r="J479" i="56"/>
  <c r="H479" i="56"/>
  <c r="G479" i="56"/>
  <c r="F479" i="56"/>
  <c r="K479" i="56" s="1"/>
  <c r="E479" i="56"/>
  <c r="D479" i="56"/>
  <c r="I478" i="56"/>
  <c r="F478" i="56"/>
  <c r="J477" i="56"/>
  <c r="I477" i="56"/>
  <c r="H477" i="56"/>
  <c r="G477" i="56"/>
  <c r="E477" i="56"/>
  <c r="D477" i="56"/>
  <c r="I476" i="56"/>
  <c r="I475" i="56" s="1"/>
  <c r="F476" i="56"/>
  <c r="K476" i="56" s="1"/>
  <c r="K475" i="56"/>
  <c r="J475" i="56"/>
  <c r="H475" i="56"/>
  <c r="G475" i="56"/>
  <c r="F475" i="56"/>
  <c r="E475" i="56"/>
  <c r="D475" i="56"/>
  <c r="I474" i="56"/>
  <c r="F474" i="56"/>
  <c r="J473" i="56"/>
  <c r="H473" i="56"/>
  <c r="G473" i="56"/>
  <c r="F473" i="56"/>
  <c r="E473" i="56"/>
  <c r="E468" i="56" s="1"/>
  <c r="D473" i="56"/>
  <c r="I472" i="56"/>
  <c r="F472" i="56"/>
  <c r="K472" i="56" s="1"/>
  <c r="J471" i="56"/>
  <c r="I471" i="56"/>
  <c r="H471" i="56"/>
  <c r="G471" i="56"/>
  <c r="F471" i="56"/>
  <c r="K471" i="56" s="1"/>
  <c r="E471" i="56"/>
  <c r="D471" i="56"/>
  <c r="I470" i="56"/>
  <c r="F470" i="56"/>
  <c r="J469" i="56"/>
  <c r="I469" i="56"/>
  <c r="H469" i="56"/>
  <c r="G469" i="56"/>
  <c r="E469" i="56"/>
  <c r="D469" i="56"/>
  <c r="D468" i="56" s="1"/>
  <c r="K467" i="56"/>
  <c r="I467" i="56"/>
  <c r="F467" i="56"/>
  <c r="J466" i="56"/>
  <c r="I466" i="56"/>
  <c r="H466" i="56"/>
  <c r="G466" i="56"/>
  <c r="F466" i="56"/>
  <c r="K466" i="56" s="1"/>
  <c r="E466" i="56"/>
  <c r="D466" i="56"/>
  <c r="K465" i="56"/>
  <c r="I465" i="56"/>
  <c r="F465" i="56"/>
  <c r="I464" i="56"/>
  <c r="F464" i="56"/>
  <c r="J463" i="56"/>
  <c r="I463" i="56"/>
  <c r="H463" i="56"/>
  <c r="G463" i="56"/>
  <c r="E463" i="56"/>
  <c r="D463" i="56"/>
  <c r="I462" i="56"/>
  <c r="I461" i="56" s="1"/>
  <c r="F462" i="56"/>
  <c r="J461" i="56"/>
  <c r="H461" i="56"/>
  <c r="G461" i="56"/>
  <c r="E461" i="56"/>
  <c r="D461" i="56"/>
  <c r="I460" i="56"/>
  <c r="I459" i="56" s="1"/>
  <c r="F460" i="56"/>
  <c r="F459" i="56" s="1"/>
  <c r="K459" i="56" s="1"/>
  <c r="J459" i="56"/>
  <c r="H459" i="56"/>
  <c r="G459" i="56"/>
  <c r="E459" i="56"/>
  <c r="E456" i="56" s="1"/>
  <c r="D459" i="56"/>
  <c r="D456" i="56" s="1"/>
  <c r="K458" i="56"/>
  <c r="I458" i="56"/>
  <c r="F458" i="56"/>
  <c r="J457" i="56"/>
  <c r="I457" i="56"/>
  <c r="H457" i="56"/>
  <c r="G457" i="56"/>
  <c r="F457" i="56"/>
  <c r="E457" i="56"/>
  <c r="D457" i="56"/>
  <c r="H456" i="56"/>
  <c r="G456" i="56"/>
  <c r="K455" i="56"/>
  <c r="I455" i="56"/>
  <c r="F455" i="56"/>
  <c r="J454" i="56"/>
  <c r="I454" i="56"/>
  <c r="K454" i="56" s="1"/>
  <c r="H454" i="56"/>
  <c r="G454" i="56"/>
  <c r="F454" i="56"/>
  <c r="E454" i="56"/>
  <c r="D454" i="56"/>
  <c r="I453" i="56"/>
  <c r="I452" i="56" s="1"/>
  <c r="F453" i="56"/>
  <c r="K453" i="56" s="1"/>
  <c r="J452" i="56"/>
  <c r="H452" i="56"/>
  <c r="G452" i="56"/>
  <c r="E452" i="56"/>
  <c r="D452" i="56"/>
  <c r="K451" i="56"/>
  <c r="I451" i="56"/>
  <c r="F451" i="56"/>
  <c r="J450" i="56"/>
  <c r="I450" i="56"/>
  <c r="H450" i="56"/>
  <c r="G450" i="56"/>
  <c r="F450" i="56"/>
  <c r="K450" i="56" s="1"/>
  <c r="E450" i="56"/>
  <c r="D450" i="56"/>
  <c r="K449" i="56"/>
  <c r="I449" i="56"/>
  <c r="F449" i="56"/>
  <c r="J448" i="56"/>
  <c r="I448" i="56"/>
  <c r="H448" i="56"/>
  <c r="G448" i="56"/>
  <c r="F448" i="56"/>
  <c r="K448" i="56" s="1"/>
  <c r="E448" i="56"/>
  <c r="D448" i="56"/>
  <c r="I447" i="56"/>
  <c r="I446" i="56" s="1"/>
  <c r="F447" i="56"/>
  <c r="F446" i="56" s="1"/>
  <c r="J446" i="56"/>
  <c r="H446" i="56"/>
  <c r="G446" i="56"/>
  <c r="E446" i="56"/>
  <c r="D446" i="56"/>
  <c r="I445" i="56"/>
  <c r="I444" i="56" s="1"/>
  <c r="F445" i="56"/>
  <c r="J444" i="56"/>
  <c r="H444" i="56"/>
  <c r="G444" i="56"/>
  <c r="E444" i="56"/>
  <c r="D444" i="56"/>
  <c r="I443" i="56"/>
  <c r="I442" i="56" s="1"/>
  <c r="F443" i="56"/>
  <c r="J442" i="56"/>
  <c r="H442" i="56"/>
  <c r="G442" i="56"/>
  <c r="F442" i="56"/>
  <c r="E442" i="56"/>
  <c r="D442" i="56"/>
  <c r="K441" i="56"/>
  <c r="I441" i="56"/>
  <c r="F441" i="56"/>
  <c r="J440" i="56"/>
  <c r="I440" i="56"/>
  <c r="H440" i="56"/>
  <c r="G440" i="56"/>
  <c r="F440" i="56"/>
  <c r="K440" i="56" s="1"/>
  <c r="E440" i="56"/>
  <c r="D440" i="56"/>
  <c r="K439" i="56"/>
  <c r="I439" i="56"/>
  <c r="I438" i="56" s="1"/>
  <c r="F439" i="56"/>
  <c r="F438" i="56" s="1"/>
  <c r="J438" i="56"/>
  <c r="H438" i="56"/>
  <c r="G438" i="56"/>
  <c r="E438" i="56"/>
  <c r="E437" i="56" s="1"/>
  <c r="D438" i="56"/>
  <c r="D437" i="56" s="1"/>
  <c r="K434" i="56"/>
  <c r="I434" i="56"/>
  <c r="F434" i="56"/>
  <c r="I433" i="56"/>
  <c r="F433" i="56"/>
  <c r="K433" i="56" s="1"/>
  <c r="I432" i="56"/>
  <c r="F432" i="56"/>
  <c r="I431" i="56"/>
  <c r="K431" i="56" s="1"/>
  <c r="F431" i="56"/>
  <c r="I430" i="56"/>
  <c r="F430" i="56"/>
  <c r="K430" i="56" s="1"/>
  <c r="I429" i="56"/>
  <c r="F429" i="56"/>
  <c r="I428" i="56"/>
  <c r="K428" i="56" s="1"/>
  <c r="F428" i="56"/>
  <c r="K427" i="56"/>
  <c r="I427" i="56"/>
  <c r="F427" i="56"/>
  <c r="J426" i="56"/>
  <c r="H426" i="56"/>
  <c r="G426" i="56"/>
  <c r="E426" i="56"/>
  <c r="D426" i="56"/>
  <c r="K425" i="56"/>
  <c r="I425" i="56"/>
  <c r="F425" i="56"/>
  <c r="K424" i="56"/>
  <c r="I424" i="56"/>
  <c r="F424" i="56"/>
  <c r="I423" i="56"/>
  <c r="F423" i="56"/>
  <c r="K423" i="56" s="1"/>
  <c r="J422" i="56"/>
  <c r="I422" i="56"/>
  <c r="H422" i="56"/>
  <c r="G422" i="56"/>
  <c r="E422" i="56"/>
  <c r="D422" i="56"/>
  <c r="I421" i="56"/>
  <c r="F421" i="56"/>
  <c r="J420" i="56"/>
  <c r="I420" i="56"/>
  <c r="H420" i="56"/>
  <c r="G420" i="56"/>
  <c r="E420" i="56"/>
  <c r="D420" i="56"/>
  <c r="I419" i="56"/>
  <c r="I418" i="56" s="1"/>
  <c r="F419" i="56"/>
  <c r="J418" i="56"/>
  <c r="H418" i="56"/>
  <c r="G418" i="56"/>
  <c r="E418" i="56"/>
  <c r="D418" i="56"/>
  <c r="I417" i="56"/>
  <c r="I416" i="56" s="1"/>
  <c r="F417" i="56"/>
  <c r="J416" i="56"/>
  <c r="H416" i="56"/>
  <c r="G416" i="56"/>
  <c r="E416" i="56"/>
  <c r="D416" i="56"/>
  <c r="I415" i="56"/>
  <c r="F415" i="56"/>
  <c r="K414" i="56"/>
  <c r="I414" i="56"/>
  <c r="F414" i="56"/>
  <c r="J413" i="56"/>
  <c r="H413" i="56"/>
  <c r="G413" i="56"/>
  <c r="F413" i="56"/>
  <c r="E413" i="56"/>
  <c r="D413" i="56"/>
  <c r="I412" i="56"/>
  <c r="K412" i="56" s="1"/>
  <c r="F412" i="56"/>
  <c r="J411" i="56"/>
  <c r="I411" i="56"/>
  <c r="H411" i="56"/>
  <c r="G411" i="56"/>
  <c r="F411" i="56"/>
  <c r="K411" i="56" s="1"/>
  <c r="E411" i="56"/>
  <c r="D411" i="56"/>
  <c r="I410" i="56"/>
  <c r="I408" i="56" s="1"/>
  <c r="F410" i="56"/>
  <c r="K409" i="56"/>
  <c r="I409" i="56"/>
  <c r="F409" i="56"/>
  <c r="J408" i="56"/>
  <c r="H408" i="56"/>
  <c r="G408" i="56"/>
  <c r="E408" i="56"/>
  <c r="D408" i="56"/>
  <c r="K407" i="56"/>
  <c r="I407" i="56"/>
  <c r="F407" i="56"/>
  <c r="K406" i="56"/>
  <c r="J406" i="56"/>
  <c r="I406" i="56"/>
  <c r="H406" i="56"/>
  <c r="G406" i="56"/>
  <c r="F406" i="56"/>
  <c r="E406" i="56"/>
  <c r="D406" i="56"/>
  <c r="J405" i="56"/>
  <c r="D405" i="56"/>
  <c r="I404" i="56"/>
  <c r="F404" i="56"/>
  <c r="J403" i="56"/>
  <c r="I403" i="56"/>
  <c r="H403" i="56"/>
  <c r="G403" i="56"/>
  <c r="E403" i="56"/>
  <c r="D403" i="56"/>
  <c r="I402" i="56"/>
  <c r="I401" i="56" s="1"/>
  <c r="F402" i="56"/>
  <c r="J401" i="56"/>
  <c r="H401" i="56"/>
  <c r="G401" i="56"/>
  <c r="E401" i="56"/>
  <c r="D401" i="56"/>
  <c r="I400" i="56"/>
  <c r="I399" i="56" s="1"/>
  <c r="F400" i="56"/>
  <c r="J399" i="56"/>
  <c r="H399" i="56"/>
  <c r="G399" i="56"/>
  <c r="E399" i="56"/>
  <c r="D399" i="56"/>
  <c r="K398" i="56"/>
  <c r="I398" i="56"/>
  <c r="F398" i="56"/>
  <c r="I397" i="56"/>
  <c r="K397" i="56" s="1"/>
  <c r="F397" i="56"/>
  <c r="J396" i="56"/>
  <c r="I396" i="56"/>
  <c r="I393" i="56" s="1"/>
  <c r="H396" i="56"/>
  <c r="G396" i="56"/>
  <c r="F396" i="56"/>
  <c r="E396" i="56"/>
  <c r="D396" i="56"/>
  <c r="I395" i="56"/>
  <c r="F395" i="56"/>
  <c r="J394" i="56"/>
  <c r="I394" i="56"/>
  <c r="H394" i="56"/>
  <c r="G394" i="56"/>
  <c r="E394" i="56"/>
  <c r="D394" i="56"/>
  <c r="D393" i="56" s="1"/>
  <c r="E393" i="56"/>
  <c r="I392" i="56"/>
  <c r="F392" i="56"/>
  <c r="J391" i="56"/>
  <c r="I391" i="56"/>
  <c r="H391" i="56"/>
  <c r="G391" i="56"/>
  <c r="E391" i="56"/>
  <c r="D391" i="56"/>
  <c r="K390" i="56"/>
  <c r="I390" i="56"/>
  <c r="F390" i="56"/>
  <c r="K389" i="56"/>
  <c r="J389" i="56"/>
  <c r="I389" i="56"/>
  <c r="H389" i="56"/>
  <c r="G389" i="56"/>
  <c r="F389" i="56"/>
  <c r="E389" i="56"/>
  <c r="D389" i="56"/>
  <c r="K388" i="56"/>
  <c r="I388" i="56"/>
  <c r="F388" i="56"/>
  <c r="J387" i="56"/>
  <c r="I387" i="56"/>
  <c r="H387" i="56"/>
  <c r="G387" i="56"/>
  <c r="F387" i="56"/>
  <c r="E387" i="56"/>
  <c r="D387" i="56"/>
  <c r="I386" i="56"/>
  <c r="F386" i="56"/>
  <c r="I385" i="56"/>
  <c r="F385" i="56"/>
  <c r="I384" i="56"/>
  <c r="F384" i="56"/>
  <c r="J383" i="56"/>
  <c r="H383" i="56"/>
  <c r="G383" i="56"/>
  <c r="E383" i="56"/>
  <c r="D383" i="56"/>
  <c r="K382" i="56"/>
  <c r="I382" i="56"/>
  <c r="F382" i="56"/>
  <c r="I381" i="56"/>
  <c r="K381" i="56" s="1"/>
  <c r="F381" i="56"/>
  <c r="I380" i="56"/>
  <c r="F380" i="56"/>
  <c r="K380" i="56" s="1"/>
  <c r="J379" i="56"/>
  <c r="I379" i="56"/>
  <c r="H379" i="56"/>
  <c r="G379" i="56"/>
  <c r="E379" i="56"/>
  <c r="D379" i="56"/>
  <c r="I378" i="56"/>
  <c r="F378" i="56"/>
  <c r="J377" i="56"/>
  <c r="I377" i="56"/>
  <c r="H377" i="56"/>
  <c r="G377" i="56"/>
  <c r="E377" i="56"/>
  <c r="D377" i="56"/>
  <c r="K376" i="56"/>
  <c r="I376" i="56"/>
  <c r="F376" i="56"/>
  <c r="J375" i="56"/>
  <c r="I375" i="56"/>
  <c r="H375" i="56"/>
  <c r="G375" i="56"/>
  <c r="F375" i="56"/>
  <c r="K375" i="56" s="1"/>
  <c r="E375" i="56"/>
  <c r="D375" i="56"/>
  <c r="I374" i="56"/>
  <c r="I373" i="56" s="1"/>
  <c r="F374" i="56"/>
  <c r="J373" i="56"/>
  <c r="H373" i="56"/>
  <c r="G373" i="56"/>
  <c r="E373" i="56"/>
  <c r="D373" i="56"/>
  <c r="I372" i="56"/>
  <c r="I371" i="56" s="1"/>
  <c r="F372" i="56"/>
  <c r="J371" i="56"/>
  <c r="H371" i="56"/>
  <c r="G371" i="56"/>
  <c r="E371" i="56"/>
  <c r="D371" i="56"/>
  <c r="D370" i="56"/>
  <c r="K369" i="56"/>
  <c r="I369" i="56"/>
  <c r="I368" i="56" s="1"/>
  <c r="F369" i="56"/>
  <c r="J368" i="56"/>
  <c r="H368" i="56"/>
  <c r="G368" i="56"/>
  <c r="F368" i="56"/>
  <c r="K368" i="56" s="1"/>
  <c r="E368" i="56"/>
  <c r="D368" i="56"/>
  <c r="I367" i="56"/>
  <c r="K367" i="56" s="1"/>
  <c r="F367" i="56"/>
  <c r="J366" i="56"/>
  <c r="I366" i="56"/>
  <c r="H366" i="56"/>
  <c r="G366" i="56"/>
  <c r="F366" i="56"/>
  <c r="K366" i="56" s="1"/>
  <c r="E366" i="56"/>
  <c r="D366" i="56"/>
  <c r="I365" i="56"/>
  <c r="F365" i="56"/>
  <c r="J364" i="56"/>
  <c r="I364" i="56"/>
  <c r="H364" i="56"/>
  <c r="G364" i="56"/>
  <c r="E364" i="56"/>
  <c r="D364" i="56"/>
  <c r="K363" i="56"/>
  <c r="I363" i="56"/>
  <c r="F363" i="56"/>
  <c r="J362" i="56"/>
  <c r="I362" i="56"/>
  <c r="H362" i="56"/>
  <c r="G362" i="56"/>
  <c r="F362" i="56"/>
  <c r="K362" i="56" s="1"/>
  <c r="E362" i="56"/>
  <c r="D362" i="56"/>
  <c r="K361" i="56"/>
  <c r="I361" i="56"/>
  <c r="F361" i="56"/>
  <c r="J360" i="56"/>
  <c r="I360" i="56"/>
  <c r="H360" i="56"/>
  <c r="G360" i="56"/>
  <c r="F360" i="56"/>
  <c r="E360" i="56"/>
  <c r="D360" i="56"/>
  <c r="I359" i="56"/>
  <c r="I358" i="56" s="1"/>
  <c r="F359" i="56"/>
  <c r="J358" i="56"/>
  <c r="H358" i="56"/>
  <c r="G358" i="56"/>
  <c r="E358" i="56"/>
  <c r="D358" i="56"/>
  <c r="I357" i="56"/>
  <c r="F357" i="56"/>
  <c r="F354" i="56" s="1"/>
  <c r="I356" i="56"/>
  <c r="F356" i="56"/>
  <c r="K355" i="56"/>
  <c r="I355" i="56"/>
  <c r="F355" i="56"/>
  <c r="J354" i="56"/>
  <c r="J353" i="56" s="1"/>
  <c r="H354" i="56"/>
  <c r="G354" i="56"/>
  <c r="E354" i="56"/>
  <c r="D354" i="56"/>
  <c r="H353" i="56"/>
  <c r="K352" i="56"/>
  <c r="I352" i="56"/>
  <c r="F352" i="56"/>
  <c r="J351" i="56"/>
  <c r="I351" i="56"/>
  <c r="H351" i="56"/>
  <c r="G351" i="56"/>
  <c r="F351" i="56"/>
  <c r="K351" i="56" s="1"/>
  <c r="E351" i="56"/>
  <c r="D351" i="56"/>
  <c r="K350" i="56"/>
  <c r="I350" i="56"/>
  <c r="I349" i="56" s="1"/>
  <c r="F350" i="56"/>
  <c r="J349" i="56"/>
  <c r="H349" i="56"/>
  <c r="G349" i="56"/>
  <c r="F349" i="56"/>
  <c r="K349" i="56" s="1"/>
  <c r="E349" i="56"/>
  <c r="D349" i="56"/>
  <c r="I348" i="56"/>
  <c r="F348" i="56"/>
  <c r="K348" i="56" s="1"/>
  <c r="J347" i="56"/>
  <c r="I347" i="56"/>
  <c r="H347" i="56"/>
  <c r="G347" i="56"/>
  <c r="E347" i="56"/>
  <c r="D347" i="56"/>
  <c r="I346" i="56"/>
  <c r="F346" i="56"/>
  <c r="J345" i="56"/>
  <c r="I345" i="56"/>
  <c r="H345" i="56"/>
  <c r="G345" i="56"/>
  <c r="E345" i="56"/>
  <c r="D345" i="56"/>
  <c r="K344" i="56"/>
  <c r="I344" i="56"/>
  <c r="F344" i="56"/>
  <c r="J343" i="56"/>
  <c r="I343" i="56"/>
  <c r="H343" i="56"/>
  <c r="G343" i="56"/>
  <c r="F343" i="56"/>
  <c r="K343" i="56" s="1"/>
  <c r="E343" i="56"/>
  <c r="D343" i="56"/>
  <c r="I342" i="56"/>
  <c r="I341" i="56" s="1"/>
  <c r="F342" i="56"/>
  <c r="F341" i="56" s="1"/>
  <c r="J341" i="56"/>
  <c r="H341" i="56"/>
  <c r="G341" i="56"/>
  <c r="E341" i="56"/>
  <c r="D341" i="56"/>
  <c r="I340" i="56"/>
  <c r="F340" i="56"/>
  <c r="I339" i="56"/>
  <c r="I338" i="56" s="1"/>
  <c r="F339" i="56"/>
  <c r="J338" i="56"/>
  <c r="H338" i="56"/>
  <c r="G338" i="56"/>
  <c r="E338" i="56"/>
  <c r="D338" i="56"/>
  <c r="K337" i="56"/>
  <c r="I337" i="56"/>
  <c r="I336" i="56" s="1"/>
  <c r="F337" i="56"/>
  <c r="J336" i="56"/>
  <c r="H336" i="56"/>
  <c r="G336" i="56"/>
  <c r="G332" i="56" s="1"/>
  <c r="F336" i="56"/>
  <c r="K336" i="56" s="1"/>
  <c r="E336" i="56"/>
  <c r="D336" i="56"/>
  <c r="I335" i="56"/>
  <c r="K335" i="56" s="1"/>
  <c r="F335" i="56"/>
  <c r="I334" i="56"/>
  <c r="I333" i="56" s="1"/>
  <c r="I332" i="56" s="1"/>
  <c r="F334" i="56"/>
  <c r="J333" i="56"/>
  <c r="H333" i="56"/>
  <c r="G333" i="56"/>
  <c r="E333" i="56"/>
  <c r="D333" i="56"/>
  <c r="D332" i="56"/>
  <c r="K331" i="56"/>
  <c r="I331" i="56"/>
  <c r="F331" i="56"/>
  <c r="J330" i="56"/>
  <c r="I330" i="56"/>
  <c r="H330" i="56"/>
  <c r="G330" i="56"/>
  <c r="F330" i="56"/>
  <c r="K330" i="56" s="1"/>
  <c r="E330" i="56"/>
  <c r="D330" i="56"/>
  <c r="I329" i="56"/>
  <c r="K329" i="56" s="1"/>
  <c r="F329" i="56"/>
  <c r="J328" i="56"/>
  <c r="I328" i="56"/>
  <c r="H328" i="56"/>
  <c r="G328" i="56"/>
  <c r="F328" i="56"/>
  <c r="K328" i="56" s="1"/>
  <c r="E328" i="56"/>
  <c r="D328" i="56"/>
  <c r="I327" i="56"/>
  <c r="I326" i="56" s="1"/>
  <c r="F327" i="56"/>
  <c r="J326" i="56"/>
  <c r="H326" i="56"/>
  <c r="G326" i="56"/>
  <c r="E326" i="56"/>
  <c r="D326" i="56"/>
  <c r="I325" i="56"/>
  <c r="I324" i="56" s="1"/>
  <c r="F325" i="56"/>
  <c r="J324" i="56"/>
  <c r="H324" i="56"/>
  <c r="G324" i="56"/>
  <c r="E324" i="56"/>
  <c r="D324" i="56"/>
  <c r="K323" i="56"/>
  <c r="I323" i="56"/>
  <c r="I322" i="56" s="1"/>
  <c r="F323" i="56"/>
  <c r="J322" i="56"/>
  <c r="H322" i="56"/>
  <c r="G322" i="56"/>
  <c r="F322" i="56"/>
  <c r="K322" i="56" s="1"/>
  <c r="E322" i="56"/>
  <c r="D322" i="56"/>
  <c r="I321" i="56"/>
  <c r="K321" i="56" s="1"/>
  <c r="F321" i="56"/>
  <c r="J320" i="56"/>
  <c r="I320" i="56"/>
  <c r="H320" i="56"/>
  <c r="G320" i="56"/>
  <c r="F320" i="56"/>
  <c r="K320" i="56" s="1"/>
  <c r="E320" i="56"/>
  <c r="D320" i="56"/>
  <c r="I319" i="56"/>
  <c r="I318" i="56" s="1"/>
  <c r="F319" i="56"/>
  <c r="J318" i="56"/>
  <c r="H318" i="56"/>
  <c r="G318" i="56"/>
  <c r="E318" i="56"/>
  <c r="D318" i="56"/>
  <c r="K317" i="56"/>
  <c r="I317" i="56"/>
  <c r="I316" i="56" s="1"/>
  <c r="F317" i="56"/>
  <c r="J316" i="56"/>
  <c r="H316" i="56"/>
  <c r="H313" i="56" s="1"/>
  <c r="G316" i="56"/>
  <c r="G313" i="56" s="1"/>
  <c r="F316" i="56"/>
  <c r="E316" i="56"/>
  <c r="D316" i="56"/>
  <c r="K315" i="56"/>
  <c r="I315" i="56"/>
  <c r="F315" i="56"/>
  <c r="J314" i="56"/>
  <c r="I314" i="56"/>
  <c r="H314" i="56"/>
  <c r="G314" i="56"/>
  <c r="F314" i="56"/>
  <c r="K314" i="56" s="1"/>
  <c r="E314" i="56"/>
  <c r="D314" i="56"/>
  <c r="J313" i="56"/>
  <c r="I312" i="56"/>
  <c r="I311" i="56" s="1"/>
  <c r="F312" i="56"/>
  <c r="J311" i="56"/>
  <c r="H311" i="56"/>
  <c r="G311" i="56"/>
  <c r="E311" i="56"/>
  <c r="D311" i="56"/>
  <c r="K310" i="56"/>
  <c r="I310" i="56"/>
  <c r="I309" i="56" s="1"/>
  <c r="F310" i="56"/>
  <c r="J309" i="56"/>
  <c r="H309" i="56"/>
  <c r="G309" i="56"/>
  <c r="F309" i="56"/>
  <c r="E309" i="56"/>
  <c r="D309" i="56"/>
  <c r="I308" i="56"/>
  <c r="F308" i="56"/>
  <c r="J307" i="56"/>
  <c r="I307" i="56"/>
  <c r="H307" i="56"/>
  <c r="G307" i="56"/>
  <c r="E307" i="56"/>
  <c r="D307" i="56"/>
  <c r="K306" i="56"/>
  <c r="I306" i="56"/>
  <c r="F306" i="56"/>
  <c r="K305" i="56"/>
  <c r="I305" i="56"/>
  <c r="F305" i="56"/>
  <c r="I304" i="56"/>
  <c r="F304" i="56"/>
  <c r="K304" i="56" s="1"/>
  <c r="J303" i="56"/>
  <c r="I303" i="56"/>
  <c r="H303" i="56"/>
  <c r="H292" i="56" s="1"/>
  <c r="G303" i="56"/>
  <c r="E303" i="56"/>
  <c r="D303" i="56"/>
  <c r="I302" i="56"/>
  <c r="F302" i="56"/>
  <c r="J301" i="56"/>
  <c r="I301" i="56"/>
  <c r="H301" i="56"/>
  <c r="G301" i="56"/>
  <c r="E301" i="56"/>
  <c r="D301" i="56"/>
  <c r="K300" i="56"/>
  <c r="I300" i="56"/>
  <c r="F300" i="56"/>
  <c r="J299" i="56"/>
  <c r="I299" i="56"/>
  <c r="H299" i="56"/>
  <c r="G299" i="56"/>
  <c r="F299" i="56"/>
  <c r="K299" i="56" s="1"/>
  <c r="E299" i="56"/>
  <c r="D299" i="56"/>
  <c r="I298" i="56"/>
  <c r="K298" i="56" s="1"/>
  <c r="F298" i="56"/>
  <c r="J297" i="56"/>
  <c r="J292" i="56" s="1"/>
  <c r="I297" i="56"/>
  <c r="H297" i="56"/>
  <c r="G297" i="56"/>
  <c r="F297" i="56"/>
  <c r="K297" i="56" s="1"/>
  <c r="E297" i="56"/>
  <c r="D297" i="56"/>
  <c r="I296" i="56"/>
  <c r="I295" i="56" s="1"/>
  <c r="F296" i="56"/>
  <c r="J295" i="56"/>
  <c r="H295" i="56"/>
  <c r="G295" i="56"/>
  <c r="E295" i="56"/>
  <c r="D295" i="56"/>
  <c r="I294" i="56"/>
  <c r="I293" i="56" s="1"/>
  <c r="F294" i="56"/>
  <c r="J293" i="56"/>
  <c r="H293" i="56"/>
  <c r="G293" i="56"/>
  <c r="E293" i="56"/>
  <c r="D293" i="56"/>
  <c r="D292" i="56"/>
  <c r="K291" i="56"/>
  <c r="I291" i="56"/>
  <c r="I290" i="56" s="1"/>
  <c r="F291" i="56"/>
  <c r="J290" i="56"/>
  <c r="H290" i="56"/>
  <c r="G290" i="56"/>
  <c r="F290" i="56"/>
  <c r="K290" i="56" s="1"/>
  <c r="E290" i="56"/>
  <c r="D290" i="56"/>
  <c r="K289" i="56"/>
  <c r="I289" i="56"/>
  <c r="F289" i="56"/>
  <c r="J288" i="56"/>
  <c r="I288" i="56"/>
  <c r="H288" i="56"/>
  <c r="H273" i="56" s="1"/>
  <c r="G288" i="56"/>
  <c r="F288" i="56"/>
  <c r="K288" i="56" s="1"/>
  <c r="E288" i="56"/>
  <c r="D288" i="56"/>
  <c r="I287" i="56"/>
  <c r="F287" i="56"/>
  <c r="J286" i="56"/>
  <c r="I286" i="56"/>
  <c r="H286" i="56"/>
  <c r="G286" i="56"/>
  <c r="E286" i="56"/>
  <c r="D286" i="56"/>
  <c r="K285" i="56"/>
  <c r="I285" i="56"/>
  <c r="I284" i="56" s="1"/>
  <c r="F285" i="56"/>
  <c r="J284" i="56"/>
  <c r="H284" i="56"/>
  <c r="G284" i="56"/>
  <c r="F284" i="56"/>
  <c r="K284" i="56" s="1"/>
  <c r="E284" i="56"/>
  <c r="D284" i="56"/>
  <c r="K283" i="56"/>
  <c r="I283" i="56"/>
  <c r="F283" i="56"/>
  <c r="J282" i="56"/>
  <c r="I282" i="56"/>
  <c r="H282" i="56"/>
  <c r="G282" i="56"/>
  <c r="F282" i="56"/>
  <c r="E282" i="56"/>
  <c r="D282" i="56"/>
  <c r="I281" i="56"/>
  <c r="I280" i="56" s="1"/>
  <c r="F281" i="56"/>
  <c r="J280" i="56"/>
  <c r="H280" i="56"/>
  <c r="G280" i="56"/>
  <c r="E280" i="56"/>
  <c r="D280" i="56"/>
  <c r="K279" i="56"/>
  <c r="I279" i="56"/>
  <c r="I278" i="56" s="1"/>
  <c r="F279" i="56"/>
  <c r="J278" i="56"/>
  <c r="H278" i="56"/>
  <c r="G278" i="56"/>
  <c r="F278" i="56"/>
  <c r="E278" i="56"/>
  <c r="D278" i="56"/>
  <c r="I277" i="56"/>
  <c r="F277" i="56"/>
  <c r="J276" i="56"/>
  <c r="I276" i="56"/>
  <c r="H276" i="56"/>
  <c r="G276" i="56"/>
  <c r="E276" i="56"/>
  <c r="D276" i="56"/>
  <c r="K275" i="56"/>
  <c r="I275" i="56"/>
  <c r="I274" i="56" s="1"/>
  <c r="F275" i="56"/>
  <c r="K274" i="56"/>
  <c r="J274" i="56"/>
  <c r="H274" i="56"/>
  <c r="G274" i="56"/>
  <c r="F274" i="56"/>
  <c r="E274" i="56"/>
  <c r="D274" i="56"/>
  <c r="J273" i="56"/>
  <c r="K272" i="56"/>
  <c r="I272" i="56"/>
  <c r="F272" i="56"/>
  <c r="K271" i="56"/>
  <c r="I271" i="56"/>
  <c r="I270" i="56" s="1"/>
  <c r="F271" i="56"/>
  <c r="J270" i="56"/>
  <c r="H270" i="56"/>
  <c r="G270" i="56"/>
  <c r="F270" i="56"/>
  <c r="E270" i="56"/>
  <c r="D270" i="56"/>
  <c r="I269" i="56"/>
  <c r="K269" i="56" s="1"/>
  <c r="F269" i="56"/>
  <c r="J268" i="56"/>
  <c r="I268" i="56"/>
  <c r="H268" i="56"/>
  <c r="G268" i="56"/>
  <c r="F268" i="56"/>
  <c r="E268" i="56"/>
  <c r="D268" i="56"/>
  <c r="I267" i="56"/>
  <c r="F267" i="56"/>
  <c r="J266" i="56"/>
  <c r="I266" i="56"/>
  <c r="H266" i="56"/>
  <c r="G266" i="56"/>
  <c r="E266" i="56"/>
  <c r="D266" i="56"/>
  <c r="K265" i="56"/>
  <c r="I265" i="56"/>
  <c r="F265" i="56"/>
  <c r="K264" i="56"/>
  <c r="I264" i="56"/>
  <c r="F264" i="56"/>
  <c r="J263" i="56"/>
  <c r="I263" i="56"/>
  <c r="H263" i="56"/>
  <c r="G263" i="56"/>
  <c r="F263" i="56"/>
  <c r="E263" i="56"/>
  <c r="D263" i="56"/>
  <c r="I262" i="56"/>
  <c r="F262" i="56"/>
  <c r="J261" i="56"/>
  <c r="I261" i="56"/>
  <c r="H261" i="56"/>
  <c r="G261" i="56"/>
  <c r="E261" i="56"/>
  <c r="D261" i="56"/>
  <c r="I260" i="56"/>
  <c r="I259" i="56" s="1"/>
  <c r="F260" i="56"/>
  <c r="F259" i="56" s="1"/>
  <c r="J259" i="56"/>
  <c r="H259" i="56"/>
  <c r="G259" i="56"/>
  <c r="E259" i="56"/>
  <c r="D259" i="56"/>
  <c r="K258" i="56"/>
  <c r="I258" i="56"/>
  <c r="F258" i="56"/>
  <c r="K257" i="56"/>
  <c r="I257" i="56"/>
  <c r="F257" i="56"/>
  <c r="K256" i="56"/>
  <c r="J256" i="56"/>
  <c r="I256" i="56"/>
  <c r="H256" i="56"/>
  <c r="G256" i="56"/>
  <c r="F256" i="56"/>
  <c r="E256" i="56"/>
  <c r="D256" i="56"/>
  <c r="K255" i="56"/>
  <c r="I255" i="56"/>
  <c r="I254" i="56" s="1"/>
  <c r="F255" i="56"/>
  <c r="J254" i="56"/>
  <c r="H254" i="56"/>
  <c r="G254" i="56"/>
  <c r="F254" i="56"/>
  <c r="K254" i="56" s="1"/>
  <c r="E254" i="56"/>
  <c r="D254" i="56"/>
  <c r="I253" i="56"/>
  <c r="F253" i="56"/>
  <c r="K253" i="56" s="1"/>
  <c r="I252" i="56"/>
  <c r="F252" i="56"/>
  <c r="J251" i="56"/>
  <c r="I251" i="56"/>
  <c r="H251" i="56"/>
  <c r="G251" i="56"/>
  <c r="G250" i="56" s="1"/>
  <c r="E251" i="56"/>
  <c r="D251" i="56"/>
  <c r="D250" i="56" s="1"/>
  <c r="I247" i="56"/>
  <c r="F247" i="56"/>
  <c r="K247" i="56" s="1"/>
  <c r="I246" i="56"/>
  <c r="I245" i="56" s="1"/>
  <c r="F246" i="56"/>
  <c r="J245" i="56"/>
  <c r="H245" i="56"/>
  <c r="G245" i="56"/>
  <c r="E245" i="56"/>
  <c r="D245" i="56"/>
  <c r="K244" i="56"/>
  <c r="I244" i="56"/>
  <c r="I243" i="56" s="1"/>
  <c r="F244" i="56"/>
  <c r="J243" i="56"/>
  <c r="H243" i="56"/>
  <c r="G243" i="56"/>
  <c r="F243" i="56"/>
  <c r="K243" i="56" s="1"/>
  <c r="E243" i="56"/>
  <c r="D243" i="56"/>
  <c r="I242" i="56"/>
  <c r="K242" i="56" s="1"/>
  <c r="F242" i="56"/>
  <c r="I241" i="56"/>
  <c r="I240" i="56" s="1"/>
  <c r="F241" i="56"/>
  <c r="J240" i="56"/>
  <c r="H240" i="56"/>
  <c r="G240" i="56"/>
  <c r="E240" i="56"/>
  <c r="D240" i="56"/>
  <c r="K239" i="56"/>
  <c r="I239" i="56"/>
  <c r="I238" i="56" s="1"/>
  <c r="F239" i="56"/>
  <c r="J238" i="56"/>
  <c r="H238" i="56"/>
  <c r="G238" i="56"/>
  <c r="F238" i="56"/>
  <c r="E238" i="56"/>
  <c r="D238" i="56"/>
  <c r="K237" i="56"/>
  <c r="I237" i="56"/>
  <c r="F237" i="56"/>
  <c r="J236" i="56"/>
  <c r="J227" i="56" s="1"/>
  <c r="I236" i="56"/>
  <c r="H236" i="56"/>
  <c r="G236" i="56"/>
  <c r="F236" i="56"/>
  <c r="K236" i="56" s="1"/>
  <c r="E236" i="56"/>
  <c r="D236" i="56"/>
  <c r="K235" i="56"/>
  <c r="I235" i="56"/>
  <c r="F235" i="56"/>
  <c r="J234" i="56"/>
  <c r="I234" i="56"/>
  <c r="H234" i="56"/>
  <c r="G234" i="56"/>
  <c r="F234" i="56"/>
  <c r="E234" i="56"/>
  <c r="D234" i="56"/>
  <c r="I233" i="56"/>
  <c r="I232" i="56" s="1"/>
  <c r="F233" i="56"/>
  <c r="J232" i="56"/>
  <c r="H232" i="56"/>
  <c r="H227" i="56" s="1"/>
  <c r="G232" i="56"/>
  <c r="G227" i="56" s="1"/>
  <c r="E232" i="56"/>
  <c r="D232" i="56"/>
  <c r="I231" i="56"/>
  <c r="F231" i="56"/>
  <c r="J230" i="56"/>
  <c r="I230" i="56"/>
  <c r="H230" i="56"/>
  <c r="G230" i="56"/>
  <c r="E230" i="56"/>
  <c r="D230" i="56"/>
  <c r="I229" i="56"/>
  <c r="I228" i="56" s="1"/>
  <c r="F229" i="56"/>
  <c r="K229" i="56" s="1"/>
  <c r="J228" i="56"/>
  <c r="H228" i="56"/>
  <c r="G228" i="56"/>
  <c r="F228" i="56"/>
  <c r="K228" i="56" s="1"/>
  <c r="E228" i="56"/>
  <c r="D228" i="56"/>
  <c r="E227" i="56"/>
  <c r="I226" i="56"/>
  <c r="F226" i="56"/>
  <c r="J225" i="56"/>
  <c r="H225" i="56"/>
  <c r="G225" i="56"/>
  <c r="F225" i="56"/>
  <c r="E225" i="56"/>
  <c r="D225" i="56"/>
  <c r="K224" i="56"/>
  <c r="I224" i="56"/>
  <c r="I223" i="56" s="1"/>
  <c r="F224" i="56"/>
  <c r="J223" i="56"/>
  <c r="H223" i="56"/>
  <c r="G223" i="56"/>
  <c r="F223" i="56"/>
  <c r="K223" i="56" s="1"/>
  <c r="E223" i="56"/>
  <c r="D223" i="56"/>
  <c r="D220" i="56" s="1"/>
  <c r="K222" i="56"/>
  <c r="I222" i="56"/>
  <c r="F222" i="56"/>
  <c r="J221" i="56"/>
  <c r="I221" i="56"/>
  <c r="H221" i="56"/>
  <c r="G221" i="56"/>
  <c r="F221" i="56"/>
  <c r="K221" i="56" s="1"/>
  <c r="E221" i="56"/>
  <c r="D221" i="56"/>
  <c r="H220" i="56"/>
  <c r="G220" i="56"/>
  <c r="E220" i="56"/>
  <c r="I219" i="56"/>
  <c r="F219" i="56"/>
  <c r="J218" i="56"/>
  <c r="I218" i="56"/>
  <c r="H218" i="56"/>
  <c r="G218" i="56"/>
  <c r="E218" i="56"/>
  <c r="D218" i="56"/>
  <c r="K217" i="56"/>
  <c r="I217" i="56"/>
  <c r="I216" i="56" s="1"/>
  <c r="F217" i="56"/>
  <c r="J216" i="56"/>
  <c r="H216" i="56"/>
  <c r="G216" i="56"/>
  <c r="F216" i="56"/>
  <c r="K216" i="56" s="1"/>
  <c r="E216" i="56"/>
  <c r="D216" i="56"/>
  <c r="K215" i="56"/>
  <c r="I215" i="56"/>
  <c r="F215" i="56"/>
  <c r="J214" i="56"/>
  <c r="I214" i="56"/>
  <c r="H214" i="56"/>
  <c r="G214" i="56"/>
  <c r="F214" i="56"/>
  <c r="E214" i="56"/>
  <c r="D214" i="56"/>
  <c r="I213" i="56"/>
  <c r="F213" i="56"/>
  <c r="J212" i="56"/>
  <c r="I212" i="56"/>
  <c r="H212" i="56"/>
  <c r="G212" i="56"/>
  <c r="G209" i="56" s="1"/>
  <c r="E212" i="56"/>
  <c r="D212" i="56"/>
  <c r="K211" i="56"/>
  <c r="I211" i="56"/>
  <c r="I210" i="56" s="1"/>
  <c r="I209" i="56" s="1"/>
  <c r="F211" i="56"/>
  <c r="F210" i="56" s="1"/>
  <c r="J210" i="56"/>
  <c r="H210" i="56"/>
  <c r="G210" i="56"/>
  <c r="E210" i="56"/>
  <c r="D210" i="56"/>
  <c r="D209" i="56" s="1"/>
  <c r="K208" i="56"/>
  <c r="I208" i="56"/>
  <c r="I207" i="56" s="1"/>
  <c r="F208" i="56"/>
  <c r="J207" i="56"/>
  <c r="H207" i="56"/>
  <c r="G207" i="56"/>
  <c r="G204" i="56" s="1"/>
  <c r="F207" i="56"/>
  <c r="E207" i="56"/>
  <c r="D207" i="56"/>
  <c r="I206" i="56"/>
  <c r="K206" i="56" s="1"/>
  <c r="F206" i="56"/>
  <c r="J205" i="56"/>
  <c r="I205" i="56"/>
  <c r="I204" i="56" s="1"/>
  <c r="H205" i="56"/>
  <c r="H204" i="56" s="1"/>
  <c r="G205" i="56"/>
  <c r="F205" i="56"/>
  <c r="E205" i="56"/>
  <c r="D205" i="56"/>
  <c r="J204" i="56"/>
  <c r="D204" i="56"/>
  <c r="I203" i="56"/>
  <c r="F203" i="56"/>
  <c r="J202" i="56"/>
  <c r="I202" i="56"/>
  <c r="H202" i="56"/>
  <c r="G202" i="56"/>
  <c r="E202" i="56"/>
  <c r="D202" i="56"/>
  <c r="K201" i="56"/>
  <c r="I201" i="56"/>
  <c r="F201" i="56"/>
  <c r="J200" i="56"/>
  <c r="I200" i="56"/>
  <c r="H200" i="56"/>
  <c r="G200" i="56"/>
  <c r="F200" i="56"/>
  <c r="K200" i="56" s="1"/>
  <c r="E200" i="56"/>
  <c r="D200" i="56"/>
  <c r="I199" i="56"/>
  <c r="K199" i="56" s="1"/>
  <c r="F199" i="56"/>
  <c r="J198" i="56"/>
  <c r="I198" i="56"/>
  <c r="H198" i="56"/>
  <c r="G198" i="56"/>
  <c r="F198" i="56"/>
  <c r="E198" i="56"/>
  <c r="D198" i="56"/>
  <c r="I197" i="56"/>
  <c r="F197" i="56"/>
  <c r="J196" i="56"/>
  <c r="J189" i="56" s="1"/>
  <c r="I196" i="56"/>
  <c r="H196" i="56"/>
  <c r="G196" i="56"/>
  <c r="E196" i="56"/>
  <c r="D196" i="56"/>
  <c r="I195" i="56"/>
  <c r="I194" i="56" s="1"/>
  <c r="F195" i="56"/>
  <c r="J194" i="56"/>
  <c r="H194" i="56"/>
  <c r="G194" i="56"/>
  <c r="E194" i="56"/>
  <c r="D194" i="56"/>
  <c r="I193" i="56"/>
  <c r="I192" i="56" s="1"/>
  <c r="F193" i="56"/>
  <c r="J192" i="56"/>
  <c r="H192" i="56"/>
  <c r="G192" i="56"/>
  <c r="F192" i="56"/>
  <c r="E192" i="56"/>
  <c r="D192" i="56"/>
  <c r="D189" i="56" s="1"/>
  <c r="I191" i="56"/>
  <c r="K191" i="56" s="1"/>
  <c r="F191" i="56"/>
  <c r="J190" i="56"/>
  <c r="H190" i="56"/>
  <c r="H189" i="56" s="1"/>
  <c r="G190" i="56"/>
  <c r="G189" i="56" s="1"/>
  <c r="F190" i="56"/>
  <c r="E190" i="56"/>
  <c r="E189" i="56" s="1"/>
  <c r="D190" i="56"/>
  <c r="I188" i="56"/>
  <c r="F188" i="56"/>
  <c r="K188" i="56" s="1"/>
  <c r="K187" i="56"/>
  <c r="I187" i="56"/>
  <c r="I186" i="56" s="1"/>
  <c r="F187" i="56"/>
  <c r="F186" i="56" s="1"/>
  <c r="K186" i="56" s="1"/>
  <c r="J186" i="56"/>
  <c r="H186" i="56"/>
  <c r="G186" i="56"/>
  <c r="E186" i="56"/>
  <c r="D186" i="56"/>
  <c r="D167" i="56" s="1"/>
  <c r="K185" i="56"/>
  <c r="I185" i="56"/>
  <c r="F185" i="56"/>
  <c r="I184" i="56"/>
  <c r="F184" i="56"/>
  <c r="K184" i="56" s="1"/>
  <c r="I183" i="56"/>
  <c r="I182" i="56" s="1"/>
  <c r="F183" i="56"/>
  <c r="J182" i="56"/>
  <c r="H182" i="56"/>
  <c r="G182" i="56"/>
  <c r="E182" i="56"/>
  <c r="D182" i="56"/>
  <c r="I181" i="56"/>
  <c r="F181" i="56"/>
  <c r="J180" i="56"/>
  <c r="I180" i="56"/>
  <c r="H180" i="56"/>
  <c r="G180" i="56"/>
  <c r="E180" i="56"/>
  <c r="D180" i="56"/>
  <c r="K179" i="56"/>
  <c r="I179" i="56"/>
  <c r="I178" i="56" s="1"/>
  <c r="F179" i="56"/>
  <c r="K178" i="56"/>
  <c r="J178" i="56"/>
  <c r="H178" i="56"/>
  <c r="G178" i="56"/>
  <c r="F178" i="56"/>
  <c r="E178" i="56"/>
  <c r="D178" i="56"/>
  <c r="I177" i="56"/>
  <c r="F177" i="56"/>
  <c r="J176" i="56"/>
  <c r="H176" i="56"/>
  <c r="G176" i="56"/>
  <c r="F176" i="56"/>
  <c r="E176" i="56"/>
  <c r="D176" i="56"/>
  <c r="K175" i="56"/>
  <c r="I175" i="56"/>
  <c r="I174" i="56" s="1"/>
  <c r="F175" i="56"/>
  <c r="J174" i="56"/>
  <c r="H174" i="56"/>
  <c r="G174" i="56"/>
  <c r="F174" i="56"/>
  <c r="K174" i="56" s="1"/>
  <c r="E174" i="56"/>
  <c r="D174" i="56"/>
  <c r="K173" i="56"/>
  <c r="I173" i="56"/>
  <c r="F173" i="56"/>
  <c r="J172" i="56"/>
  <c r="I172" i="56"/>
  <c r="H172" i="56"/>
  <c r="G172" i="56"/>
  <c r="F172" i="56"/>
  <c r="K172" i="56" s="1"/>
  <c r="E172" i="56"/>
  <c r="D172" i="56"/>
  <c r="I171" i="56"/>
  <c r="K171" i="56" s="1"/>
  <c r="F171" i="56"/>
  <c r="J170" i="56"/>
  <c r="H170" i="56"/>
  <c r="G170" i="56"/>
  <c r="F170" i="56"/>
  <c r="E170" i="56"/>
  <c r="D170" i="56"/>
  <c r="K169" i="56"/>
  <c r="I169" i="56"/>
  <c r="I168" i="56" s="1"/>
  <c r="F169" i="56"/>
  <c r="J168" i="56"/>
  <c r="H168" i="56"/>
  <c r="H167" i="56" s="1"/>
  <c r="G168" i="56"/>
  <c r="G167" i="56" s="1"/>
  <c r="F168" i="56"/>
  <c r="E168" i="56"/>
  <c r="D168" i="56"/>
  <c r="E167" i="56"/>
  <c r="I166" i="56"/>
  <c r="F166" i="56"/>
  <c r="J165" i="56"/>
  <c r="I165" i="56"/>
  <c r="H165" i="56"/>
  <c r="G165" i="56"/>
  <c r="G148" i="56" s="1"/>
  <c r="E165" i="56"/>
  <c r="D165" i="56"/>
  <c r="I164" i="56"/>
  <c r="I163" i="56" s="1"/>
  <c r="F164" i="56"/>
  <c r="F163" i="56" s="1"/>
  <c r="K163" i="56" s="1"/>
  <c r="J163" i="56"/>
  <c r="H163" i="56"/>
  <c r="G163" i="56"/>
  <c r="E163" i="56"/>
  <c r="D163" i="56"/>
  <c r="K162" i="56"/>
  <c r="I162" i="56"/>
  <c r="F162" i="56"/>
  <c r="J161" i="56"/>
  <c r="I161" i="56"/>
  <c r="H161" i="56"/>
  <c r="G161" i="56"/>
  <c r="F161" i="56"/>
  <c r="E161" i="56"/>
  <c r="D161" i="56"/>
  <c r="I160" i="56"/>
  <c r="I159" i="56" s="1"/>
  <c r="F160" i="56"/>
  <c r="J159" i="56"/>
  <c r="H159" i="56"/>
  <c r="G159" i="56"/>
  <c r="E159" i="56"/>
  <c r="D159" i="56"/>
  <c r="K158" i="56"/>
  <c r="I158" i="56"/>
  <c r="I157" i="56" s="1"/>
  <c r="F158" i="56"/>
  <c r="J157" i="56"/>
  <c r="H157" i="56"/>
  <c r="G157" i="56"/>
  <c r="F157" i="56"/>
  <c r="K157" i="56" s="1"/>
  <c r="E157" i="56"/>
  <c r="D157" i="56"/>
  <c r="K156" i="56"/>
  <c r="I156" i="56"/>
  <c r="F156" i="56"/>
  <c r="J155" i="56"/>
  <c r="I155" i="56"/>
  <c r="K155" i="56" s="1"/>
  <c r="H155" i="56"/>
  <c r="G155" i="56"/>
  <c r="F155" i="56"/>
  <c r="E155" i="56"/>
  <c r="D155" i="56"/>
  <c r="I154" i="56"/>
  <c r="F154" i="56"/>
  <c r="K154" i="56" s="1"/>
  <c r="J153" i="56"/>
  <c r="J148" i="56" s="1"/>
  <c r="I153" i="56"/>
  <c r="H153" i="56"/>
  <c r="G153" i="56"/>
  <c r="E153" i="56"/>
  <c r="D153" i="56"/>
  <c r="K152" i="56"/>
  <c r="I152" i="56"/>
  <c r="I151" i="56" s="1"/>
  <c r="F152" i="56"/>
  <c r="J151" i="56"/>
  <c r="H151" i="56"/>
  <c r="G151" i="56"/>
  <c r="F151" i="56"/>
  <c r="E151" i="56"/>
  <c r="E148" i="56" s="1"/>
  <c r="D151" i="56"/>
  <c r="K150" i="56"/>
  <c r="I150" i="56"/>
  <c r="F150" i="56"/>
  <c r="J149" i="56"/>
  <c r="I149" i="56"/>
  <c r="K149" i="56" s="1"/>
  <c r="H149" i="56"/>
  <c r="G149" i="56"/>
  <c r="F149" i="56"/>
  <c r="E149" i="56"/>
  <c r="D149" i="56"/>
  <c r="D148" i="56" s="1"/>
  <c r="H148" i="56"/>
  <c r="I147" i="56"/>
  <c r="I146" i="56" s="1"/>
  <c r="K146" i="56" s="1"/>
  <c r="F147" i="56"/>
  <c r="J146" i="56"/>
  <c r="H146" i="56"/>
  <c r="G146" i="56"/>
  <c r="F146" i="56"/>
  <c r="E146" i="56"/>
  <c r="D146" i="56"/>
  <c r="I145" i="56"/>
  <c r="K145" i="56" s="1"/>
  <c r="F145" i="56"/>
  <c r="I144" i="56"/>
  <c r="I143" i="56" s="1"/>
  <c r="F144" i="56"/>
  <c r="J143" i="56"/>
  <c r="H143" i="56"/>
  <c r="G143" i="56"/>
  <c r="E143" i="56"/>
  <c r="E140" i="56" s="1"/>
  <c r="D143" i="56"/>
  <c r="I142" i="56"/>
  <c r="I141" i="56" s="1"/>
  <c r="F142" i="56"/>
  <c r="F141" i="56" s="1"/>
  <c r="J141" i="56"/>
  <c r="J140" i="56" s="1"/>
  <c r="H141" i="56"/>
  <c r="H140" i="56" s="1"/>
  <c r="G141" i="56"/>
  <c r="E141" i="56"/>
  <c r="D141" i="56"/>
  <c r="D140" i="56" s="1"/>
  <c r="G140" i="56"/>
  <c r="I139" i="56"/>
  <c r="I138" i="56" s="1"/>
  <c r="F139" i="56"/>
  <c r="J138" i="56"/>
  <c r="H138" i="56"/>
  <c r="G138" i="56"/>
  <c r="F138" i="56"/>
  <c r="E138" i="56"/>
  <c r="D138" i="56"/>
  <c r="I137" i="56"/>
  <c r="K137" i="56" s="1"/>
  <c r="F137" i="56"/>
  <c r="J136" i="56"/>
  <c r="H136" i="56"/>
  <c r="G136" i="56"/>
  <c r="F136" i="56"/>
  <c r="E136" i="56"/>
  <c r="D136" i="56"/>
  <c r="K135" i="56"/>
  <c r="I135" i="56"/>
  <c r="F135" i="56"/>
  <c r="J134" i="56"/>
  <c r="I134" i="56"/>
  <c r="H134" i="56"/>
  <c r="G134" i="56"/>
  <c r="F134" i="56"/>
  <c r="E134" i="56"/>
  <c r="D134" i="56"/>
  <c r="I133" i="56"/>
  <c r="F133" i="56"/>
  <c r="K133" i="56" s="1"/>
  <c r="J132" i="56"/>
  <c r="I132" i="56"/>
  <c r="H132" i="56"/>
  <c r="G132" i="56"/>
  <c r="E132" i="56"/>
  <c r="D132" i="56"/>
  <c r="K131" i="56"/>
  <c r="I131" i="56"/>
  <c r="F131" i="56"/>
  <c r="J130" i="56"/>
  <c r="I130" i="56"/>
  <c r="H130" i="56"/>
  <c r="G130" i="56"/>
  <c r="F130" i="56"/>
  <c r="K130" i="56" s="1"/>
  <c r="E130" i="56"/>
  <c r="D130" i="56"/>
  <c r="I129" i="56"/>
  <c r="F129" i="56"/>
  <c r="F128" i="56" s="1"/>
  <c r="K128" i="56" s="1"/>
  <c r="J128" i="56"/>
  <c r="I128" i="56"/>
  <c r="H128" i="56"/>
  <c r="H121" i="56" s="1"/>
  <c r="G128" i="56"/>
  <c r="E128" i="56"/>
  <c r="D128" i="56"/>
  <c r="I127" i="56"/>
  <c r="F127" i="56"/>
  <c r="I126" i="56"/>
  <c r="I125" i="56" s="1"/>
  <c r="F126" i="56"/>
  <c r="F125" i="56" s="1"/>
  <c r="K125" i="56" s="1"/>
  <c r="J125" i="56"/>
  <c r="H125" i="56"/>
  <c r="G125" i="56"/>
  <c r="E125" i="56"/>
  <c r="D125" i="56"/>
  <c r="D121" i="56" s="1"/>
  <c r="K124" i="56"/>
  <c r="I124" i="56"/>
  <c r="F124" i="56"/>
  <c r="I123" i="56"/>
  <c r="I122" i="56" s="1"/>
  <c r="F123" i="56"/>
  <c r="J122" i="56"/>
  <c r="H122" i="56"/>
  <c r="G122" i="56"/>
  <c r="F122" i="56"/>
  <c r="E122" i="56"/>
  <c r="E121" i="56" s="1"/>
  <c r="D122" i="56"/>
  <c r="J121" i="56"/>
  <c r="I118" i="56"/>
  <c r="I117" i="56" s="1"/>
  <c r="F118" i="56"/>
  <c r="J117" i="56"/>
  <c r="H117" i="56"/>
  <c r="H113" i="56" s="1"/>
  <c r="G117" i="56"/>
  <c r="F117" i="56"/>
  <c r="E117" i="56"/>
  <c r="E113" i="56" s="1"/>
  <c r="D117" i="56"/>
  <c r="K116" i="56"/>
  <c r="I116" i="56"/>
  <c r="F116" i="56"/>
  <c r="F114" i="56" s="1"/>
  <c r="K115" i="56"/>
  <c r="I115" i="56"/>
  <c r="F115" i="56"/>
  <c r="J114" i="56"/>
  <c r="I114" i="56"/>
  <c r="I113" i="56" s="1"/>
  <c r="H114" i="56"/>
  <c r="G114" i="56"/>
  <c r="E114" i="56"/>
  <c r="D114" i="56"/>
  <c r="D113" i="56" s="1"/>
  <c r="J113" i="56"/>
  <c r="G113" i="56"/>
  <c r="I112" i="56"/>
  <c r="K112" i="56" s="1"/>
  <c r="F112" i="56"/>
  <c r="J111" i="56"/>
  <c r="J110" i="56" s="1"/>
  <c r="I111" i="56"/>
  <c r="I110" i="56" s="1"/>
  <c r="H111" i="56"/>
  <c r="G111" i="56"/>
  <c r="F111" i="56"/>
  <c r="F110" i="56" s="1"/>
  <c r="E111" i="56"/>
  <c r="E110" i="56" s="1"/>
  <c r="D111" i="56"/>
  <c r="D110" i="56" s="1"/>
  <c r="H110" i="56"/>
  <c r="G110" i="56"/>
  <c r="I109" i="56"/>
  <c r="F109" i="56"/>
  <c r="I108" i="56"/>
  <c r="K108" i="56" s="1"/>
  <c r="F108" i="56"/>
  <c r="K107" i="56"/>
  <c r="I107" i="56"/>
  <c r="F107" i="56"/>
  <c r="I106" i="56"/>
  <c r="F106" i="56"/>
  <c r="K106" i="56" s="1"/>
  <c r="K105" i="56"/>
  <c r="I105" i="56"/>
  <c r="F105" i="56"/>
  <c r="J104" i="56"/>
  <c r="H104" i="56"/>
  <c r="G104" i="56"/>
  <c r="F104" i="56"/>
  <c r="E104" i="56"/>
  <c r="D104" i="56"/>
  <c r="I103" i="56"/>
  <c r="F103" i="56"/>
  <c r="K103" i="56" s="1"/>
  <c r="I102" i="56"/>
  <c r="I101" i="56" s="1"/>
  <c r="F102" i="56"/>
  <c r="K102" i="56" s="1"/>
  <c r="J101" i="56"/>
  <c r="H101" i="56"/>
  <c r="G101" i="56"/>
  <c r="E101" i="56"/>
  <c r="D101" i="56"/>
  <c r="K100" i="56"/>
  <c r="I100" i="56"/>
  <c r="F100" i="56"/>
  <c r="I99" i="56"/>
  <c r="F99" i="56"/>
  <c r="K99" i="56" s="1"/>
  <c r="I98" i="56"/>
  <c r="F98" i="56"/>
  <c r="K98" i="56" s="1"/>
  <c r="K97" i="56"/>
  <c r="I97" i="56"/>
  <c r="F97" i="56"/>
  <c r="I96" i="56"/>
  <c r="K96" i="56" s="1"/>
  <c r="F96" i="56"/>
  <c r="I95" i="56"/>
  <c r="I93" i="56" s="1"/>
  <c r="F95" i="56"/>
  <c r="F93" i="56" s="1"/>
  <c r="K94" i="56"/>
  <c r="I94" i="56"/>
  <c r="F94" i="56"/>
  <c r="J93" i="56"/>
  <c r="H93" i="56"/>
  <c r="G93" i="56"/>
  <c r="E93" i="56"/>
  <c r="D93" i="56"/>
  <c r="I92" i="56"/>
  <c r="F92" i="56"/>
  <c r="K92" i="56" s="1"/>
  <c r="J91" i="56"/>
  <c r="J84" i="56" s="1"/>
  <c r="I91" i="56"/>
  <c r="H91" i="56"/>
  <c r="G91" i="56"/>
  <c r="E91" i="56"/>
  <c r="D91" i="56"/>
  <c r="K90" i="56"/>
  <c r="I90" i="56"/>
  <c r="F90" i="56"/>
  <c r="I89" i="56"/>
  <c r="F89" i="56"/>
  <c r="J88" i="56"/>
  <c r="I88" i="56"/>
  <c r="H88" i="56"/>
  <c r="H84" i="56" s="1"/>
  <c r="G88" i="56"/>
  <c r="G84" i="56" s="1"/>
  <c r="E88" i="56"/>
  <c r="D88" i="56"/>
  <c r="I87" i="56"/>
  <c r="K87" i="56" s="1"/>
  <c r="F87" i="56"/>
  <c r="I86" i="56"/>
  <c r="I85" i="56" s="1"/>
  <c r="F86" i="56"/>
  <c r="J85" i="56"/>
  <c r="H85" i="56"/>
  <c r="G85" i="56"/>
  <c r="F85" i="56"/>
  <c r="K85" i="56" s="1"/>
  <c r="E85" i="56"/>
  <c r="D85" i="56"/>
  <c r="E84" i="56"/>
  <c r="K83" i="56"/>
  <c r="I83" i="56"/>
  <c r="I82" i="56" s="1"/>
  <c r="F83" i="56"/>
  <c r="J82" i="56"/>
  <c r="H82" i="56"/>
  <c r="G82" i="56"/>
  <c r="F82" i="56"/>
  <c r="K82" i="56" s="1"/>
  <c r="E82" i="56"/>
  <c r="D82" i="56"/>
  <c r="I81" i="56"/>
  <c r="I80" i="56" s="1"/>
  <c r="F81" i="56"/>
  <c r="J80" i="56"/>
  <c r="H80" i="56"/>
  <c r="G80" i="56"/>
  <c r="F80" i="56"/>
  <c r="E80" i="56"/>
  <c r="D80" i="56"/>
  <c r="K79" i="56"/>
  <c r="I79" i="56"/>
  <c r="F79" i="56"/>
  <c r="J78" i="56"/>
  <c r="I78" i="56"/>
  <c r="H78" i="56"/>
  <c r="G78" i="56"/>
  <c r="F78" i="56"/>
  <c r="K78" i="56" s="1"/>
  <c r="E78" i="56"/>
  <c r="D78" i="56"/>
  <c r="K77" i="56"/>
  <c r="I77" i="56"/>
  <c r="F77" i="56"/>
  <c r="I76" i="56"/>
  <c r="F76" i="56"/>
  <c r="K76" i="56" s="1"/>
  <c r="I75" i="56"/>
  <c r="F75" i="56"/>
  <c r="K74" i="56"/>
  <c r="I74" i="56"/>
  <c r="F74" i="56"/>
  <c r="K73" i="56"/>
  <c r="I73" i="56"/>
  <c r="F73" i="56"/>
  <c r="K72" i="56"/>
  <c r="I72" i="56"/>
  <c r="F72" i="56"/>
  <c r="I71" i="56"/>
  <c r="F71" i="56"/>
  <c r="K71" i="56" s="1"/>
  <c r="J70" i="56"/>
  <c r="I70" i="56"/>
  <c r="I69" i="56" s="1"/>
  <c r="H70" i="56"/>
  <c r="G70" i="56"/>
  <c r="E70" i="56"/>
  <c r="E69" i="56" s="1"/>
  <c r="D70" i="56"/>
  <c r="D69" i="56" s="1"/>
  <c r="H69" i="56"/>
  <c r="G69" i="56"/>
  <c r="I68" i="56"/>
  <c r="F68" i="56"/>
  <c r="K68" i="56" s="1"/>
  <c r="J67" i="56"/>
  <c r="I67" i="56"/>
  <c r="H67" i="56"/>
  <c r="G67" i="56"/>
  <c r="E67" i="56"/>
  <c r="D67" i="56"/>
  <c r="K66" i="56"/>
  <c r="I66" i="56"/>
  <c r="F66" i="56"/>
  <c r="J65" i="56"/>
  <c r="I65" i="56"/>
  <c r="H65" i="56"/>
  <c r="G65" i="56"/>
  <c r="F65" i="56"/>
  <c r="K65" i="56" s="1"/>
  <c r="E65" i="56"/>
  <c r="D65" i="56"/>
  <c r="I64" i="56"/>
  <c r="F64" i="56"/>
  <c r="F63" i="56" s="1"/>
  <c r="K63" i="56" s="1"/>
  <c r="J63" i="56"/>
  <c r="I63" i="56"/>
  <c r="H63" i="56"/>
  <c r="G63" i="56"/>
  <c r="G38" i="56" s="1"/>
  <c r="E63" i="56"/>
  <c r="D63" i="56"/>
  <c r="I62" i="56"/>
  <c r="I61" i="56" s="1"/>
  <c r="F62" i="56"/>
  <c r="J61" i="56"/>
  <c r="J38" i="56" s="1"/>
  <c r="H61" i="56"/>
  <c r="G61" i="56"/>
  <c r="E61" i="56"/>
  <c r="D61" i="56"/>
  <c r="I60" i="56"/>
  <c r="F60" i="56"/>
  <c r="K60" i="56" s="1"/>
  <c r="K59" i="56"/>
  <c r="I59" i="56"/>
  <c r="F59" i="56"/>
  <c r="I58" i="56"/>
  <c r="K58" i="56" s="1"/>
  <c r="F58" i="56"/>
  <c r="I57" i="56"/>
  <c r="K57" i="56" s="1"/>
  <c r="F57" i="56"/>
  <c r="K56" i="56"/>
  <c r="I56" i="56"/>
  <c r="F56" i="56"/>
  <c r="I55" i="56"/>
  <c r="F55" i="56"/>
  <c r="K55" i="56" s="1"/>
  <c r="K54" i="56"/>
  <c r="I54" i="56"/>
  <c r="F54" i="56"/>
  <c r="I53" i="56"/>
  <c r="F53" i="56"/>
  <c r="K53" i="56" s="1"/>
  <c r="I52" i="56"/>
  <c r="F52" i="56"/>
  <c r="F51" i="56" s="1"/>
  <c r="J51" i="56"/>
  <c r="H51" i="56"/>
  <c r="G51" i="56"/>
  <c r="E51" i="56"/>
  <c r="D51" i="56"/>
  <c r="I50" i="56"/>
  <c r="K50" i="56" s="1"/>
  <c r="F50" i="56"/>
  <c r="J49" i="56"/>
  <c r="H49" i="56"/>
  <c r="H38" i="56" s="1"/>
  <c r="G49" i="56"/>
  <c r="F49" i="56"/>
  <c r="E49" i="56"/>
  <c r="E38" i="56" s="1"/>
  <c r="D49" i="56"/>
  <c r="K48" i="56"/>
  <c r="I48" i="56"/>
  <c r="F48" i="56"/>
  <c r="I47" i="56"/>
  <c r="F47" i="56"/>
  <c r="K47" i="56" s="1"/>
  <c r="K46" i="56"/>
  <c r="I46" i="56"/>
  <c r="F46" i="56"/>
  <c r="I45" i="56"/>
  <c r="F45" i="56"/>
  <c r="K45" i="56" s="1"/>
  <c r="I44" i="56"/>
  <c r="I43" i="56" s="1"/>
  <c r="F44" i="56"/>
  <c r="F43" i="56" s="1"/>
  <c r="K43" i="56" s="1"/>
  <c r="J43" i="56"/>
  <c r="H43" i="56"/>
  <c r="G43" i="56"/>
  <c r="E43" i="56"/>
  <c r="D43" i="56"/>
  <c r="D38" i="56" s="1"/>
  <c r="I42" i="56"/>
  <c r="I39" i="56" s="1"/>
  <c r="F42" i="56"/>
  <c r="K41" i="56"/>
  <c r="I41" i="56"/>
  <c r="F41" i="56"/>
  <c r="K40" i="56"/>
  <c r="I40" i="56"/>
  <c r="F40" i="56"/>
  <c r="J39" i="56"/>
  <c r="H39" i="56"/>
  <c r="G39" i="56"/>
  <c r="F39" i="56"/>
  <c r="E39" i="56"/>
  <c r="D39" i="56"/>
  <c r="I37" i="56"/>
  <c r="K37" i="56" s="1"/>
  <c r="F37" i="56"/>
  <c r="J36" i="56"/>
  <c r="H36" i="56"/>
  <c r="G36" i="56"/>
  <c r="F36" i="56"/>
  <c r="E36" i="56"/>
  <c r="D36" i="56"/>
  <c r="K35" i="56"/>
  <c r="I35" i="56"/>
  <c r="F35" i="56"/>
  <c r="J34" i="56"/>
  <c r="I34" i="56"/>
  <c r="K34" i="56" s="1"/>
  <c r="H34" i="56"/>
  <c r="G34" i="56"/>
  <c r="F34" i="56"/>
  <c r="E34" i="56"/>
  <c r="D34" i="56"/>
  <c r="I33" i="56"/>
  <c r="F33" i="56"/>
  <c r="K33" i="56" s="1"/>
  <c r="K32" i="56"/>
  <c r="I32" i="56"/>
  <c r="F32" i="56"/>
  <c r="I31" i="56"/>
  <c r="F31" i="56"/>
  <c r="F30" i="56" s="1"/>
  <c r="K30" i="56" s="1"/>
  <c r="J30" i="56"/>
  <c r="I30" i="56"/>
  <c r="H30" i="56"/>
  <c r="H27" i="56" s="1"/>
  <c r="G30" i="56"/>
  <c r="G27" i="56" s="1"/>
  <c r="E30" i="56"/>
  <c r="D30" i="56"/>
  <c r="I29" i="56"/>
  <c r="I28" i="56" s="1"/>
  <c r="F29" i="56"/>
  <c r="J28" i="56"/>
  <c r="J27" i="56" s="1"/>
  <c r="H28" i="56"/>
  <c r="G28" i="56"/>
  <c r="E28" i="56"/>
  <c r="E27" i="56" s="1"/>
  <c r="D28" i="56"/>
  <c r="D27" i="56" s="1"/>
  <c r="I26" i="56"/>
  <c r="I25" i="56" s="1"/>
  <c r="F26" i="56"/>
  <c r="F25" i="56" s="1"/>
  <c r="K25" i="56" s="1"/>
  <c r="J25" i="56"/>
  <c r="H25" i="56"/>
  <c r="G25" i="56"/>
  <c r="E25" i="56"/>
  <c r="D25" i="56"/>
  <c r="I24" i="56"/>
  <c r="K24" i="56" s="1"/>
  <c r="F24" i="56"/>
  <c r="K23" i="56"/>
  <c r="I23" i="56"/>
  <c r="F23" i="56"/>
  <c r="I22" i="56"/>
  <c r="F22" i="56"/>
  <c r="K22" i="56" s="1"/>
  <c r="K21" i="56"/>
  <c r="I21" i="56"/>
  <c r="F21" i="56"/>
  <c r="I20" i="56"/>
  <c r="F20" i="56"/>
  <c r="K20" i="56" s="1"/>
  <c r="J19" i="56"/>
  <c r="H19" i="56"/>
  <c r="G19" i="56"/>
  <c r="E19" i="56"/>
  <c r="D19" i="56"/>
  <c r="I18" i="56"/>
  <c r="I17" i="56" s="1"/>
  <c r="F18" i="56"/>
  <c r="F17" i="56" s="1"/>
  <c r="J17" i="56"/>
  <c r="J14" i="56" s="1"/>
  <c r="H17" i="56"/>
  <c r="G17" i="56"/>
  <c r="E17" i="56"/>
  <c r="D17" i="56"/>
  <c r="I16" i="56"/>
  <c r="I15" i="56" s="1"/>
  <c r="F16" i="56"/>
  <c r="J15" i="56"/>
  <c r="H15" i="56"/>
  <c r="H14" i="56" s="1"/>
  <c r="G15" i="56"/>
  <c r="E15" i="56"/>
  <c r="E14" i="56" s="1"/>
  <c r="D15" i="56"/>
  <c r="D14" i="56" s="1"/>
  <c r="G14" i="56"/>
  <c r="K477" i="55"/>
  <c r="J477" i="55"/>
  <c r="K476" i="55"/>
  <c r="K475" i="55" s="1"/>
  <c r="K194" i="55"/>
  <c r="L194" i="55"/>
  <c r="J97" i="55"/>
  <c r="I493" i="55"/>
  <c r="N492" i="55"/>
  <c r="J492" i="55"/>
  <c r="M492" i="55" s="1"/>
  <c r="J491" i="55"/>
  <c r="M491" i="55" s="1"/>
  <c r="N490" i="55"/>
  <c r="J490" i="55"/>
  <c r="M490" i="55" s="1"/>
  <c r="N489" i="55"/>
  <c r="J489" i="55"/>
  <c r="M489" i="55" s="1"/>
  <c r="N488" i="55"/>
  <c r="J488" i="55"/>
  <c r="M488" i="55" s="1"/>
  <c r="J487" i="55"/>
  <c r="N487" i="55" s="1"/>
  <c r="J486" i="55"/>
  <c r="N485" i="55"/>
  <c r="M485" i="55"/>
  <c r="J485" i="55"/>
  <c r="J484" i="55"/>
  <c r="N484" i="55" s="1"/>
  <c r="M483" i="55"/>
  <c r="J483" i="55"/>
  <c r="N483" i="55" s="1"/>
  <c r="J482" i="55"/>
  <c r="N481" i="55"/>
  <c r="M481" i="55"/>
  <c r="J481" i="55"/>
  <c r="J480" i="55"/>
  <c r="N480" i="55" s="1"/>
  <c r="J479" i="55"/>
  <c r="J478" i="55"/>
  <c r="L477" i="55"/>
  <c r="I477" i="55"/>
  <c r="I476" i="55" s="1"/>
  <c r="H477" i="55"/>
  <c r="L476" i="55"/>
  <c r="L475" i="55"/>
  <c r="I475" i="55"/>
  <c r="J474" i="55"/>
  <c r="L473" i="55"/>
  <c r="K473" i="55"/>
  <c r="K472" i="55" s="1"/>
  <c r="I473" i="55"/>
  <c r="H473" i="55"/>
  <c r="J473" i="55" s="1"/>
  <c r="L472" i="55"/>
  <c r="I472" i="55"/>
  <c r="H472" i="55"/>
  <c r="L471" i="55"/>
  <c r="K471" i="55"/>
  <c r="I471" i="55"/>
  <c r="N470" i="55"/>
  <c r="M470" i="55"/>
  <c r="J470" i="55"/>
  <c r="L469" i="55"/>
  <c r="K469" i="55"/>
  <c r="K468" i="55" s="1"/>
  <c r="I469" i="55"/>
  <c r="H469" i="55"/>
  <c r="L468" i="55"/>
  <c r="I468" i="55"/>
  <c r="I467" i="55" s="1"/>
  <c r="K467" i="55"/>
  <c r="J466" i="55"/>
  <c r="L465" i="55"/>
  <c r="K465" i="55"/>
  <c r="K464" i="55" s="1"/>
  <c r="K463" i="55" s="1"/>
  <c r="J465" i="55"/>
  <c r="I465" i="55"/>
  <c r="H465" i="55"/>
  <c r="L464" i="55"/>
  <c r="I464" i="55"/>
  <c r="I463" i="55" s="1"/>
  <c r="H464" i="55"/>
  <c r="H463" i="55" s="1"/>
  <c r="J463" i="55" s="1"/>
  <c r="L463" i="55"/>
  <c r="N462" i="55"/>
  <c r="M462" i="55"/>
  <c r="J462" i="55"/>
  <c r="L461" i="55"/>
  <c r="K461" i="55"/>
  <c r="K460" i="55" s="1"/>
  <c r="K459" i="55" s="1"/>
  <c r="I461" i="55"/>
  <c r="I460" i="55" s="1"/>
  <c r="I459" i="55" s="1"/>
  <c r="H461" i="55"/>
  <c r="L460" i="55"/>
  <c r="L459" i="55"/>
  <c r="M458" i="55"/>
  <c r="J458" i="55"/>
  <c r="N458" i="55" s="1"/>
  <c r="L457" i="55"/>
  <c r="K457" i="55"/>
  <c r="K456" i="55" s="1"/>
  <c r="J457" i="55"/>
  <c r="I457" i="55"/>
  <c r="H457" i="55"/>
  <c r="L456" i="55"/>
  <c r="I456" i="55"/>
  <c r="H456" i="55"/>
  <c r="L455" i="55"/>
  <c r="K455" i="55"/>
  <c r="I455" i="55"/>
  <c r="N454" i="55"/>
  <c r="M454" i="55"/>
  <c r="J454" i="55"/>
  <c r="L453" i="55"/>
  <c r="K453" i="55"/>
  <c r="K452" i="55" s="1"/>
  <c r="K451" i="55" s="1"/>
  <c r="I453" i="55"/>
  <c r="H453" i="55"/>
  <c r="L452" i="55"/>
  <c r="I452" i="55"/>
  <c r="I451" i="55" s="1"/>
  <c r="M448" i="55"/>
  <c r="J448" i="55"/>
  <c r="N448" i="55" s="1"/>
  <c r="N447" i="55"/>
  <c r="M447" i="55"/>
  <c r="J447" i="55"/>
  <c r="J446" i="55"/>
  <c r="M446" i="55" s="1"/>
  <c r="J445" i="55"/>
  <c r="N444" i="55"/>
  <c r="M444" i="55"/>
  <c r="J444" i="55"/>
  <c r="M443" i="55"/>
  <c r="J443" i="55"/>
  <c r="N443" i="55" s="1"/>
  <c r="L442" i="55"/>
  <c r="K442" i="55"/>
  <c r="K441" i="55" s="1"/>
  <c r="K440" i="55" s="1"/>
  <c r="K439" i="55" s="1"/>
  <c r="K449" i="55" s="1"/>
  <c r="I442" i="55"/>
  <c r="H442" i="55"/>
  <c r="I441" i="55"/>
  <c r="I440" i="55" s="1"/>
  <c r="I439" i="55" s="1"/>
  <c r="I449" i="55" s="1"/>
  <c r="N437" i="55"/>
  <c r="M437" i="55"/>
  <c r="J437" i="55"/>
  <c r="L436" i="55"/>
  <c r="K436" i="55"/>
  <c r="I436" i="55"/>
  <c r="H436" i="55"/>
  <c r="L435" i="55"/>
  <c r="K435" i="55"/>
  <c r="K434" i="55" s="1"/>
  <c r="K433" i="55" s="1"/>
  <c r="K438" i="55" s="1"/>
  <c r="I435" i="55"/>
  <c r="I434" i="55" s="1"/>
  <c r="I433" i="55" s="1"/>
  <c r="I438" i="55" s="1"/>
  <c r="N431" i="55"/>
  <c r="M431" i="55"/>
  <c r="J431" i="55"/>
  <c r="L430" i="55"/>
  <c r="K430" i="55"/>
  <c r="K429" i="55" s="1"/>
  <c r="K428" i="55" s="1"/>
  <c r="K427" i="55" s="1"/>
  <c r="K432" i="55" s="1"/>
  <c r="I430" i="55"/>
  <c r="I429" i="55" s="1"/>
  <c r="I428" i="55" s="1"/>
  <c r="I427" i="55" s="1"/>
  <c r="I432" i="55" s="1"/>
  <c r="H430" i="55"/>
  <c r="N425" i="55"/>
  <c r="M425" i="55"/>
  <c r="J425" i="55"/>
  <c r="M424" i="55"/>
  <c r="L424" i="55"/>
  <c r="K424" i="55"/>
  <c r="J424" i="55"/>
  <c r="N424" i="55" s="1"/>
  <c r="I424" i="55"/>
  <c r="H424" i="55"/>
  <c r="L423" i="55"/>
  <c r="K423" i="55"/>
  <c r="I423" i="55"/>
  <c r="I422" i="55" s="1"/>
  <c r="H423" i="55"/>
  <c r="K422" i="55"/>
  <c r="M421" i="55"/>
  <c r="J421" i="55"/>
  <c r="N421" i="55" s="1"/>
  <c r="L420" i="55"/>
  <c r="K420" i="55"/>
  <c r="I420" i="55"/>
  <c r="H420" i="55"/>
  <c r="K419" i="55"/>
  <c r="K418" i="55" s="1"/>
  <c r="I419" i="55"/>
  <c r="I418" i="55" s="1"/>
  <c r="J417" i="55"/>
  <c r="L416" i="55"/>
  <c r="K416" i="55"/>
  <c r="I416" i="55"/>
  <c r="I415" i="55" s="1"/>
  <c r="I414" i="55" s="1"/>
  <c r="H416" i="55"/>
  <c r="L415" i="55"/>
  <c r="K415" i="55"/>
  <c r="H415" i="55"/>
  <c r="L414" i="55"/>
  <c r="K414" i="55"/>
  <c r="H414" i="55"/>
  <c r="J414" i="55" s="1"/>
  <c r="J413" i="55"/>
  <c r="L412" i="55"/>
  <c r="K412" i="55"/>
  <c r="I412" i="55"/>
  <c r="H412" i="55"/>
  <c r="H411" i="55" s="1"/>
  <c r="J411" i="55" s="1"/>
  <c r="N411" i="55" s="1"/>
  <c r="L411" i="55"/>
  <c r="K411" i="55"/>
  <c r="K410" i="55" s="1"/>
  <c r="I411" i="55"/>
  <c r="I410" i="55" s="1"/>
  <c r="N409" i="55"/>
  <c r="M409" i="55"/>
  <c r="J409" i="55"/>
  <c r="L408" i="55"/>
  <c r="K408" i="55"/>
  <c r="I408" i="55"/>
  <c r="H408" i="55"/>
  <c r="L407" i="55"/>
  <c r="K407" i="55"/>
  <c r="H407" i="55"/>
  <c r="K406" i="55"/>
  <c r="K405" i="55"/>
  <c r="M403" i="55"/>
  <c r="J403" i="55"/>
  <c r="N403" i="55" s="1"/>
  <c r="L402" i="55"/>
  <c r="K402" i="55"/>
  <c r="I402" i="55"/>
  <c r="H402" i="55"/>
  <c r="H401" i="55" s="1"/>
  <c r="H400" i="55" s="1"/>
  <c r="H404" i="55" s="1"/>
  <c r="K401" i="55"/>
  <c r="K400" i="55" s="1"/>
  <c r="J401" i="55"/>
  <c r="I401" i="55"/>
  <c r="I400" i="55"/>
  <c r="M399" i="55"/>
  <c r="J399" i="55"/>
  <c r="N399" i="55" s="1"/>
  <c r="L398" i="55"/>
  <c r="K398" i="55"/>
  <c r="K397" i="55" s="1"/>
  <c r="J398" i="55"/>
  <c r="I398" i="55"/>
  <c r="H398" i="55"/>
  <c r="H397" i="55" s="1"/>
  <c r="L397" i="55"/>
  <c r="J397" i="55"/>
  <c r="M397" i="55" s="1"/>
  <c r="I397" i="55"/>
  <c r="I396" i="55" s="1"/>
  <c r="K396" i="55"/>
  <c r="K395" i="55" s="1"/>
  <c r="H396" i="55"/>
  <c r="I395" i="55"/>
  <c r="J392" i="55"/>
  <c r="L391" i="55"/>
  <c r="K391" i="55"/>
  <c r="K390" i="55" s="1"/>
  <c r="K389" i="55" s="1"/>
  <c r="I391" i="55"/>
  <c r="J391" i="55" s="1"/>
  <c r="M391" i="55" s="1"/>
  <c r="H391" i="55"/>
  <c r="H390" i="55" s="1"/>
  <c r="L390" i="55"/>
  <c r="J388" i="55"/>
  <c r="L387" i="55"/>
  <c r="K387" i="55"/>
  <c r="K386" i="55" s="1"/>
  <c r="K385" i="55" s="1"/>
  <c r="I387" i="55"/>
  <c r="J387" i="55" s="1"/>
  <c r="M387" i="55" s="1"/>
  <c r="H387" i="55"/>
  <c r="L386" i="55"/>
  <c r="I386" i="55"/>
  <c r="I385" i="55" s="1"/>
  <c r="H386" i="55"/>
  <c r="J384" i="55"/>
  <c r="J383" i="55"/>
  <c r="L382" i="55"/>
  <c r="K382" i="55"/>
  <c r="K381" i="55" s="1"/>
  <c r="K380" i="55" s="1"/>
  <c r="I382" i="55"/>
  <c r="H382" i="55"/>
  <c r="L381" i="55"/>
  <c r="I381" i="55"/>
  <c r="I380" i="55" s="1"/>
  <c r="J379" i="55"/>
  <c r="L378" i="55"/>
  <c r="K378" i="55"/>
  <c r="I378" i="55"/>
  <c r="H378" i="55"/>
  <c r="K377" i="55"/>
  <c r="I377" i="55"/>
  <c r="N374" i="55"/>
  <c r="J374" i="55"/>
  <c r="M374" i="55" s="1"/>
  <c r="J373" i="55"/>
  <c r="M372" i="55"/>
  <c r="J372" i="55"/>
  <c r="N372" i="55" s="1"/>
  <c r="M371" i="55"/>
  <c r="J371" i="55"/>
  <c r="N371" i="55" s="1"/>
  <c r="M370" i="55"/>
  <c r="J370" i="55"/>
  <c r="N370" i="55" s="1"/>
  <c r="N369" i="55"/>
  <c r="M369" i="55"/>
  <c r="J369" i="55"/>
  <c r="N368" i="55"/>
  <c r="M368" i="55"/>
  <c r="J368" i="55"/>
  <c r="N367" i="55"/>
  <c r="M367" i="55"/>
  <c r="J367" i="55"/>
  <c r="J366" i="55"/>
  <c r="N365" i="55"/>
  <c r="M365" i="55"/>
  <c r="J365" i="55"/>
  <c r="J364" i="55"/>
  <c r="J363" i="55"/>
  <c r="N362" i="55"/>
  <c r="M362" i="55"/>
  <c r="J362" i="55"/>
  <c r="N361" i="55"/>
  <c r="M361" i="55"/>
  <c r="J361" i="55"/>
  <c r="M360" i="55"/>
  <c r="J360" i="55"/>
  <c r="N360" i="55" s="1"/>
  <c r="J359" i="55"/>
  <c r="J358" i="55"/>
  <c r="N357" i="55"/>
  <c r="J357" i="55"/>
  <c r="M357" i="55" s="1"/>
  <c r="N356" i="55"/>
  <c r="J356" i="55"/>
  <c r="M356" i="55" s="1"/>
  <c r="M355" i="55"/>
  <c r="J355" i="55"/>
  <c r="N355" i="55" s="1"/>
  <c r="N354" i="55"/>
  <c r="M354" i="55"/>
  <c r="J354" i="55"/>
  <c r="N353" i="55"/>
  <c r="M353" i="55"/>
  <c r="J353" i="55"/>
  <c r="L352" i="55"/>
  <c r="L351" i="55" s="1"/>
  <c r="K352" i="55"/>
  <c r="I352" i="55"/>
  <c r="H352" i="55"/>
  <c r="K351" i="55"/>
  <c r="K350" i="55" s="1"/>
  <c r="H351" i="55"/>
  <c r="H350" i="55"/>
  <c r="N349" i="55"/>
  <c r="M349" i="55"/>
  <c r="J349" i="55"/>
  <c r="M348" i="55"/>
  <c r="J348" i="55"/>
  <c r="N348" i="55" s="1"/>
  <c r="L347" i="55"/>
  <c r="K347" i="55"/>
  <c r="K346" i="55" s="1"/>
  <c r="I347" i="55"/>
  <c r="I346" i="55" s="1"/>
  <c r="H347" i="55"/>
  <c r="H346" i="55"/>
  <c r="K345" i="55"/>
  <c r="I345" i="55"/>
  <c r="J344" i="55"/>
  <c r="M344" i="55" s="1"/>
  <c r="L343" i="55"/>
  <c r="K343" i="55"/>
  <c r="I343" i="55"/>
  <c r="I342" i="55" s="1"/>
  <c r="H343" i="55"/>
  <c r="K342" i="55"/>
  <c r="K341" i="55" s="1"/>
  <c r="I341" i="55"/>
  <c r="N340" i="55"/>
  <c r="M340" i="55"/>
  <c r="J340" i="55"/>
  <c r="J339" i="55"/>
  <c r="N339" i="55" s="1"/>
  <c r="J338" i="55"/>
  <c r="N337" i="55"/>
  <c r="J337" i="55"/>
  <c r="M337" i="55" s="1"/>
  <c r="M336" i="55"/>
  <c r="J336" i="55"/>
  <c r="N336" i="55" s="1"/>
  <c r="L335" i="55"/>
  <c r="K335" i="55"/>
  <c r="K334" i="55" s="1"/>
  <c r="K333" i="55" s="1"/>
  <c r="J335" i="55"/>
  <c r="I335" i="55"/>
  <c r="I334" i="55" s="1"/>
  <c r="I333" i="55" s="1"/>
  <c r="H335" i="55"/>
  <c r="H334" i="55"/>
  <c r="N332" i="55"/>
  <c r="M332" i="55"/>
  <c r="J332" i="55"/>
  <c r="J331" i="55"/>
  <c r="N330" i="55"/>
  <c r="J330" i="55"/>
  <c r="M330" i="55" s="1"/>
  <c r="N329" i="55"/>
  <c r="M329" i="55"/>
  <c r="J329" i="55"/>
  <c r="J328" i="55"/>
  <c r="M327" i="55"/>
  <c r="J327" i="55"/>
  <c r="N327" i="55" s="1"/>
  <c r="J326" i="55"/>
  <c r="N325" i="55"/>
  <c r="J325" i="55"/>
  <c r="M325" i="55" s="1"/>
  <c r="M324" i="55"/>
  <c r="J324" i="55"/>
  <c r="N324" i="55" s="1"/>
  <c r="M323" i="55"/>
  <c r="J323" i="55"/>
  <c r="N323" i="55" s="1"/>
  <c r="N322" i="55"/>
  <c r="M322" i="55"/>
  <c r="J322" i="55"/>
  <c r="N321" i="55"/>
  <c r="M321" i="55"/>
  <c r="J321" i="55"/>
  <c r="N320" i="55"/>
  <c r="J320" i="55"/>
  <c r="M320" i="55" s="1"/>
  <c r="L319" i="55"/>
  <c r="K319" i="55"/>
  <c r="I319" i="55"/>
  <c r="H319" i="55"/>
  <c r="H305" i="55" s="1"/>
  <c r="N318" i="55"/>
  <c r="M318" i="55"/>
  <c r="J318" i="55"/>
  <c r="M317" i="55"/>
  <c r="J317" i="55"/>
  <c r="N317" i="55" s="1"/>
  <c r="J316" i="55"/>
  <c r="J315" i="55"/>
  <c r="N314" i="55"/>
  <c r="J314" i="55"/>
  <c r="M314" i="55" s="1"/>
  <c r="M313" i="55"/>
  <c r="J313" i="55"/>
  <c r="N313" i="55" s="1"/>
  <c r="M312" i="55"/>
  <c r="J312" i="55"/>
  <c r="N312" i="55" s="1"/>
  <c r="N311" i="55"/>
  <c r="M311" i="55"/>
  <c r="J311" i="55"/>
  <c r="N310" i="55"/>
  <c r="M310" i="55"/>
  <c r="J310" i="55"/>
  <c r="N309" i="55"/>
  <c r="J309" i="55"/>
  <c r="M309" i="55" s="1"/>
  <c r="N308" i="55"/>
  <c r="M308" i="55"/>
  <c r="J308" i="55"/>
  <c r="J307" i="55"/>
  <c r="L306" i="55"/>
  <c r="K306" i="55"/>
  <c r="J306" i="55"/>
  <c r="I306" i="55"/>
  <c r="H306" i="55"/>
  <c r="K305" i="55"/>
  <c r="J305" i="55"/>
  <c r="I305" i="55"/>
  <c r="I304" i="55" s="1"/>
  <c r="K304" i="55"/>
  <c r="H304" i="55"/>
  <c r="N300" i="55"/>
  <c r="M300" i="55"/>
  <c r="J300" i="55"/>
  <c r="N299" i="55"/>
  <c r="J299" i="55"/>
  <c r="M299" i="55" s="1"/>
  <c r="N298" i="55"/>
  <c r="M298" i="55"/>
  <c r="J298" i="55"/>
  <c r="N297" i="55"/>
  <c r="M297" i="55"/>
  <c r="J297" i="55"/>
  <c r="M296" i="55"/>
  <c r="J296" i="55"/>
  <c r="N296" i="55" s="1"/>
  <c r="N295" i="55"/>
  <c r="M295" i="55"/>
  <c r="J295" i="55"/>
  <c r="L294" i="55"/>
  <c r="K294" i="55"/>
  <c r="K292" i="55" s="1"/>
  <c r="I294" i="55"/>
  <c r="H294" i="55"/>
  <c r="J293" i="55"/>
  <c r="L292" i="55"/>
  <c r="I292" i="55"/>
  <c r="N291" i="55"/>
  <c r="J291" i="55"/>
  <c r="M291" i="55" s="1"/>
  <c r="M290" i="55"/>
  <c r="L290" i="55"/>
  <c r="K290" i="55"/>
  <c r="K289" i="55" s="1"/>
  <c r="J290" i="55"/>
  <c r="N290" i="55" s="1"/>
  <c r="I290" i="55"/>
  <c r="H290" i="55"/>
  <c r="L289" i="55"/>
  <c r="J289" i="55"/>
  <c r="M289" i="55" s="1"/>
  <c r="I289" i="55"/>
  <c r="I288" i="55" s="1"/>
  <c r="H289" i="55"/>
  <c r="K288" i="55"/>
  <c r="J288" i="55"/>
  <c r="H288" i="55"/>
  <c r="N287" i="55"/>
  <c r="J287" i="55"/>
  <c r="M287" i="55" s="1"/>
  <c r="L286" i="55"/>
  <c r="K286" i="55"/>
  <c r="K285" i="55" s="1"/>
  <c r="K284" i="55" s="1"/>
  <c r="I286" i="55"/>
  <c r="H286" i="55"/>
  <c r="H285" i="55"/>
  <c r="H284" i="55" s="1"/>
  <c r="J283" i="55"/>
  <c r="L282" i="55"/>
  <c r="K282" i="55"/>
  <c r="K281" i="55" s="1"/>
  <c r="I282" i="55"/>
  <c r="H282" i="55"/>
  <c r="H281" i="55"/>
  <c r="K280" i="55"/>
  <c r="N279" i="55"/>
  <c r="J279" i="55"/>
  <c r="M279" i="55" s="1"/>
  <c r="N278" i="55"/>
  <c r="L278" i="55"/>
  <c r="K278" i="55"/>
  <c r="J278" i="55"/>
  <c r="M278" i="55" s="1"/>
  <c r="I278" i="55"/>
  <c r="H278" i="55"/>
  <c r="L277" i="55"/>
  <c r="K277" i="55"/>
  <c r="I277" i="55"/>
  <c r="H277" i="55"/>
  <c r="L276" i="55"/>
  <c r="K276" i="55"/>
  <c r="I276" i="55"/>
  <c r="J275" i="55"/>
  <c r="N274" i="55"/>
  <c r="L274" i="55"/>
  <c r="K274" i="55"/>
  <c r="J274" i="55"/>
  <c r="I274" i="55"/>
  <c r="H274" i="55"/>
  <c r="K273" i="55"/>
  <c r="K272" i="55" s="1"/>
  <c r="J273" i="55"/>
  <c r="I273" i="55"/>
  <c r="I272" i="55" s="1"/>
  <c r="H273" i="55"/>
  <c r="H272" i="55"/>
  <c r="N271" i="55"/>
  <c r="J271" i="55"/>
  <c r="M271" i="55" s="1"/>
  <c r="M270" i="55"/>
  <c r="J270" i="55"/>
  <c r="N270" i="55" s="1"/>
  <c r="M269" i="55"/>
  <c r="J269" i="55"/>
  <c r="N269" i="55" s="1"/>
  <c r="M268" i="55"/>
  <c r="J268" i="55"/>
  <c r="N268" i="55" s="1"/>
  <c r="M267" i="55"/>
  <c r="J267" i="55"/>
  <c r="N267" i="55" s="1"/>
  <c r="N266" i="55"/>
  <c r="M266" i="55"/>
  <c r="J266" i="55"/>
  <c r="J265" i="55"/>
  <c r="J264" i="55"/>
  <c r="J263" i="55"/>
  <c r="N262" i="55"/>
  <c r="J262" i="55"/>
  <c r="M262" i="55" s="1"/>
  <c r="J261" i="55"/>
  <c r="J260" i="55"/>
  <c r="J259" i="55"/>
  <c r="N258" i="55"/>
  <c r="M258" i="55"/>
  <c r="J258" i="55"/>
  <c r="J257" i="55"/>
  <c r="J256" i="55"/>
  <c r="N255" i="55"/>
  <c r="J255" i="55"/>
  <c r="M255" i="55" s="1"/>
  <c r="J254" i="55"/>
  <c r="J253" i="55"/>
  <c r="M252" i="55"/>
  <c r="J252" i="55"/>
  <c r="N252" i="55" s="1"/>
  <c r="J251" i="55"/>
  <c r="N250" i="55"/>
  <c r="M250" i="55"/>
  <c r="J250" i="55"/>
  <c r="N249" i="55"/>
  <c r="M249" i="55"/>
  <c r="J249" i="55"/>
  <c r="N248" i="55"/>
  <c r="M248" i="55"/>
  <c r="J248" i="55"/>
  <c r="N247" i="55"/>
  <c r="J247" i="55"/>
  <c r="M247" i="55" s="1"/>
  <c r="N246" i="55"/>
  <c r="M246" i="55"/>
  <c r="J246" i="55"/>
  <c r="N245" i="55"/>
  <c r="M245" i="55"/>
  <c r="J245" i="55"/>
  <c r="J244" i="55"/>
  <c r="N243" i="55"/>
  <c r="M243" i="55"/>
  <c r="J243" i="55"/>
  <c r="L242" i="55"/>
  <c r="K242" i="55"/>
  <c r="K241" i="55" s="1"/>
  <c r="I242" i="55"/>
  <c r="I241" i="55" s="1"/>
  <c r="I240" i="55" s="1"/>
  <c r="H242" i="55"/>
  <c r="J242" i="55" s="1"/>
  <c r="L241" i="55"/>
  <c r="K240" i="55"/>
  <c r="J239" i="55"/>
  <c r="N239" i="55" s="1"/>
  <c r="L238" i="55"/>
  <c r="K238" i="55"/>
  <c r="K237" i="55" s="1"/>
  <c r="K236" i="55" s="1"/>
  <c r="I238" i="55"/>
  <c r="H238" i="55"/>
  <c r="L237" i="55"/>
  <c r="I237" i="55"/>
  <c r="L236" i="55"/>
  <c r="I236" i="55"/>
  <c r="N235" i="55"/>
  <c r="J235" i="55"/>
  <c r="M235" i="55" s="1"/>
  <c r="L234" i="55"/>
  <c r="K234" i="55"/>
  <c r="K233" i="55" s="1"/>
  <c r="I234" i="55"/>
  <c r="J234" i="55" s="1"/>
  <c r="H234" i="55"/>
  <c r="L233" i="55"/>
  <c r="I233" i="55"/>
  <c r="I232" i="55" s="1"/>
  <c r="H233" i="55"/>
  <c r="L232" i="55"/>
  <c r="K232" i="55"/>
  <c r="N229" i="55"/>
  <c r="M229" i="55"/>
  <c r="J229" i="55"/>
  <c r="N228" i="55"/>
  <c r="M228" i="55"/>
  <c r="J228" i="55"/>
  <c r="N227" i="55"/>
  <c r="J227" i="55"/>
  <c r="M227" i="55" s="1"/>
  <c r="N226" i="55"/>
  <c r="M226" i="55"/>
  <c r="L226" i="55"/>
  <c r="K226" i="55"/>
  <c r="J226" i="55"/>
  <c r="I226" i="55"/>
  <c r="H226" i="55"/>
  <c r="L225" i="55"/>
  <c r="K225" i="55"/>
  <c r="K224" i="55" s="1"/>
  <c r="I225" i="55"/>
  <c r="H225" i="55"/>
  <c r="J225" i="55" s="1"/>
  <c r="I224" i="55"/>
  <c r="N223" i="55"/>
  <c r="J223" i="55"/>
  <c r="M223" i="55" s="1"/>
  <c r="N222" i="55"/>
  <c r="J222" i="55"/>
  <c r="M222" i="55" s="1"/>
  <c r="N221" i="55"/>
  <c r="J221" i="55"/>
  <c r="M221" i="55" s="1"/>
  <c r="M220" i="55"/>
  <c r="J220" i="55"/>
  <c r="N220" i="55" s="1"/>
  <c r="L219" i="55"/>
  <c r="K219" i="55"/>
  <c r="J219" i="55"/>
  <c r="N219" i="55" s="1"/>
  <c r="I219" i="55"/>
  <c r="H219" i="55"/>
  <c r="H218" i="55" s="1"/>
  <c r="K218" i="55"/>
  <c r="K217" i="55" s="1"/>
  <c r="J218" i="55"/>
  <c r="I218" i="55"/>
  <c r="I217" i="55"/>
  <c r="H217" i="55"/>
  <c r="J217" i="55" s="1"/>
  <c r="M216" i="55"/>
  <c r="J216" i="55"/>
  <c r="N216" i="55" s="1"/>
  <c r="L215" i="55"/>
  <c r="K215" i="55"/>
  <c r="I215" i="55"/>
  <c r="H215" i="55"/>
  <c r="L214" i="55"/>
  <c r="L213" i="55" s="1"/>
  <c r="K214" i="55"/>
  <c r="K213" i="55" s="1"/>
  <c r="I214" i="55"/>
  <c r="I213" i="55" s="1"/>
  <c r="J212" i="55"/>
  <c r="N211" i="55"/>
  <c r="M211" i="55"/>
  <c r="L211" i="55"/>
  <c r="K211" i="55"/>
  <c r="K210" i="55" s="1"/>
  <c r="J211" i="55"/>
  <c r="I211" i="55"/>
  <c r="H211" i="55"/>
  <c r="H210" i="55" s="1"/>
  <c r="L210" i="55"/>
  <c r="I210" i="55"/>
  <c r="K209" i="55"/>
  <c r="H209" i="55"/>
  <c r="M208" i="55"/>
  <c r="J208" i="55"/>
  <c r="N208" i="55" s="1"/>
  <c r="L207" i="55"/>
  <c r="K207" i="55"/>
  <c r="I207" i="55"/>
  <c r="H207" i="55"/>
  <c r="L206" i="55"/>
  <c r="K206" i="55"/>
  <c r="K205" i="55" s="1"/>
  <c r="K195" i="55" s="1"/>
  <c r="I206" i="55"/>
  <c r="I205" i="55"/>
  <c r="J204" i="55"/>
  <c r="N203" i="55"/>
  <c r="M203" i="55"/>
  <c r="J203" i="55"/>
  <c r="L202" i="55"/>
  <c r="K202" i="55"/>
  <c r="K201" i="55" s="1"/>
  <c r="I202" i="55"/>
  <c r="I201" i="55" s="1"/>
  <c r="I200" i="55" s="1"/>
  <c r="H202" i="55"/>
  <c r="H201" i="55" s="1"/>
  <c r="J201" i="55" s="1"/>
  <c r="M201" i="55"/>
  <c r="L201" i="55"/>
  <c r="L200" i="55"/>
  <c r="K200" i="55"/>
  <c r="M199" i="55"/>
  <c r="J199" i="55"/>
  <c r="N199" i="55" s="1"/>
  <c r="M198" i="55"/>
  <c r="L198" i="55"/>
  <c r="K198" i="55"/>
  <c r="K197" i="55" s="1"/>
  <c r="K196" i="55" s="1"/>
  <c r="I198" i="55"/>
  <c r="H198" i="55"/>
  <c r="J198" i="55" s="1"/>
  <c r="N198" i="55" s="1"/>
  <c r="L197" i="55"/>
  <c r="I197" i="55"/>
  <c r="H197" i="55"/>
  <c r="H196" i="55" s="1"/>
  <c r="L196" i="55"/>
  <c r="I196" i="55"/>
  <c r="J193" i="55"/>
  <c r="N193" i="55" s="1"/>
  <c r="L192" i="55"/>
  <c r="K192" i="55"/>
  <c r="I192" i="55"/>
  <c r="I191" i="55" s="1"/>
  <c r="I190" i="55" s="1"/>
  <c r="H192" i="55"/>
  <c r="K191" i="55"/>
  <c r="K190" i="55" s="1"/>
  <c r="J189" i="55"/>
  <c r="M189" i="55" s="1"/>
  <c r="J188" i="55"/>
  <c r="J187" i="55"/>
  <c r="J186" i="55"/>
  <c r="N185" i="55"/>
  <c r="M185" i="55"/>
  <c r="J185" i="55"/>
  <c r="M184" i="55"/>
  <c r="J184" i="55"/>
  <c r="N184" i="55" s="1"/>
  <c r="N183" i="55"/>
  <c r="J183" i="55"/>
  <c r="M183" i="55" s="1"/>
  <c r="N182" i="55"/>
  <c r="M182" i="55"/>
  <c r="J182" i="55"/>
  <c r="L181" i="55"/>
  <c r="K181" i="55"/>
  <c r="I181" i="55"/>
  <c r="H181" i="55"/>
  <c r="J181" i="55" s="1"/>
  <c r="M181" i="55" s="1"/>
  <c r="M180" i="55"/>
  <c r="J180" i="55"/>
  <c r="N180" i="55" s="1"/>
  <c r="N179" i="55"/>
  <c r="M179" i="55"/>
  <c r="J179" i="55"/>
  <c r="N178" i="55"/>
  <c r="M178" i="55"/>
  <c r="J178" i="55"/>
  <c r="L177" i="55"/>
  <c r="K177" i="55"/>
  <c r="I177" i="55"/>
  <c r="H177" i="55"/>
  <c r="L176" i="55"/>
  <c r="K176" i="55"/>
  <c r="K175" i="55" s="1"/>
  <c r="N172" i="55"/>
  <c r="M172" i="55"/>
  <c r="J172" i="55"/>
  <c r="L171" i="55"/>
  <c r="K171" i="55"/>
  <c r="J171" i="55"/>
  <c r="N171" i="55" s="1"/>
  <c r="I171" i="55"/>
  <c r="I170" i="55" s="1"/>
  <c r="I169" i="55" s="1"/>
  <c r="H171" i="55"/>
  <c r="K170" i="55"/>
  <c r="K169" i="55" s="1"/>
  <c r="H170" i="55"/>
  <c r="J170" i="55" s="1"/>
  <c r="H169" i="55"/>
  <c r="J169" i="55" s="1"/>
  <c r="J168" i="55"/>
  <c r="N167" i="55"/>
  <c r="J167" i="55"/>
  <c r="M167" i="55" s="1"/>
  <c r="M166" i="55"/>
  <c r="J166" i="55"/>
  <c r="N166" i="55" s="1"/>
  <c r="N165" i="55"/>
  <c r="M165" i="55"/>
  <c r="J165" i="55"/>
  <c r="L164" i="55"/>
  <c r="K164" i="55"/>
  <c r="I164" i="55"/>
  <c r="I163" i="55" s="1"/>
  <c r="I162" i="55" s="1"/>
  <c r="H164" i="55"/>
  <c r="H163" i="55" s="1"/>
  <c r="K163" i="55"/>
  <c r="K162" i="55"/>
  <c r="M161" i="55"/>
  <c r="J161" i="55"/>
  <c r="N161" i="55" s="1"/>
  <c r="M160" i="55"/>
  <c r="L160" i="55"/>
  <c r="K160" i="55"/>
  <c r="J160" i="55"/>
  <c r="I160" i="55"/>
  <c r="H160" i="55"/>
  <c r="N159" i="55"/>
  <c r="L159" i="55"/>
  <c r="K159" i="55"/>
  <c r="K158" i="55" s="1"/>
  <c r="I159" i="55"/>
  <c r="I158" i="55" s="1"/>
  <c r="H159" i="55"/>
  <c r="J159" i="55" s="1"/>
  <c r="J157" i="55"/>
  <c r="L156" i="55"/>
  <c r="K156" i="55"/>
  <c r="K155" i="55" s="1"/>
  <c r="J156" i="55"/>
  <c r="I156" i="55"/>
  <c r="I155" i="55" s="1"/>
  <c r="H156" i="55"/>
  <c r="L155" i="55"/>
  <c r="H155" i="55"/>
  <c r="J155" i="55" s="1"/>
  <c r="N154" i="55"/>
  <c r="M154" i="55"/>
  <c r="J154" i="55"/>
  <c r="L153" i="55"/>
  <c r="K153" i="55"/>
  <c r="K152" i="55" s="1"/>
  <c r="I153" i="55"/>
  <c r="H153" i="55"/>
  <c r="L152" i="55"/>
  <c r="I152" i="55"/>
  <c r="H152" i="55"/>
  <c r="J152" i="55" s="1"/>
  <c r="J151" i="55"/>
  <c r="L150" i="55"/>
  <c r="K150" i="55"/>
  <c r="K149" i="55" s="1"/>
  <c r="I150" i="55"/>
  <c r="I149" i="55" s="1"/>
  <c r="H150" i="55"/>
  <c r="L149" i="55"/>
  <c r="H149" i="55"/>
  <c r="M148" i="55"/>
  <c r="J148" i="55"/>
  <c r="N148" i="55" s="1"/>
  <c r="L147" i="55"/>
  <c r="K147" i="55"/>
  <c r="K146" i="55" s="1"/>
  <c r="I147" i="55"/>
  <c r="H147" i="55"/>
  <c r="L146" i="55"/>
  <c r="I146" i="55"/>
  <c r="J145" i="55"/>
  <c r="N145" i="55" s="1"/>
  <c r="L144" i="55"/>
  <c r="K144" i="55"/>
  <c r="K143" i="55" s="1"/>
  <c r="I144" i="55"/>
  <c r="I143" i="55" s="1"/>
  <c r="H144" i="55"/>
  <c r="L143" i="55"/>
  <c r="H143" i="55"/>
  <c r="J143" i="55" s="1"/>
  <c r="N143" i="55" s="1"/>
  <c r="N142" i="55"/>
  <c r="M142" i="55"/>
  <c r="J142" i="55"/>
  <c r="L141" i="55"/>
  <c r="K141" i="55"/>
  <c r="I141" i="55"/>
  <c r="I140" i="55" s="1"/>
  <c r="H141" i="55"/>
  <c r="H140" i="55" s="1"/>
  <c r="J140" i="55" s="1"/>
  <c r="M140" i="55" s="1"/>
  <c r="L140" i="55"/>
  <c r="K140" i="55"/>
  <c r="J139" i="55"/>
  <c r="N139" i="55" s="1"/>
  <c r="M138" i="55"/>
  <c r="L138" i="55"/>
  <c r="K138" i="55"/>
  <c r="K137" i="55" s="1"/>
  <c r="J138" i="55"/>
  <c r="N138" i="55" s="1"/>
  <c r="I138" i="55"/>
  <c r="I137" i="55" s="1"/>
  <c r="H138" i="55"/>
  <c r="H137" i="55" s="1"/>
  <c r="L137" i="55"/>
  <c r="N137" i="55" s="1"/>
  <c r="J137" i="55"/>
  <c r="N136" i="55"/>
  <c r="J136" i="55"/>
  <c r="M136" i="55" s="1"/>
  <c r="L135" i="55"/>
  <c r="K135" i="55"/>
  <c r="I135" i="55"/>
  <c r="H135" i="55"/>
  <c r="H134" i="55" s="1"/>
  <c r="J134" i="55" s="1"/>
  <c r="K134" i="55"/>
  <c r="I134" i="55"/>
  <c r="J133" i="55"/>
  <c r="N133" i="55" s="1"/>
  <c r="M132" i="55"/>
  <c r="L132" i="55"/>
  <c r="K132" i="55"/>
  <c r="J132" i="55"/>
  <c r="I132" i="55"/>
  <c r="I131" i="55" s="1"/>
  <c r="H132" i="55"/>
  <c r="L131" i="55"/>
  <c r="K131" i="55"/>
  <c r="H131" i="55"/>
  <c r="J131" i="55" s="1"/>
  <c r="N130" i="55"/>
  <c r="M130" i="55"/>
  <c r="J130" i="55"/>
  <c r="L129" i="55"/>
  <c r="K129" i="55"/>
  <c r="I129" i="55"/>
  <c r="I128" i="55" s="1"/>
  <c r="I103" i="55" s="1"/>
  <c r="H129" i="55"/>
  <c r="K128" i="55"/>
  <c r="H128" i="55"/>
  <c r="N127" i="55"/>
  <c r="J127" i="55"/>
  <c r="M127" i="55" s="1"/>
  <c r="L126" i="55"/>
  <c r="K126" i="55"/>
  <c r="K125" i="55" s="1"/>
  <c r="I126" i="55"/>
  <c r="I125" i="55" s="1"/>
  <c r="H126" i="55"/>
  <c r="L125" i="55"/>
  <c r="J125" i="55"/>
  <c r="H125" i="55"/>
  <c r="N124" i="55"/>
  <c r="J124" i="55"/>
  <c r="M124" i="55" s="1"/>
  <c r="J123" i="55"/>
  <c r="N123" i="55" s="1"/>
  <c r="J122" i="55"/>
  <c r="J121" i="55"/>
  <c r="N121" i="55" s="1"/>
  <c r="N120" i="55"/>
  <c r="M120" i="55"/>
  <c r="J120" i="55"/>
  <c r="N119" i="55"/>
  <c r="M119" i="55"/>
  <c r="J119" i="55"/>
  <c r="N118" i="55"/>
  <c r="M118" i="55"/>
  <c r="J118" i="55"/>
  <c r="J117" i="55"/>
  <c r="N116" i="55"/>
  <c r="J116" i="55"/>
  <c r="M116" i="55" s="1"/>
  <c r="J115" i="55"/>
  <c r="M115" i="55" s="1"/>
  <c r="M114" i="55"/>
  <c r="J114" i="55"/>
  <c r="N114" i="55" s="1"/>
  <c r="M113" i="55"/>
  <c r="J113" i="55"/>
  <c r="N113" i="55" s="1"/>
  <c r="N112" i="55"/>
  <c r="M112" i="55"/>
  <c r="J112" i="55"/>
  <c r="N111" i="55"/>
  <c r="M111" i="55"/>
  <c r="J111" i="55"/>
  <c r="N110" i="55"/>
  <c r="M110" i="55"/>
  <c r="J110" i="55"/>
  <c r="J109" i="55"/>
  <c r="M109" i="55" s="1"/>
  <c r="J108" i="55"/>
  <c r="M108" i="55" s="1"/>
  <c r="J107" i="55"/>
  <c r="N107" i="55" s="1"/>
  <c r="J106" i="55"/>
  <c r="L105" i="55"/>
  <c r="K105" i="55"/>
  <c r="K104" i="55" s="1"/>
  <c r="K103" i="55" s="1"/>
  <c r="I105" i="55"/>
  <c r="H105" i="55"/>
  <c r="L104" i="55"/>
  <c r="I104" i="55"/>
  <c r="J102" i="55"/>
  <c r="N102" i="55" s="1"/>
  <c r="J101" i="55"/>
  <c r="L100" i="55"/>
  <c r="K100" i="55"/>
  <c r="K99" i="55" s="1"/>
  <c r="K98" i="55" s="1"/>
  <c r="J100" i="55"/>
  <c r="M100" i="55" s="1"/>
  <c r="I100" i="55"/>
  <c r="H100" i="55"/>
  <c r="H99" i="55" s="1"/>
  <c r="L99" i="55"/>
  <c r="L98" i="55" s="1"/>
  <c r="I99" i="55"/>
  <c r="I98" i="55" s="1"/>
  <c r="H98" i="55"/>
  <c r="N95" i="55"/>
  <c r="M95" i="55"/>
  <c r="J95" i="55"/>
  <c r="L94" i="55"/>
  <c r="L93" i="55" s="1"/>
  <c r="K94" i="55"/>
  <c r="I94" i="55"/>
  <c r="I93" i="55" s="1"/>
  <c r="I92" i="55" s="1"/>
  <c r="H94" i="55"/>
  <c r="K93" i="55"/>
  <c r="K92" i="55" s="1"/>
  <c r="K96" i="55" s="1"/>
  <c r="L92" i="55"/>
  <c r="N91" i="55"/>
  <c r="M91" i="55"/>
  <c r="J91" i="55"/>
  <c r="N90" i="55"/>
  <c r="J90" i="55"/>
  <c r="M90" i="55" s="1"/>
  <c r="M89" i="55"/>
  <c r="J89" i="55"/>
  <c r="N89" i="55" s="1"/>
  <c r="J88" i="55"/>
  <c r="L87" i="55"/>
  <c r="N87" i="55" s="1"/>
  <c r="K87" i="55"/>
  <c r="J87" i="55"/>
  <c r="I87" i="55"/>
  <c r="H87" i="55"/>
  <c r="J86" i="55"/>
  <c r="M86" i="55" s="1"/>
  <c r="N85" i="55"/>
  <c r="J85" i="55"/>
  <c r="M85" i="55" s="1"/>
  <c r="N84" i="55"/>
  <c r="J84" i="55"/>
  <c r="M84" i="55" s="1"/>
  <c r="L83" i="55"/>
  <c r="L82" i="55" s="1"/>
  <c r="K83" i="55"/>
  <c r="K82" i="55" s="1"/>
  <c r="K81" i="55" s="1"/>
  <c r="I83" i="55"/>
  <c r="H83" i="55"/>
  <c r="H82" i="55"/>
  <c r="H81" i="55" s="1"/>
  <c r="J78" i="55"/>
  <c r="N78" i="55" s="1"/>
  <c r="M77" i="55"/>
  <c r="L77" i="55"/>
  <c r="K77" i="55"/>
  <c r="J77" i="55"/>
  <c r="I77" i="55"/>
  <c r="H77" i="55"/>
  <c r="L76" i="55"/>
  <c r="K76" i="55"/>
  <c r="K75" i="55" s="1"/>
  <c r="K79" i="55" s="1"/>
  <c r="I76" i="55"/>
  <c r="I75" i="55" s="1"/>
  <c r="I79" i="55" s="1"/>
  <c r="H76" i="55"/>
  <c r="N74" i="55"/>
  <c r="M74" i="55"/>
  <c r="J74" i="55"/>
  <c r="L73" i="55"/>
  <c r="K73" i="55"/>
  <c r="I73" i="55"/>
  <c r="H73" i="55"/>
  <c r="H72" i="55" s="1"/>
  <c r="K72" i="55"/>
  <c r="K71" i="55" s="1"/>
  <c r="I72" i="55"/>
  <c r="I71" i="55"/>
  <c r="N70" i="55"/>
  <c r="M70" i="55"/>
  <c r="J70" i="55"/>
  <c r="L69" i="55"/>
  <c r="K69" i="55"/>
  <c r="I69" i="55"/>
  <c r="I68" i="55" s="1"/>
  <c r="H69" i="55"/>
  <c r="H68" i="55" s="1"/>
  <c r="K68" i="55"/>
  <c r="K67" i="55"/>
  <c r="I67" i="55"/>
  <c r="M66" i="55"/>
  <c r="J66" i="55"/>
  <c r="N66" i="55" s="1"/>
  <c r="L65" i="55"/>
  <c r="K65" i="55"/>
  <c r="I65" i="55"/>
  <c r="I64" i="55" s="1"/>
  <c r="I63" i="55" s="1"/>
  <c r="H65" i="55"/>
  <c r="K64" i="55"/>
  <c r="H64" i="55"/>
  <c r="H63" i="55" s="1"/>
  <c r="J63" i="55" s="1"/>
  <c r="K63" i="55"/>
  <c r="J62" i="55"/>
  <c r="N62" i="55" s="1"/>
  <c r="L61" i="55"/>
  <c r="L60" i="55" s="1"/>
  <c r="K61" i="55"/>
  <c r="K60" i="55" s="1"/>
  <c r="K59" i="55" s="1"/>
  <c r="J61" i="55"/>
  <c r="I61" i="55"/>
  <c r="H61" i="55"/>
  <c r="I60" i="55"/>
  <c r="I59" i="55" s="1"/>
  <c r="H60" i="55"/>
  <c r="H59" i="55" s="1"/>
  <c r="N56" i="55"/>
  <c r="M56" i="55"/>
  <c r="J56" i="55"/>
  <c r="L55" i="55"/>
  <c r="K55" i="55"/>
  <c r="K54" i="55" s="1"/>
  <c r="K53" i="55" s="1"/>
  <c r="I55" i="55"/>
  <c r="H55" i="55"/>
  <c r="L54" i="55"/>
  <c r="I54" i="55"/>
  <c r="I53" i="55" s="1"/>
  <c r="J52" i="55"/>
  <c r="M52" i="55" s="1"/>
  <c r="N51" i="55"/>
  <c r="M51" i="55"/>
  <c r="J51" i="55"/>
  <c r="L50" i="55"/>
  <c r="M50" i="55" s="1"/>
  <c r="K50" i="55"/>
  <c r="J50" i="55"/>
  <c r="I50" i="55"/>
  <c r="I49" i="55" s="1"/>
  <c r="I48" i="55" s="1"/>
  <c r="H50" i="55"/>
  <c r="K49" i="55"/>
  <c r="H49" i="55"/>
  <c r="J49" i="55" s="1"/>
  <c r="K48" i="55"/>
  <c r="N47" i="55"/>
  <c r="M47" i="55"/>
  <c r="J47" i="55"/>
  <c r="M46" i="55"/>
  <c r="J46" i="55"/>
  <c r="N46" i="55" s="1"/>
  <c r="N45" i="55"/>
  <c r="M45" i="55"/>
  <c r="J45" i="55"/>
  <c r="J44" i="55"/>
  <c r="M44" i="55" s="1"/>
  <c r="L43" i="55"/>
  <c r="N43" i="55" s="1"/>
  <c r="K43" i="55"/>
  <c r="J43" i="55"/>
  <c r="I43" i="55"/>
  <c r="H43" i="55"/>
  <c r="K42" i="55"/>
  <c r="K41" i="55" s="1"/>
  <c r="J42" i="55"/>
  <c r="I42" i="55"/>
  <c r="H42" i="55"/>
  <c r="I41" i="55"/>
  <c r="H41" i="55"/>
  <c r="J41" i="55" s="1"/>
  <c r="N40" i="55"/>
  <c r="J40" i="55"/>
  <c r="M40" i="55" s="1"/>
  <c r="L39" i="55"/>
  <c r="K39" i="55"/>
  <c r="K38" i="55" s="1"/>
  <c r="I39" i="55"/>
  <c r="J39" i="55" s="1"/>
  <c r="H39" i="55"/>
  <c r="L38" i="55"/>
  <c r="H38" i="55"/>
  <c r="K37" i="55"/>
  <c r="H37" i="55"/>
  <c r="N36" i="55"/>
  <c r="J36" i="55"/>
  <c r="M36" i="55" s="1"/>
  <c r="L35" i="55"/>
  <c r="N35" i="55" s="1"/>
  <c r="K35" i="55"/>
  <c r="K34" i="55" s="1"/>
  <c r="K33" i="55" s="1"/>
  <c r="I35" i="55"/>
  <c r="I34" i="55" s="1"/>
  <c r="I33" i="55" s="1"/>
  <c r="H35" i="55"/>
  <c r="J35" i="55" s="1"/>
  <c r="J32" i="55"/>
  <c r="N32" i="55" s="1"/>
  <c r="L31" i="55"/>
  <c r="K31" i="55"/>
  <c r="K30" i="55" s="1"/>
  <c r="K29" i="55" s="1"/>
  <c r="I31" i="55"/>
  <c r="I30" i="55" s="1"/>
  <c r="I29" i="55" s="1"/>
  <c r="H31" i="55"/>
  <c r="J31" i="55" s="1"/>
  <c r="H30" i="55"/>
  <c r="H29" i="55" s="1"/>
  <c r="J29" i="55" s="1"/>
  <c r="J28" i="55"/>
  <c r="N28" i="55" s="1"/>
  <c r="L27" i="55"/>
  <c r="K27" i="55"/>
  <c r="I27" i="55"/>
  <c r="I26" i="55" s="1"/>
  <c r="H27" i="55"/>
  <c r="K26" i="55"/>
  <c r="K25" i="55" s="1"/>
  <c r="J26" i="55"/>
  <c r="H26" i="55"/>
  <c r="H25" i="55" s="1"/>
  <c r="J25" i="55" s="1"/>
  <c r="I25" i="55"/>
  <c r="N24" i="55"/>
  <c r="M24" i="55"/>
  <c r="J24" i="55"/>
  <c r="N23" i="55"/>
  <c r="J23" i="55"/>
  <c r="M23" i="55" s="1"/>
  <c r="J22" i="55"/>
  <c r="M22" i="55" s="1"/>
  <c r="L21" i="55"/>
  <c r="N21" i="55" s="1"/>
  <c r="K21" i="55"/>
  <c r="J21" i="55"/>
  <c r="I21" i="55"/>
  <c r="H21" i="55"/>
  <c r="K20" i="55"/>
  <c r="K19" i="55" s="1"/>
  <c r="I20" i="55"/>
  <c r="I19" i="55" s="1"/>
  <c r="H20" i="55"/>
  <c r="J20" i="55" s="1"/>
  <c r="H19" i="55"/>
  <c r="J19" i="55" s="1"/>
  <c r="N18" i="55"/>
  <c r="J18" i="55"/>
  <c r="M18" i="55" s="1"/>
  <c r="L17" i="55"/>
  <c r="K17" i="55"/>
  <c r="I17" i="55"/>
  <c r="I16" i="55" s="1"/>
  <c r="I15" i="55" s="1"/>
  <c r="H17" i="55"/>
  <c r="L16" i="55"/>
  <c r="K16" i="55"/>
  <c r="H16" i="55"/>
  <c r="L15" i="55"/>
  <c r="K15" i="55"/>
  <c r="G17" i="49"/>
  <c r="C21" i="49"/>
  <c r="H152" i="54"/>
  <c r="G152" i="54"/>
  <c r="F152" i="54"/>
  <c r="I152" i="54" s="1"/>
  <c r="E152" i="54"/>
  <c r="D152" i="54"/>
  <c r="I148" i="54"/>
  <c r="H148" i="54"/>
  <c r="G148" i="54"/>
  <c r="F148" i="54"/>
  <c r="E148" i="54"/>
  <c r="D148" i="54"/>
  <c r="H139" i="54"/>
  <c r="G139" i="54"/>
  <c r="F139" i="54"/>
  <c r="I139" i="54" s="1"/>
  <c r="E139" i="54"/>
  <c r="D139" i="54"/>
  <c r="H135" i="54"/>
  <c r="G135" i="54"/>
  <c r="F135" i="54"/>
  <c r="I135" i="54" s="1"/>
  <c r="E135" i="54"/>
  <c r="D135" i="54"/>
  <c r="H125" i="54"/>
  <c r="G125" i="54"/>
  <c r="F125" i="54"/>
  <c r="I125" i="54" s="1"/>
  <c r="E125" i="54"/>
  <c r="D125" i="54"/>
  <c r="I115" i="54"/>
  <c r="H115" i="54"/>
  <c r="G115" i="54"/>
  <c r="F115" i="54"/>
  <c r="E115" i="54"/>
  <c r="D115" i="54"/>
  <c r="H105" i="54"/>
  <c r="G105" i="54"/>
  <c r="F105" i="54"/>
  <c r="I105" i="54" s="1"/>
  <c r="E105" i="54"/>
  <c r="D105" i="54"/>
  <c r="H95" i="54"/>
  <c r="G95" i="54"/>
  <c r="F95" i="54"/>
  <c r="I95" i="54" s="1"/>
  <c r="E95" i="54"/>
  <c r="D95" i="54"/>
  <c r="H87" i="54"/>
  <c r="G87" i="54"/>
  <c r="G86" i="54" s="1"/>
  <c r="F87" i="54"/>
  <c r="I87" i="54" s="1"/>
  <c r="E87" i="54"/>
  <c r="E86" i="54" s="1"/>
  <c r="D87" i="54"/>
  <c r="D86" i="54" s="1"/>
  <c r="H86" i="54"/>
  <c r="H78" i="54"/>
  <c r="G78" i="54"/>
  <c r="F78" i="54"/>
  <c r="I78" i="54" s="1"/>
  <c r="E78" i="54"/>
  <c r="D78" i="54"/>
  <c r="H74" i="54"/>
  <c r="G74" i="54"/>
  <c r="F74" i="54"/>
  <c r="I74" i="54" s="1"/>
  <c r="E74" i="54"/>
  <c r="D74" i="54"/>
  <c r="H65" i="54"/>
  <c r="G65" i="54"/>
  <c r="F65" i="54"/>
  <c r="I65" i="54" s="1"/>
  <c r="E65" i="54"/>
  <c r="D65" i="54"/>
  <c r="I61" i="54"/>
  <c r="H61" i="54"/>
  <c r="G61" i="54"/>
  <c r="F61" i="54"/>
  <c r="E61" i="54"/>
  <c r="D61" i="54"/>
  <c r="H51" i="54"/>
  <c r="G51" i="54"/>
  <c r="F51" i="54"/>
  <c r="I51" i="54" s="1"/>
  <c r="E51" i="54"/>
  <c r="D51" i="54"/>
  <c r="H41" i="54"/>
  <c r="G41" i="54"/>
  <c r="F41" i="54"/>
  <c r="I41" i="54" s="1"/>
  <c r="E41" i="54"/>
  <c r="D41" i="54"/>
  <c r="H31" i="54"/>
  <c r="G31" i="54"/>
  <c r="F31" i="54"/>
  <c r="I31" i="54" s="1"/>
  <c r="E31" i="54"/>
  <c r="D31" i="54"/>
  <c r="I21" i="54"/>
  <c r="H21" i="54"/>
  <c r="G21" i="54"/>
  <c r="F21" i="54"/>
  <c r="E21" i="54"/>
  <c r="D21" i="54"/>
  <c r="H13" i="54"/>
  <c r="H12" i="54" s="1"/>
  <c r="H161" i="54" s="1"/>
  <c r="G13" i="54"/>
  <c r="G12" i="54" s="1"/>
  <c r="G161" i="54" s="1"/>
  <c r="F13" i="54"/>
  <c r="I13" i="54" s="1"/>
  <c r="E13" i="54"/>
  <c r="D13" i="54"/>
  <c r="E12" i="54"/>
  <c r="D12" i="54"/>
  <c r="D161" i="54" s="1"/>
  <c r="L9" i="65" l="1"/>
  <c r="L19" i="65" s="1"/>
  <c r="K19" i="64"/>
  <c r="H19" i="64"/>
  <c r="R22" i="60"/>
  <c r="R31" i="60"/>
  <c r="P22" i="60"/>
  <c r="L57" i="57"/>
  <c r="J174" i="57"/>
  <c r="J194" i="57"/>
  <c r="J58" i="57"/>
  <c r="K14" i="57"/>
  <c r="K57" i="57"/>
  <c r="K173" i="57"/>
  <c r="J79" i="57"/>
  <c r="M19" i="57"/>
  <c r="I33" i="57"/>
  <c r="M33" i="57" s="1"/>
  <c r="M34" i="57"/>
  <c r="M37" i="57"/>
  <c r="I57" i="57"/>
  <c r="M48" i="57"/>
  <c r="K58" i="57"/>
  <c r="H80" i="57"/>
  <c r="J97" i="57"/>
  <c r="H26" i="57"/>
  <c r="M27" i="57"/>
  <c r="M55" i="57"/>
  <c r="H64" i="57"/>
  <c r="J82" i="57"/>
  <c r="J81" i="57" s="1"/>
  <c r="J80" i="57" s="1"/>
  <c r="M129" i="57"/>
  <c r="H128" i="57"/>
  <c r="M128" i="57" s="1"/>
  <c r="M153" i="57"/>
  <c r="H152" i="57"/>
  <c r="M152" i="57" s="1"/>
  <c r="I194" i="57"/>
  <c r="I174" i="57"/>
  <c r="M197" i="57"/>
  <c r="L230" i="57"/>
  <c r="I395" i="57"/>
  <c r="M416" i="57"/>
  <c r="H415" i="57"/>
  <c r="M418" i="57"/>
  <c r="M422" i="57"/>
  <c r="J14" i="57"/>
  <c r="M144" i="57"/>
  <c r="H143" i="57"/>
  <c r="M143" i="57" s="1"/>
  <c r="M164" i="57"/>
  <c r="H163" i="57"/>
  <c r="M176" i="57"/>
  <c r="K301" i="57"/>
  <c r="K231" i="57"/>
  <c r="L350" i="57"/>
  <c r="M351" i="57"/>
  <c r="J405" i="57"/>
  <c r="J394" i="57" s="1"/>
  <c r="M406" i="57"/>
  <c r="M35" i="57"/>
  <c r="H53" i="57"/>
  <c r="M61" i="57"/>
  <c r="I68" i="57"/>
  <c r="I67" i="57" s="1"/>
  <c r="M67" i="57" s="1"/>
  <c r="H75" i="57"/>
  <c r="L79" i="57"/>
  <c r="I80" i="57"/>
  <c r="M92" i="57"/>
  <c r="H96" i="57"/>
  <c r="M93" i="57"/>
  <c r="M138" i="57"/>
  <c r="H137" i="57"/>
  <c r="M137" i="57" s="1"/>
  <c r="M171" i="57"/>
  <c r="L194" i="57"/>
  <c r="L174" i="57"/>
  <c r="L13" i="57" s="1"/>
  <c r="H191" i="57"/>
  <c r="M234" i="57"/>
  <c r="H233" i="57"/>
  <c r="M236" i="57"/>
  <c r="M240" i="57"/>
  <c r="J302" i="57"/>
  <c r="H16" i="57"/>
  <c r="J57" i="57"/>
  <c r="H98" i="57"/>
  <c r="M99" i="57"/>
  <c r="I103" i="57"/>
  <c r="I97" i="57" s="1"/>
  <c r="M147" i="57"/>
  <c r="H146" i="57"/>
  <c r="M146" i="57" s="1"/>
  <c r="M160" i="57"/>
  <c r="I159" i="57"/>
  <c r="I158" i="57" s="1"/>
  <c r="M435" i="57"/>
  <c r="H434" i="57"/>
  <c r="H438" i="57"/>
  <c r="L452" i="57"/>
  <c r="L451" i="57" s="1"/>
  <c r="L450" i="57" s="1"/>
  <c r="M453" i="57"/>
  <c r="H30" i="57"/>
  <c r="M50" i="57"/>
  <c r="K103" i="57"/>
  <c r="M132" i="57"/>
  <c r="H131" i="57"/>
  <c r="M131" i="57" s="1"/>
  <c r="M156" i="57"/>
  <c r="H155" i="57"/>
  <c r="M155" i="57" s="1"/>
  <c r="H175" i="57"/>
  <c r="M196" i="57"/>
  <c r="M473" i="57"/>
  <c r="I472" i="57"/>
  <c r="I471" i="57" s="1"/>
  <c r="M49" i="57"/>
  <c r="H59" i="57"/>
  <c r="M60" i="57"/>
  <c r="M82" i="57"/>
  <c r="K97" i="57"/>
  <c r="M104" i="57"/>
  <c r="M141" i="57"/>
  <c r="H140" i="57"/>
  <c r="M140" i="57" s="1"/>
  <c r="H169" i="57"/>
  <c r="M170" i="57"/>
  <c r="J301" i="57"/>
  <c r="H302" i="57"/>
  <c r="H404" i="57"/>
  <c r="M396" i="57"/>
  <c r="H395" i="57"/>
  <c r="L428" i="57"/>
  <c r="M429" i="57"/>
  <c r="J440" i="57"/>
  <c r="J439" i="57" s="1"/>
  <c r="J449" i="57" s="1"/>
  <c r="L493" i="57"/>
  <c r="M477" i="57"/>
  <c r="J476" i="57"/>
  <c r="J475" i="57" s="1"/>
  <c r="I20" i="57"/>
  <c r="I19" i="57" s="1"/>
  <c r="I58" i="57"/>
  <c r="M73" i="57"/>
  <c r="H72" i="57"/>
  <c r="M126" i="57"/>
  <c r="H125" i="57"/>
  <c r="M125" i="57" s="1"/>
  <c r="M150" i="57"/>
  <c r="H149" i="57"/>
  <c r="M149" i="57" s="1"/>
  <c r="H209" i="57"/>
  <c r="M209" i="57" s="1"/>
  <c r="M210" i="57"/>
  <c r="I404" i="57"/>
  <c r="M400" i="57"/>
  <c r="M20" i="57"/>
  <c r="M38" i="57"/>
  <c r="M43" i="57"/>
  <c r="H42" i="57"/>
  <c r="M77" i="57"/>
  <c r="I76" i="57"/>
  <c r="I75" i="57" s="1"/>
  <c r="I79" i="57" s="1"/>
  <c r="M94" i="57"/>
  <c r="M135" i="57"/>
  <c r="H134" i="57"/>
  <c r="M134" i="57" s="1"/>
  <c r="M159" i="57"/>
  <c r="H158" i="57"/>
  <c r="M158" i="57" s="1"/>
  <c r="M213" i="57"/>
  <c r="M276" i="57"/>
  <c r="J426" i="57"/>
  <c r="J450" i="57"/>
  <c r="M472" i="57"/>
  <c r="H471" i="57"/>
  <c r="K450" i="57"/>
  <c r="M465" i="57"/>
  <c r="H464" i="57"/>
  <c r="I195" i="57"/>
  <c r="K230" i="57"/>
  <c r="M273" i="57"/>
  <c r="H293" i="57"/>
  <c r="J376" i="57"/>
  <c r="J393" i="57"/>
  <c r="M385" i="57"/>
  <c r="M401" i="57"/>
  <c r="M423" i="57"/>
  <c r="K427" i="57"/>
  <c r="I427" i="57"/>
  <c r="I432" i="57"/>
  <c r="M455" i="57"/>
  <c r="K493" i="57"/>
  <c r="M475" i="57"/>
  <c r="M83" i="57"/>
  <c r="M105" i="57"/>
  <c r="H200" i="57"/>
  <c r="M201" i="57"/>
  <c r="M226" i="57"/>
  <c r="I301" i="57"/>
  <c r="I231" i="57"/>
  <c r="M238" i="57"/>
  <c r="M272" i="57"/>
  <c r="M350" i="57"/>
  <c r="M412" i="57"/>
  <c r="H411" i="57"/>
  <c r="K441" i="57"/>
  <c r="K440" i="57" s="1"/>
  <c r="K439" i="57" s="1"/>
  <c r="K449" i="57" s="1"/>
  <c r="H468" i="57"/>
  <c r="J493" i="57"/>
  <c r="M224" i="57"/>
  <c r="H230" i="57"/>
  <c r="M230" i="57" s="1"/>
  <c r="J230" i="57"/>
  <c r="M237" i="57"/>
  <c r="M290" i="57"/>
  <c r="H289" i="57"/>
  <c r="H375" i="57"/>
  <c r="M341" i="57"/>
  <c r="L393" i="57"/>
  <c r="I405" i="57"/>
  <c r="M420" i="57"/>
  <c r="M440" i="57"/>
  <c r="M476" i="57"/>
  <c r="L301" i="57"/>
  <c r="L231" i="57"/>
  <c r="M274" i="57"/>
  <c r="I375" i="57"/>
  <c r="I303" i="57"/>
  <c r="I302" i="57" s="1"/>
  <c r="L303" i="57"/>
  <c r="L302" i="57" s="1"/>
  <c r="L375" i="57"/>
  <c r="M333" i="57"/>
  <c r="M377" i="57"/>
  <c r="K395" i="57"/>
  <c r="L426" i="57"/>
  <c r="M436" i="57"/>
  <c r="J196" i="57"/>
  <c r="J195" i="57" s="1"/>
  <c r="M205" i="57"/>
  <c r="M225" i="57"/>
  <c r="M241" i="57"/>
  <c r="M280" i="57"/>
  <c r="K305" i="57"/>
  <c r="K304" i="57" s="1"/>
  <c r="L376" i="57"/>
  <c r="M376" i="57" s="1"/>
  <c r="M397" i="57"/>
  <c r="M402" i="57"/>
  <c r="K405" i="57"/>
  <c r="M419" i="57"/>
  <c r="M424" i="57"/>
  <c r="I434" i="57"/>
  <c r="I433" i="57" s="1"/>
  <c r="I438" i="57"/>
  <c r="M449" i="57"/>
  <c r="M277" i="57"/>
  <c r="M334" i="57"/>
  <c r="M428" i="57"/>
  <c r="M451" i="57"/>
  <c r="I393" i="57"/>
  <c r="M393" i="57" s="1"/>
  <c r="H432" i="57"/>
  <c r="K438" i="57"/>
  <c r="J231" i="57"/>
  <c r="L438" i="57"/>
  <c r="K134" i="56"/>
  <c r="K80" i="56"/>
  <c r="K117" i="56"/>
  <c r="K138" i="56"/>
  <c r="K775" i="56"/>
  <c r="K807" i="56"/>
  <c r="K914" i="56"/>
  <c r="K238" i="56"/>
  <c r="K624" i="56"/>
  <c r="K897" i="56"/>
  <c r="D119" i="56"/>
  <c r="D13" i="56"/>
  <c r="E119" i="56"/>
  <c r="E13" i="56"/>
  <c r="K39" i="56"/>
  <c r="K93" i="56"/>
  <c r="F113" i="56"/>
  <c r="K113" i="56" s="1"/>
  <c r="K114" i="56"/>
  <c r="K170" i="56"/>
  <c r="H119" i="56"/>
  <c r="H13" i="56"/>
  <c r="K141" i="56"/>
  <c r="K17" i="56"/>
  <c r="I121" i="56"/>
  <c r="K122" i="56"/>
  <c r="H120" i="56"/>
  <c r="K36" i="56"/>
  <c r="K464" i="56"/>
  <c r="F463" i="56"/>
  <c r="K463" i="56" s="1"/>
  <c r="K86" i="56"/>
  <c r="K95" i="56"/>
  <c r="K262" i="56"/>
  <c r="F261" i="56"/>
  <c r="K261" i="56" s="1"/>
  <c r="K302" i="56"/>
  <c r="F301" i="56"/>
  <c r="K301" i="56" s="1"/>
  <c r="F338" i="56"/>
  <c r="K338" i="56" s="1"/>
  <c r="K339" i="56"/>
  <c r="K386" i="56"/>
  <c r="F383" i="56"/>
  <c r="K395" i="56"/>
  <c r="F394" i="56"/>
  <c r="E564" i="56"/>
  <c r="E436" i="56"/>
  <c r="E565" i="56"/>
  <c r="K571" i="56"/>
  <c r="F570" i="56"/>
  <c r="D945" i="56"/>
  <c r="D886" i="56"/>
  <c r="K18" i="56"/>
  <c r="K29" i="56"/>
  <c r="F28" i="56"/>
  <c r="K44" i="56"/>
  <c r="I51" i="56"/>
  <c r="K51" i="56" s="1"/>
  <c r="K62" i="56"/>
  <c r="F61" i="56"/>
  <c r="K61" i="56" s="1"/>
  <c r="F101" i="56"/>
  <c r="K101" i="56" s="1"/>
  <c r="K109" i="56"/>
  <c r="K127" i="56"/>
  <c r="K183" i="56"/>
  <c r="K193" i="56"/>
  <c r="K195" i="56"/>
  <c r="F194" i="56"/>
  <c r="K194" i="56" s="1"/>
  <c r="F196" i="56"/>
  <c r="K196" i="56" s="1"/>
  <c r="K197" i="56"/>
  <c r="E209" i="56"/>
  <c r="F232" i="56"/>
  <c r="K232" i="56" s="1"/>
  <c r="K233" i="56"/>
  <c r="I250" i="56"/>
  <c r="J250" i="56"/>
  <c r="K268" i="56"/>
  <c r="D273" i="56"/>
  <c r="D249" i="56" s="1"/>
  <c r="E292" i="56"/>
  <c r="G292" i="56"/>
  <c r="K341" i="56"/>
  <c r="K354" i="56"/>
  <c r="D353" i="56"/>
  <c r="E370" i="56"/>
  <c r="K460" i="56"/>
  <c r="F580" i="56"/>
  <c r="K580" i="56" s="1"/>
  <c r="K636" i="56"/>
  <c r="F635" i="56"/>
  <c r="I148" i="56"/>
  <c r="K26" i="56"/>
  <c r="K52" i="56"/>
  <c r="F67" i="56"/>
  <c r="K67" i="56" s="1"/>
  <c r="F91" i="56"/>
  <c r="K91" i="56" s="1"/>
  <c r="I104" i="56"/>
  <c r="K104" i="56" s="1"/>
  <c r="G121" i="56"/>
  <c r="F132" i="56"/>
  <c r="K132" i="56" s="1"/>
  <c r="F153" i="56"/>
  <c r="K153" i="56" s="1"/>
  <c r="K270" i="56"/>
  <c r="K278" i="56"/>
  <c r="K282" i="56"/>
  <c r="K287" i="56"/>
  <c r="F286" i="56"/>
  <c r="K286" i="56" s="1"/>
  <c r="K309" i="56"/>
  <c r="E332" i="56"/>
  <c r="K360" i="56"/>
  <c r="G370" i="56"/>
  <c r="K402" i="56"/>
  <c r="F401" i="56"/>
  <c r="K401" i="56" s="1"/>
  <c r="F403" i="56"/>
  <c r="K403" i="56" s="1"/>
  <c r="K404" i="56"/>
  <c r="G405" i="56"/>
  <c r="F408" i="56"/>
  <c r="K408" i="56" s="1"/>
  <c r="K410" i="56"/>
  <c r="I426" i="56"/>
  <c r="K457" i="56"/>
  <c r="I19" i="56"/>
  <c r="I14" i="56" s="1"/>
  <c r="K181" i="56"/>
  <c r="F180" i="56"/>
  <c r="E273" i="56"/>
  <c r="I473" i="56"/>
  <c r="K473" i="56" s="1"/>
  <c r="K474" i="56"/>
  <c r="K126" i="56"/>
  <c r="K151" i="56"/>
  <c r="K260" i="56"/>
  <c r="G119" i="56"/>
  <c r="G13" i="56"/>
  <c r="I36" i="56"/>
  <c r="I27" i="56" s="1"/>
  <c r="I49" i="56"/>
  <c r="I38" i="56" s="1"/>
  <c r="K81" i="56"/>
  <c r="K89" i="56"/>
  <c r="F88" i="56"/>
  <c r="K118" i="56"/>
  <c r="K123" i="56"/>
  <c r="I136" i="56"/>
  <c r="K136" i="56" s="1"/>
  <c r="K139" i="56"/>
  <c r="I140" i="56"/>
  <c r="K147" i="56"/>
  <c r="K161" i="56"/>
  <c r="I170" i="56"/>
  <c r="I167" i="56" s="1"/>
  <c r="F182" i="56"/>
  <c r="K182" i="56" s="1"/>
  <c r="H209" i="56"/>
  <c r="H248" i="56" s="1"/>
  <c r="E250" i="56"/>
  <c r="G273" i="56"/>
  <c r="K319" i="56"/>
  <c r="F318" i="56"/>
  <c r="F326" i="56"/>
  <c r="K326" i="56" s="1"/>
  <c r="K327" i="56"/>
  <c r="G353" i="56"/>
  <c r="G249" i="56" s="1"/>
  <c r="K365" i="56"/>
  <c r="F364" i="56"/>
  <c r="K364" i="56" s="1"/>
  <c r="J370" i="56"/>
  <c r="K400" i="56"/>
  <c r="F399" i="56"/>
  <c r="K399" i="56" s="1"/>
  <c r="I540" i="56"/>
  <c r="K540" i="56" s="1"/>
  <c r="K541" i="56"/>
  <c r="K213" i="56"/>
  <c r="F212" i="56"/>
  <c r="K212" i="56" s="1"/>
  <c r="I225" i="56"/>
  <c r="K225" i="56" s="1"/>
  <c r="K226" i="56"/>
  <c r="K241" i="56"/>
  <c r="F240" i="56"/>
  <c r="K240" i="56" s="1"/>
  <c r="D564" i="56"/>
  <c r="D436" i="56"/>
  <c r="K462" i="56"/>
  <c r="F461" i="56"/>
  <c r="K461" i="56" s="1"/>
  <c r="F19" i="56"/>
  <c r="K19" i="56" s="1"/>
  <c r="K31" i="56"/>
  <c r="K64" i="56"/>
  <c r="F70" i="56"/>
  <c r="J69" i="56"/>
  <c r="J13" i="56" s="1"/>
  <c r="D84" i="56"/>
  <c r="K111" i="56"/>
  <c r="K129" i="56"/>
  <c r="K142" i="56"/>
  <c r="K144" i="56"/>
  <c r="F143" i="56"/>
  <c r="K143" i="56" s="1"/>
  <c r="K164" i="56"/>
  <c r="K166" i="56"/>
  <c r="F165" i="56"/>
  <c r="K165" i="56" s="1"/>
  <c r="J167" i="56"/>
  <c r="J120" i="56" s="1"/>
  <c r="I190" i="56"/>
  <c r="I189" i="56" s="1"/>
  <c r="E204" i="56"/>
  <c r="E248" i="56" s="1"/>
  <c r="K219" i="56"/>
  <c r="F218" i="56"/>
  <c r="K218" i="56" s="1"/>
  <c r="D227" i="56"/>
  <c r="D248" i="56" s="1"/>
  <c r="F295" i="56"/>
  <c r="K295" i="56" s="1"/>
  <c r="K296" i="56"/>
  <c r="I313" i="56"/>
  <c r="K316" i="56"/>
  <c r="H332" i="56"/>
  <c r="K346" i="56"/>
  <c r="F345" i="56"/>
  <c r="K345" i="56" s="1"/>
  <c r="H370" i="56"/>
  <c r="H393" i="56"/>
  <c r="K396" i="56"/>
  <c r="F420" i="56"/>
  <c r="K420" i="56" s="1"/>
  <c r="K421" i="56"/>
  <c r="K438" i="56"/>
  <c r="H468" i="56"/>
  <c r="K523" i="56"/>
  <c r="F522" i="56"/>
  <c r="K613" i="56"/>
  <c r="F612" i="56"/>
  <c r="K160" i="56"/>
  <c r="F159" i="56"/>
  <c r="K159" i="56" s="1"/>
  <c r="K110" i="56"/>
  <c r="F148" i="56"/>
  <c r="K148" i="56" s="1"/>
  <c r="K198" i="56"/>
  <c r="K203" i="56"/>
  <c r="F202" i="56"/>
  <c r="K202" i="56" s="1"/>
  <c r="K205" i="56"/>
  <c r="K210" i="56"/>
  <c r="J209" i="56"/>
  <c r="J248" i="56" s="1"/>
  <c r="F220" i="56"/>
  <c r="K234" i="56"/>
  <c r="K267" i="56"/>
  <c r="F266" i="56"/>
  <c r="K266" i="56" s="1"/>
  <c r="D313" i="56"/>
  <c r="E353" i="56"/>
  <c r="K392" i="56"/>
  <c r="F391" i="56"/>
  <c r="K391" i="56" s="1"/>
  <c r="H405" i="56"/>
  <c r="K417" i="56"/>
  <c r="F416" i="56"/>
  <c r="K416" i="56" s="1"/>
  <c r="I437" i="56"/>
  <c r="J437" i="56"/>
  <c r="I456" i="56"/>
  <c r="I598" i="56"/>
  <c r="I597" i="56" s="1"/>
  <c r="K599" i="56"/>
  <c r="K378" i="56"/>
  <c r="F377" i="56"/>
  <c r="K377" i="56" s="1"/>
  <c r="K16" i="56"/>
  <c r="F15" i="56"/>
  <c r="K42" i="56"/>
  <c r="K75" i="56"/>
  <c r="K168" i="56"/>
  <c r="I176" i="56"/>
  <c r="K176" i="56" s="1"/>
  <c r="K177" i="56"/>
  <c r="K192" i="56"/>
  <c r="F204" i="56"/>
  <c r="K204" i="56" s="1"/>
  <c r="K207" i="56"/>
  <c r="K252" i="56"/>
  <c r="F251" i="56"/>
  <c r="K259" i="56"/>
  <c r="K281" i="56"/>
  <c r="F280" i="56"/>
  <c r="K280" i="56" s="1"/>
  <c r="I292" i="56"/>
  <c r="K312" i="56"/>
  <c r="F311" i="56"/>
  <c r="K311" i="56" s="1"/>
  <c r="K334" i="56"/>
  <c r="F333" i="56"/>
  <c r="F358" i="56"/>
  <c r="K358" i="56" s="1"/>
  <c r="K359" i="56"/>
  <c r="K415" i="56"/>
  <c r="K446" i="56"/>
  <c r="K547" i="56"/>
  <c r="F546" i="56"/>
  <c r="I227" i="56"/>
  <c r="J393" i="56"/>
  <c r="J435" i="56" s="1"/>
  <c r="K432" i="56"/>
  <c r="I500" i="56"/>
  <c r="K538" i="56"/>
  <c r="G683" i="56"/>
  <c r="I664" i="56"/>
  <c r="J220" i="56"/>
  <c r="K231" i="56"/>
  <c r="F230" i="56"/>
  <c r="K230" i="56" s="1"/>
  <c r="H250" i="56"/>
  <c r="I273" i="56"/>
  <c r="K340" i="56"/>
  <c r="I354" i="56"/>
  <c r="I353" i="56" s="1"/>
  <c r="K429" i="56"/>
  <c r="K443" i="56"/>
  <c r="K502" i="56"/>
  <c r="K514" i="56"/>
  <c r="F530" i="56"/>
  <c r="K530" i="56" s="1"/>
  <c r="K531" i="56"/>
  <c r="K629" i="56"/>
  <c r="F628" i="56"/>
  <c r="K628" i="56" s="1"/>
  <c r="F630" i="56"/>
  <c r="K630" i="56" s="1"/>
  <c r="K631" i="56"/>
  <c r="D634" i="56"/>
  <c r="D683" i="56" s="1"/>
  <c r="K652" i="56"/>
  <c r="F651" i="56"/>
  <c r="K651" i="56" s="1"/>
  <c r="E885" i="56"/>
  <c r="E851" i="56"/>
  <c r="H885" i="56"/>
  <c r="H851" i="56"/>
  <c r="K277" i="56"/>
  <c r="F276" i="56"/>
  <c r="K308" i="56"/>
  <c r="F307" i="56"/>
  <c r="K307" i="56" s="1"/>
  <c r="J332" i="56"/>
  <c r="K470" i="56"/>
  <c r="F469" i="56"/>
  <c r="F483" i="56"/>
  <c r="K483" i="56" s="1"/>
  <c r="K486" i="56"/>
  <c r="F543" i="56"/>
  <c r="K544" i="56"/>
  <c r="K552" i="56"/>
  <c r="F551" i="56"/>
  <c r="K551" i="56" s="1"/>
  <c r="K589" i="56"/>
  <c r="F588" i="56"/>
  <c r="K588" i="56" s="1"/>
  <c r="E597" i="56"/>
  <c r="E683" i="56" s="1"/>
  <c r="K604" i="56"/>
  <c r="F603" i="56"/>
  <c r="K603" i="56" s="1"/>
  <c r="F609" i="56"/>
  <c r="K609" i="56" s="1"/>
  <c r="K610" i="56"/>
  <c r="K627" i="56"/>
  <c r="F626" i="56"/>
  <c r="K626" i="56" s="1"/>
  <c r="I785" i="56"/>
  <c r="K214" i="56"/>
  <c r="K263" i="56"/>
  <c r="K356" i="56"/>
  <c r="K372" i="56"/>
  <c r="F371" i="56"/>
  <c r="K374" i="56"/>
  <c r="F373" i="56"/>
  <c r="K373" i="56" s="1"/>
  <c r="I383" i="56"/>
  <c r="K387" i="56"/>
  <c r="G437" i="56"/>
  <c r="K507" i="56"/>
  <c r="K510" i="56"/>
  <c r="J565" i="56"/>
  <c r="G597" i="56"/>
  <c r="G565" i="56" s="1"/>
  <c r="F615" i="56"/>
  <c r="K616" i="56"/>
  <c r="F303" i="56"/>
  <c r="K303" i="56" s="1"/>
  <c r="E313" i="56"/>
  <c r="K342" i="56"/>
  <c r="F347" i="56"/>
  <c r="K347" i="56" s="1"/>
  <c r="I370" i="56"/>
  <c r="F379" i="56"/>
  <c r="K379" i="56" s="1"/>
  <c r="K384" i="56"/>
  <c r="E405" i="56"/>
  <c r="E435" i="56" s="1"/>
  <c r="I413" i="56"/>
  <c r="I405" i="56" s="1"/>
  <c r="I435" i="56" s="1"/>
  <c r="F422" i="56"/>
  <c r="K422" i="56" s="1"/>
  <c r="H437" i="56"/>
  <c r="K447" i="56"/>
  <c r="J456" i="56"/>
  <c r="K482" i="56"/>
  <c r="F487" i="56"/>
  <c r="K487" i="56" s="1"/>
  <c r="K517" i="56"/>
  <c r="F516" i="56"/>
  <c r="K516" i="56" s="1"/>
  <c r="K537" i="56"/>
  <c r="F536" i="56"/>
  <c r="K536" i="56" s="1"/>
  <c r="H597" i="56"/>
  <c r="H565" i="56" s="1"/>
  <c r="H634" i="56"/>
  <c r="H653" i="56"/>
  <c r="K246" i="56"/>
  <c r="F245" i="56"/>
  <c r="K245" i="56" s="1"/>
  <c r="K294" i="56"/>
  <c r="F293" i="56"/>
  <c r="K325" i="56"/>
  <c r="F324" i="56"/>
  <c r="K324" i="56" s="1"/>
  <c r="K357" i="56"/>
  <c r="K385" i="56"/>
  <c r="G393" i="56"/>
  <c r="F426" i="56"/>
  <c r="K426" i="56" s="1"/>
  <c r="K442" i="56"/>
  <c r="F452" i="56"/>
  <c r="K452" i="56" s="1"/>
  <c r="G468" i="56"/>
  <c r="F493" i="56"/>
  <c r="K495" i="56"/>
  <c r="K509" i="56"/>
  <c r="G527" i="56"/>
  <c r="I545" i="56"/>
  <c r="I558" i="56"/>
  <c r="K559" i="56"/>
  <c r="J597" i="56"/>
  <c r="J683" i="56" s="1"/>
  <c r="K665" i="56"/>
  <c r="J468" i="56"/>
  <c r="I493" i="56"/>
  <c r="I492" i="56" s="1"/>
  <c r="H492" i="56"/>
  <c r="I520" i="56"/>
  <c r="I519" i="56" s="1"/>
  <c r="I622" i="56"/>
  <c r="K622" i="56" s="1"/>
  <c r="D755" i="56"/>
  <c r="I698" i="56"/>
  <c r="K701" i="56"/>
  <c r="I720" i="56"/>
  <c r="K478" i="56"/>
  <c r="F477" i="56"/>
  <c r="K477" i="56" s="1"/>
  <c r="I514" i="56"/>
  <c r="K661" i="56"/>
  <c r="F660" i="56"/>
  <c r="E755" i="56"/>
  <c r="E684" i="56"/>
  <c r="K513" i="56"/>
  <c r="F512" i="56"/>
  <c r="K512" i="56" s="1"/>
  <c r="K561" i="56"/>
  <c r="K563" i="56"/>
  <c r="F562" i="56"/>
  <c r="K562" i="56" s="1"/>
  <c r="I660" i="56"/>
  <c r="I653" i="56" s="1"/>
  <c r="K667" i="56"/>
  <c r="K820" i="56"/>
  <c r="K833" i="56"/>
  <c r="F832" i="56"/>
  <c r="K832" i="56" s="1"/>
  <c r="I838" i="56"/>
  <c r="K838" i="56" s="1"/>
  <c r="K841" i="56"/>
  <c r="K419" i="56"/>
  <c r="F418" i="56"/>
  <c r="K418" i="56" s="1"/>
  <c r="K445" i="56"/>
  <c r="F444" i="56"/>
  <c r="K444" i="56" s="1"/>
  <c r="F532" i="56"/>
  <c r="K532" i="56" s="1"/>
  <c r="K548" i="56"/>
  <c r="F553" i="56"/>
  <c r="K553" i="56" s="1"/>
  <c r="K567" i="56"/>
  <c r="F572" i="56"/>
  <c r="K572" i="56" s="1"/>
  <c r="K579" i="56"/>
  <c r="F578" i="56"/>
  <c r="K578" i="56" s="1"/>
  <c r="F584" i="56"/>
  <c r="F605" i="56"/>
  <c r="K605" i="56" s="1"/>
  <c r="K657" i="56"/>
  <c r="K662" i="56"/>
  <c r="K889" i="56"/>
  <c r="F888" i="56"/>
  <c r="K898" i="56"/>
  <c r="K501" i="56"/>
  <c r="F500" i="56"/>
  <c r="K500" i="56" s="1"/>
  <c r="J519" i="56"/>
  <c r="I592" i="56"/>
  <c r="K642" i="56"/>
  <c r="F641" i="56"/>
  <c r="K641" i="56" s="1"/>
  <c r="K644" i="56"/>
  <c r="F643" i="56"/>
  <c r="K643" i="56" s="1"/>
  <c r="H664" i="56"/>
  <c r="K695" i="56"/>
  <c r="F688" i="56"/>
  <c r="K688" i="56" s="1"/>
  <c r="E756" i="56"/>
  <c r="E850" i="56"/>
  <c r="I879" i="56"/>
  <c r="K880" i="56"/>
  <c r="K529" i="56"/>
  <c r="F528" i="56"/>
  <c r="K594" i="56"/>
  <c r="K596" i="56"/>
  <c r="F595" i="56"/>
  <c r="K640" i="56"/>
  <c r="G653" i="56"/>
  <c r="D851" i="56"/>
  <c r="K682" i="56"/>
  <c r="F681" i="56"/>
  <c r="K681" i="56" s="1"/>
  <c r="K746" i="56"/>
  <c r="K752" i="56"/>
  <c r="F751" i="56"/>
  <c r="K784" i="56"/>
  <c r="F783" i="56"/>
  <c r="K783" i="56" s="1"/>
  <c r="K824" i="56"/>
  <c r="I819" i="56"/>
  <c r="K916" i="56"/>
  <c r="H684" i="56"/>
  <c r="H755" i="56"/>
  <c r="K714" i="56"/>
  <c r="F710" i="56"/>
  <c r="F720" i="56"/>
  <c r="K720" i="56" s="1"/>
  <c r="K723" i="56"/>
  <c r="H756" i="56"/>
  <c r="I766" i="56"/>
  <c r="K778" i="56"/>
  <c r="K816" i="56"/>
  <c r="F815" i="56"/>
  <c r="K815" i="56" s="1"/>
  <c r="J885" i="56"/>
  <c r="J851" i="56"/>
  <c r="K881" i="56"/>
  <c r="I887" i="56"/>
  <c r="K895" i="56"/>
  <c r="I927" i="56"/>
  <c r="K927" i="56" s="1"/>
  <c r="K930" i="56"/>
  <c r="K940" i="56"/>
  <c r="F939" i="56"/>
  <c r="K939" i="56" s="1"/>
  <c r="K729" i="56"/>
  <c r="G684" i="56"/>
  <c r="G755" i="56"/>
  <c r="I794" i="56"/>
  <c r="K794" i="56" s="1"/>
  <c r="K795" i="56"/>
  <c r="I844" i="56"/>
  <c r="K845" i="56"/>
  <c r="D850" i="56"/>
  <c r="I852" i="56"/>
  <c r="K899" i="56"/>
  <c r="G945" i="56"/>
  <c r="G886" i="56"/>
  <c r="F698" i="56"/>
  <c r="K698" i="56" s="1"/>
  <c r="K704" i="56"/>
  <c r="K768" i="56"/>
  <c r="F767" i="56"/>
  <c r="J785" i="56"/>
  <c r="J850" i="56" s="1"/>
  <c r="H785" i="56"/>
  <c r="H850" i="56" s="1"/>
  <c r="I862" i="56"/>
  <c r="K862" i="56" s="1"/>
  <c r="K863" i="56"/>
  <c r="H945" i="56"/>
  <c r="H886" i="56"/>
  <c r="K921" i="56"/>
  <c r="F920" i="56"/>
  <c r="K920" i="56" s="1"/>
  <c r="I710" i="56"/>
  <c r="K711" i="56"/>
  <c r="J755" i="56"/>
  <c r="J684" i="56"/>
  <c r="I761" i="56"/>
  <c r="I757" i="56" s="1"/>
  <c r="F796" i="56"/>
  <c r="K796" i="56" s="1"/>
  <c r="K799" i="56"/>
  <c r="K854" i="56"/>
  <c r="F853" i="56"/>
  <c r="K870" i="56"/>
  <c r="F869" i="56"/>
  <c r="K869" i="56" s="1"/>
  <c r="F658" i="56"/>
  <c r="K658" i="56" s="1"/>
  <c r="I688" i="56"/>
  <c r="I685" i="56" s="1"/>
  <c r="K692" i="56"/>
  <c r="K735" i="56"/>
  <c r="F734" i="56"/>
  <c r="I744" i="56"/>
  <c r="K744" i="56" s="1"/>
  <c r="K745" i="56"/>
  <c r="F757" i="56"/>
  <c r="K779" i="56"/>
  <c r="G756" i="56"/>
  <c r="J800" i="56"/>
  <c r="K846" i="56"/>
  <c r="G885" i="56"/>
  <c r="I866" i="56"/>
  <c r="E887" i="56"/>
  <c r="J945" i="56"/>
  <c r="J886" i="56"/>
  <c r="K904" i="56"/>
  <c r="F903" i="56"/>
  <c r="K903" i="56" s="1"/>
  <c r="K934" i="56"/>
  <c r="F675" i="56"/>
  <c r="K675" i="56" s="1"/>
  <c r="F809" i="56"/>
  <c r="K809" i="56" s="1"/>
  <c r="F826" i="56"/>
  <c r="K826" i="56" s="1"/>
  <c r="F933" i="56"/>
  <c r="F671" i="56"/>
  <c r="K671" i="56" s="1"/>
  <c r="K678" i="56"/>
  <c r="K721" i="56"/>
  <c r="K730" i="56"/>
  <c r="K747" i="56"/>
  <c r="K780" i="56"/>
  <c r="K797" i="56"/>
  <c r="K812" i="56"/>
  <c r="K829" i="56"/>
  <c r="K847" i="56"/>
  <c r="K865" i="56"/>
  <c r="K882" i="56"/>
  <c r="K900" i="56"/>
  <c r="K917" i="56"/>
  <c r="F686" i="56"/>
  <c r="F736" i="56"/>
  <c r="K736" i="56" s="1"/>
  <c r="F753" i="56"/>
  <c r="K753" i="56" s="1"/>
  <c r="F769" i="56"/>
  <c r="K769" i="56" s="1"/>
  <c r="F786" i="56"/>
  <c r="F801" i="56"/>
  <c r="F817" i="56"/>
  <c r="K817" i="56" s="1"/>
  <c r="F834" i="56"/>
  <c r="K834" i="56" s="1"/>
  <c r="F855" i="56"/>
  <c r="K855" i="56" s="1"/>
  <c r="F871" i="56"/>
  <c r="K871" i="56" s="1"/>
  <c r="F906" i="56"/>
  <c r="F923" i="56"/>
  <c r="F942" i="56"/>
  <c r="F673" i="56"/>
  <c r="K673" i="56" s="1"/>
  <c r="F679" i="56"/>
  <c r="K679" i="56" s="1"/>
  <c r="F731" i="56"/>
  <c r="K731" i="56" s="1"/>
  <c r="F748" i="56"/>
  <c r="K748" i="56" s="1"/>
  <c r="F781" i="56"/>
  <c r="K781" i="56" s="1"/>
  <c r="F813" i="56"/>
  <c r="K813" i="56" s="1"/>
  <c r="F830" i="56"/>
  <c r="K830" i="56" s="1"/>
  <c r="F848" i="56"/>
  <c r="K848" i="56" s="1"/>
  <c r="F867" i="56"/>
  <c r="F883" i="56"/>
  <c r="K883" i="56" s="1"/>
  <c r="F901" i="56"/>
  <c r="K901" i="56" s="1"/>
  <c r="F918" i="56"/>
  <c r="K918" i="56" s="1"/>
  <c r="F937" i="56"/>
  <c r="K493" i="55"/>
  <c r="K97" i="55"/>
  <c r="I57" i="55"/>
  <c r="J59" i="55"/>
  <c r="J163" i="55"/>
  <c r="H162" i="55"/>
  <c r="J162" i="55" s="1"/>
  <c r="I97" i="55"/>
  <c r="N129" i="55"/>
  <c r="N39" i="55"/>
  <c r="M39" i="55"/>
  <c r="I96" i="55"/>
  <c r="I173" i="55"/>
  <c r="I376" i="55"/>
  <c r="I393" i="55"/>
  <c r="K57" i="55"/>
  <c r="K80" i="55"/>
  <c r="I14" i="55"/>
  <c r="K14" i="55"/>
  <c r="I58" i="55"/>
  <c r="H67" i="55"/>
  <c r="J67" i="55" s="1"/>
  <c r="J68" i="55"/>
  <c r="L81" i="55"/>
  <c r="K58" i="55"/>
  <c r="M60" i="55"/>
  <c r="L59" i="55"/>
  <c r="N60" i="55"/>
  <c r="J72" i="55"/>
  <c r="H71" i="55"/>
  <c r="J71" i="55" s="1"/>
  <c r="N76" i="55"/>
  <c r="M283" i="55"/>
  <c r="N283" i="55"/>
  <c r="K375" i="55"/>
  <c r="K303" i="55"/>
  <c r="N344" i="55"/>
  <c r="N364" i="55"/>
  <c r="M364" i="55"/>
  <c r="L240" i="55"/>
  <c r="L350" i="55"/>
  <c r="J65" i="55"/>
  <c r="N65" i="55" s="1"/>
  <c r="M87" i="55"/>
  <c r="J129" i="55"/>
  <c r="M129" i="55" s="1"/>
  <c r="M187" i="55"/>
  <c r="N187" i="55"/>
  <c r="J30" i="55"/>
  <c r="N152" i="55"/>
  <c r="J197" i="55"/>
  <c r="M197" i="55" s="1"/>
  <c r="N378" i="55"/>
  <c r="L377" i="55"/>
  <c r="M378" i="55"/>
  <c r="M414" i="55"/>
  <c r="N414" i="55"/>
  <c r="M420" i="55"/>
  <c r="L419" i="55"/>
  <c r="M465" i="55"/>
  <c r="N465" i="55"/>
  <c r="J196" i="55"/>
  <c r="M286" i="55"/>
  <c r="L285" i="55"/>
  <c r="N331" i="55"/>
  <c r="M331" i="55"/>
  <c r="J16" i="55"/>
  <c r="L42" i="55"/>
  <c r="J69" i="55"/>
  <c r="M69" i="55" s="1"/>
  <c r="N122" i="55"/>
  <c r="M122" i="55"/>
  <c r="J141" i="55"/>
  <c r="M257" i="55"/>
  <c r="N257" i="55"/>
  <c r="M306" i="55"/>
  <c r="L305" i="55"/>
  <c r="N306" i="55"/>
  <c r="H34" i="55"/>
  <c r="N44" i="55"/>
  <c r="J64" i="55"/>
  <c r="M78" i="55"/>
  <c r="J82" i="55"/>
  <c r="N82" i="55" s="1"/>
  <c r="N86" i="55"/>
  <c r="M88" i="55"/>
  <c r="N88" i="55"/>
  <c r="J99" i="55"/>
  <c r="N109" i="55"/>
  <c r="N115" i="55"/>
  <c r="J128" i="55"/>
  <c r="M131" i="55"/>
  <c r="J135" i="55"/>
  <c r="N135" i="55" s="1"/>
  <c r="M139" i="55"/>
  <c r="M143" i="55"/>
  <c r="M152" i="55"/>
  <c r="H158" i="55"/>
  <c r="J158" i="55" s="1"/>
  <c r="K174" i="55"/>
  <c r="N197" i="55"/>
  <c r="H200" i="55"/>
  <c r="J200" i="55" s="1"/>
  <c r="N204" i="55"/>
  <c r="M204" i="55"/>
  <c r="M263" i="55"/>
  <c r="N263" i="55"/>
  <c r="M307" i="55"/>
  <c r="N307" i="55"/>
  <c r="N379" i="55"/>
  <c r="M379" i="55"/>
  <c r="I390" i="55"/>
  <c r="I389" i="55" s="1"/>
  <c r="N457" i="55"/>
  <c r="M457" i="55"/>
  <c r="M486" i="55"/>
  <c r="N486" i="55"/>
  <c r="J83" i="55"/>
  <c r="M83" i="55" s="1"/>
  <c r="I82" i="55"/>
  <c r="I81" i="55" s="1"/>
  <c r="I80" i="55" s="1"/>
  <c r="N473" i="55"/>
  <c r="M473" i="55"/>
  <c r="M21" i="55"/>
  <c r="M31" i="55"/>
  <c r="L30" i="55"/>
  <c r="M43" i="55"/>
  <c r="N108" i="55"/>
  <c r="N125" i="55"/>
  <c r="M125" i="55"/>
  <c r="M137" i="55"/>
  <c r="J150" i="55"/>
  <c r="N157" i="55"/>
  <c r="M157" i="55"/>
  <c r="N188" i="55"/>
  <c r="M188" i="55"/>
  <c r="M251" i="55"/>
  <c r="N251" i="55"/>
  <c r="M339" i="55"/>
  <c r="H476" i="55"/>
  <c r="J55" i="55"/>
  <c r="H54" i="55"/>
  <c r="J60" i="55"/>
  <c r="N22" i="55"/>
  <c r="J27" i="55"/>
  <c r="N27" i="55" s="1"/>
  <c r="M32" i="55"/>
  <c r="I38" i="55"/>
  <c r="I37" i="55" s="1"/>
  <c r="J37" i="55" s="1"/>
  <c r="H48" i="55"/>
  <c r="J48" i="55" s="1"/>
  <c r="L49" i="55"/>
  <c r="N50" i="55"/>
  <c r="M62" i="55"/>
  <c r="M65" i="55"/>
  <c r="N69" i="55"/>
  <c r="L68" i="55"/>
  <c r="J73" i="55"/>
  <c r="N83" i="55"/>
  <c r="J94" i="55"/>
  <c r="H93" i="55"/>
  <c r="N100" i="55"/>
  <c r="M105" i="55"/>
  <c r="M123" i="55"/>
  <c r="N131" i="55"/>
  <c r="M133" i="55"/>
  <c r="M155" i="55"/>
  <c r="N155" i="55"/>
  <c r="J164" i="55"/>
  <c r="M164" i="55" s="1"/>
  <c r="I176" i="55"/>
  <c r="I175" i="55" s="1"/>
  <c r="N181" i="55"/>
  <c r="N189" i="55"/>
  <c r="J202" i="55"/>
  <c r="H224" i="55"/>
  <c r="M239" i="55"/>
  <c r="N264" i="55"/>
  <c r="M264" i="55"/>
  <c r="N276" i="55"/>
  <c r="H280" i="55"/>
  <c r="J281" i="55"/>
  <c r="J412" i="55"/>
  <c r="N412" i="55" s="1"/>
  <c r="M417" i="55"/>
  <c r="N417" i="55"/>
  <c r="H104" i="55"/>
  <c r="J105" i="55"/>
  <c r="N105" i="55" s="1"/>
  <c r="K230" i="55"/>
  <c r="J304" i="55"/>
  <c r="L20" i="55"/>
  <c r="N52" i="55"/>
  <c r="M121" i="55"/>
  <c r="M145" i="55"/>
  <c r="N242" i="55"/>
  <c r="M242" i="55"/>
  <c r="N256" i="55"/>
  <c r="M256" i="55"/>
  <c r="J17" i="55"/>
  <c r="M28" i="55"/>
  <c r="L75" i="55"/>
  <c r="J192" i="55"/>
  <c r="H191" i="55"/>
  <c r="N328" i="55"/>
  <c r="M328" i="55"/>
  <c r="M347" i="55"/>
  <c r="L346" i="55"/>
  <c r="M35" i="55"/>
  <c r="L34" i="55"/>
  <c r="H15" i="55"/>
  <c r="L64" i="55"/>
  <c r="N101" i="55"/>
  <c r="M101" i="55"/>
  <c r="N106" i="55"/>
  <c r="M106" i="55"/>
  <c r="L128" i="55"/>
  <c r="J149" i="55"/>
  <c r="N149" i="55" s="1"/>
  <c r="K173" i="55"/>
  <c r="N192" i="55"/>
  <c r="L191" i="55"/>
  <c r="M192" i="55"/>
  <c r="K301" i="55"/>
  <c r="K231" i="55"/>
  <c r="N253" i="55"/>
  <c r="M253" i="55"/>
  <c r="M265" i="55"/>
  <c r="N265" i="55"/>
  <c r="J277" i="55"/>
  <c r="M277" i="55" s="1"/>
  <c r="H276" i="55"/>
  <c r="J276" i="55" s="1"/>
  <c r="M276" i="55" s="1"/>
  <c r="M366" i="55"/>
  <c r="N366" i="55"/>
  <c r="N373" i="55"/>
  <c r="M373" i="55"/>
  <c r="M384" i="55"/>
  <c r="N384" i="55"/>
  <c r="M466" i="55"/>
  <c r="N466" i="55"/>
  <c r="J472" i="55"/>
  <c r="N472" i="55" s="1"/>
  <c r="H471" i="55"/>
  <c r="M186" i="55"/>
  <c r="N186" i="55"/>
  <c r="M261" i="55"/>
  <c r="N261" i="55"/>
  <c r="N277" i="55"/>
  <c r="H381" i="55"/>
  <c r="J382" i="55"/>
  <c r="N388" i="55"/>
  <c r="M388" i="55"/>
  <c r="I407" i="55"/>
  <c r="I406" i="55" s="1"/>
  <c r="I405" i="55" s="1"/>
  <c r="J408" i="55"/>
  <c r="M456" i="55"/>
  <c r="N31" i="55"/>
  <c r="N61" i="55"/>
  <c r="M61" i="55"/>
  <c r="L37" i="55"/>
  <c r="N73" i="55"/>
  <c r="L72" i="55"/>
  <c r="M117" i="55"/>
  <c r="N117" i="55"/>
  <c r="N126" i="55"/>
  <c r="H146" i="55"/>
  <c r="J146" i="55" s="1"/>
  <c r="M146" i="55" s="1"/>
  <c r="J147" i="55"/>
  <c r="N164" i="55"/>
  <c r="L163" i="55"/>
  <c r="L175" i="55"/>
  <c r="L205" i="55"/>
  <c r="I209" i="55"/>
  <c r="I195" i="55" s="1"/>
  <c r="J210" i="55"/>
  <c r="M210" i="55" s="1"/>
  <c r="N254" i="55"/>
  <c r="M254" i="55"/>
  <c r="M259" i="55"/>
  <c r="N259" i="55"/>
  <c r="I281" i="55"/>
  <c r="I280" i="55" s="1"/>
  <c r="J282" i="55"/>
  <c r="I394" i="55"/>
  <c r="N398" i="55"/>
  <c r="M398" i="55"/>
  <c r="L406" i="55"/>
  <c r="H410" i="55"/>
  <c r="J410" i="55" s="1"/>
  <c r="J456" i="55"/>
  <c r="N456" i="55" s="1"/>
  <c r="H455" i="55"/>
  <c r="J455" i="55" s="1"/>
  <c r="M455" i="55" s="1"/>
  <c r="L53" i="55"/>
  <c r="N225" i="55"/>
  <c r="L224" i="55"/>
  <c r="M225" i="55"/>
  <c r="L26" i="55"/>
  <c r="M73" i="55"/>
  <c r="J76" i="55"/>
  <c r="M76" i="55" s="1"/>
  <c r="H75" i="55"/>
  <c r="M102" i="55"/>
  <c r="M107" i="55"/>
  <c r="M126" i="55"/>
  <c r="M149" i="55"/>
  <c r="M168" i="55"/>
  <c r="N168" i="55"/>
  <c r="M193" i="55"/>
  <c r="N196" i="55"/>
  <c r="M196" i="55"/>
  <c r="L209" i="55"/>
  <c r="J238" i="55"/>
  <c r="H237" i="55"/>
  <c r="H241" i="55"/>
  <c r="M274" i="55"/>
  <c r="L273" i="55"/>
  <c r="H292" i="55"/>
  <c r="J292" i="55" s="1"/>
  <c r="M292" i="55" s="1"/>
  <c r="J294" i="55"/>
  <c r="M326" i="55"/>
  <c r="N326" i="55"/>
  <c r="H377" i="55"/>
  <c r="J378" i="55"/>
  <c r="K404" i="55"/>
  <c r="N413" i="55"/>
  <c r="M413" i="55"/>
  <c r="K450" i="55"/>
  <c r="K394" i="55" s="1"/>
  <c r="N479" i="55"/>
  <c r="M479" i="55"/>
  <c r="J98" i="55"/>
  <c r="J153" i="55"/>
  <c r="M159" i="55"/>
  <c r="L158" i="55"/>
  <c r="H206" i="55"/>
  <c r="J207" i="55"/>
  <c r="J209" i="55"/>
  <c r="H214" i="55"/>
  <c r="J215" i="55"/>
  <c r="M234" i="55"/>
  <c r="N234" i="55"/>
  <c r="N244" i="55"/>
  <c r="M244" i="55"/>
  <c r="J343" i="55"/>
  <c r="M343" i="55" s="1"/>
  <c r="H342" i="55"/>
  <c r="M359" i="55"/>
  <c r="N359" i="55"/>
  <c r="K393" i="55"/>
  <c r="K376" i="55"/>
  <c r="N383" i="55"/>
  <c r="M383" i="55"/>
  <c r="M392" i="55"/>
  <c r="N392" i="55"/>
  <c r="M415" i="55"/>
  <c r="H435" i="55"/>
  <c r="J436" i="55"/>
  <c r="N77" i="55"/>
  <c r="J126" i="55"/>
  <c r="N132" i="55"/>
  <c r="N140" i="55"/>
  <c r="M151" i="55"/>
  <c r="N151" i="55"/>
  <c r="M153" i="55"/>
  <c r="N153" i="55"/>
  <c r="N201" i="55"/>
  <c r="M215" i="55"/>
  <c r="N215" i="55"/>
  <c r="M219" i="55"/>
  <c r="L218" i="55"/>
  <c r="H232" i="55"/>
  <c r="J233" i="55"/>
  <c r="H333" i="55"/>
  <c r="J333" i="55" s="1"/>
  <c r="J334" i="55"/>
  <c r="I404" i="55"/>
  <c r="N474" i="55"/>
  <c r="M474" i="55"/>
  <c r="N156" i="55"/>
  <c r="M156" i="55"/>
  <c r="M171" i="55"/>
  <c r="L170" i="55"/>
  <c r="N316" i="55"/>
  <c r="M316" i="55"/>
  <c r="N335" i="55"/>
  <c r="M335" i="55"/>
  <c r="L334" i="55"/>
  <c r="J352" i="55"/>
  <c r="I351" i="55"/>
  <c r="L380" i="55"/>
  <c r="L401" i="55"/>
  <c r="I426" i="55"/>
  <c r="M478" i="55"/>
  <c r="N478" i="55"/>
  <c r="M135" i="55"/>
  <c r="L134" i="55"/>
  <c r="J144" i="55"/>
  <c r="N160" i="55"/>
  <c r="N212" i="55"/>
  <c r="M212" i="55"/>
  <c r="N260" i="55"/>
  <c r="M260" i="55"/>
  <c r="J286" i="55"/>
  <c r="N286" i="55" s="1"/>
  <c r="I285" i="55"/>
  <c r="H345" i="55"/>
  <c r="J345" i="55" s="1"/>
  <c r="J346" i="55"/>
  <c r="M411" i="55"/>
  <c r="L410" i="55"/>
  <c r="N455" i="55"/>
  <c r="J272" i="55"/>
  <c r="M275" i="55"/>
  <c r="N275" i="55"/>
  <c r="M282" i="55"/>
  <c r="L281" i="55"/>
  <c r="N282" i="55"/>
  <c r="M315" i="55"/>
  <c r="N315" i="55"/>
  <c r="J386" i="55"/>
  <c r="N386" i="55" s="1"/>
  <c r="H385" i="55"/>
  <c r="J385" i="55" s="1"/>
  <c r="J404" i="55"/>
  <c r="J430" i="55"/>
  <c r="M430" i="55" s="1"/>
  <c r="H429" i="55"/>
  <c r="I450" i="55"/>
  <c r="M482" i="55"/>
  <c r="N482" i="55"/>
  <c r="J177" i="55"/>
  <c r="H176" i="55"/>
  <c r="N289" i="55"/>
  <c r="L288" i="55"/>
  <c r="N293" i="55"/>
  <c r="M293" i="55"/>
  <c r="J319" i="55"/>
  <c r="N319" i="55" s="1"/>
  <c r="M338" i="55"/>
  <c r="N338" i="55"/>
  <c r="M358" i="55"/>
  <c r="N358" i="55"/>
  <c r="L385" i="55"/>
  <c r="J390" i="55"/>
  <c r="M390" i="55" s="1"/>
  <c r="H389" i="55"/>
  <c r="J389" i="55" s="1"/>
  <c r="H395" i="55"/>
  <c r="J396" i="55"/>
  <c r="J400" i="55"/>
  <c r="J402" i="55"/>
  <c r="M402" i="55" s="1"/>
  <c r="H406" i="55"/>
  <c r="M416" i="55"/>
  <c r="J423" i="55"/>
  <c r="N423" i="55" s="1"/>
  <c r="H422" i="55"/>
  <c r="H441" i="55"/>
  <c r="J442" i="55"/>
  <c r="M442" i="55" s="1"/>
  <c r="J464" i="55"/>
  <c r="N391" i="55"/>
  <c r="L434" i="55"/>
  <c r="N445" i="55"/>
  <c r="M445" i="55"/>
  <c r="H460" i="55"/>
  <c r="J461" i="55"/>
  <c r="N363" i="55"/>
  <c r="M363" i="55"/>
  <c r="L389" i="55"/>
  <c r="N390" i="55"/>
  <c r="L422" i="55"/>
  <c r="L451" i="55"/>
  <c r="L467" i="55"/>
  <c r="L493" i="55" s="1"/>
  <c r="J416" i="55"/>
  <c r="N416" i="55" s="1"/>
  <c r="J420" i="55"/>
  <c r="N420" i="55" s="1"/>
  <c r="H419" i="55"/>
  <c r="M423" i="55"/>
  <c r="L429" i="55"/>
  <c r="N430" i="55"/>
  <c r="M463" i="55"/>
  <c r="M480" i="55"/>
  <c r="M484" i="55"/>
  <c r="M487" i="55"/>
  <c r="N491" i="55"/>
  <c r="L342" i="55"/>
  <c r="N397" i="55"/>
  <c r="L396" i="55"/>
  <c r="M412" i="55"/>
  <c r="J415" i="55"/>
  <c r="N415" i="55" s="1"/>
  <c r="K426" i="55"/>
  <c r="L441" i="55"/>
  <c r="N446" i="55"/>
  <c r="J453" i="55"/>
  <c r="H452" i="55"/>
  <c r="N463" i="55"/>
  <c r="J469" i="55"/>
  <c r="H468" i="55"/>
  <c r="J347" i="55"/>
  <c r="N347" i="55" s="1"/>
  <c r="N387" i="55"/>
  <c r="E161" i="54"/>
  <c r="F12" i="54"/>
  <c r="F86" i="54"/>
  <c r="I86" i="54" s="1"/>
  <c r="E60" i="51"/>
  <c r="E61" i="51" s="1"/>
  <c r="F59" i="51"/>
  <c r="E59" i="51"/>
  <c r="D59" i="51"/>
  <c r="F58" i="51"/>
  <c r="E58" i="51"/>
  <c r="D58" i="51"/>
  <c r="F57" i="51"/>
  <c r="F55" i="51" s="1"/>
  <c r="F60" i="51" s="1"/>
  <c r="F61" i="51" s="1"/>
  <c r="E57" i="51"/>
  <c r="D57" i="51"/>
  <c r="F56" i="51"/>
  <c r="E56" i="51"/>
  <c r="D56" i="51"/>
  <c r="E55" i="51"/>
  <c r="D55" i="51"/>
  <c r="D60" i="51" s="1"/>
  <c r="D61" i="51" s="1"/>
  <c r="F54" i="51"/>
  <c r="E54" i="51"/>
  <c r="D54" i="51"/>
  <c r="E49" i="51"/>
  <c r="E50" i="51" s="1"/>
  <c r="F48" i="51"/>
  <c r="E48" i="51"/>
  <c r="D48" i="51"/>
  <c r="F47" i="51"/>
  <c r="E47" i="51"/>
  <c r="D47" i="51"/>
  <c r="F46" i="51"/>
  <c r="F44" i="51" s="1"/>
  <c r="F49" i="51" s="1"/>
  <c r="F50" i="51" s="1"/>
  <c r="E46" i="51"/>
  <c r="D46" i="51"/>
  <c r="F45" i="51"/>
  <c r="E45" i="51"/>
  <c r="D45" i="51"/>
  <c r="E44" i="51"/>
  <c r="D44" i="51"/>
  <c r="D49" i="51" s="1"/>
  <c r="D50" i="51" s="1"/>
  <c r="F43" i="51"/>
  <c r="E43" i="51"/>
  <c r="D43" i="51"/>
  <c r="F35" i="51"/>
  <c r="F38" i="51" s="1"/>
  <c r="E35" i="51"/>
  <c r="E38" i="51" s="1"/>
  <c r="D35" i="51"/>
  <c r="F32" i="51"/>
  <c r="E32" i="51"/>
  <c r="D32" i="51"/>
  <c r="D38" i="51" s="1"/>
  <c r="F25" i="51"/>
  <c r="E25" i="51"/>
  <c r="D25" i="51"/>
  <c r="F17" i="51"/>
  <c r="E17" i="51"/>
  <c r="D17" i="51"/>
  <c r="F14" i="51"/>
  <c r="F20" i="51" s="1"/>
  <c r="F21" i="51" s="1"/>
  <c r="F22" i="51" s="1"/>
  <c r="F28" i="51" s="1"/>
  <c r="E14" i="51"/>
  <c r="E20" i="51" s="1"/>
  <c r="E21" i="51" s="1"/>
  <c r="E22" i="51" s="1"/>
  <c r="E28" i="51" s="1"/>
  <c r="D14" i="51"/>
  <c r="F10" i="51"/>
  <c r="E10" i="51"/>
  <c r="D10" i="51"/>
  <c r="D20" i="51" s="1"/>
  <c r="D21" i="51" s="1"/>
  <c r="D22" i="51" s="1"/>
  <c r="D28" i="51" s="1"/>
  <c r="C12" i="8"/>
  <c r="G69" i="3"/>
  <c r="E68" i="3"/>
  <c r="G68" i="3" s="1"/>
  <c r="D68" i="3"/>
  <c r="G72" i="3"/>
  <c r="F72" i="3"/>
  <c r="F71" i="3"/>
  <c r="E71" i="3"/>
  <c r="D71" i="3"/>
  <c r="G71" i="3" s="1"/>
  <c r="J113" i="2"/>
  <c r="I113" i="2"/>
  <c r="L12" i="57" l="1"/>
  <c r="M427" i="57"/>
  <c r="M289" i="57"/>
  <c r="H288" i="57"/>
  <c r="M288" i="57" s="1"/>
  <c r="M439" i="57"/>
  <c r="I173" i="57"/>
  <c r="I14" i="57"/>
  <c r="I13" i="57" s="1"/>
  <c r="M395" i="57"/>
  <c r="I493" i="57"/>
  <c r="I450" i="57"/>
  <c r="I394" i="57" s="1"/>
  <c r="J96" i="57"/>
  <c r="M96" i="57"/>
  <c r="M53" i="57"/>
  <c r="M411" i="57"/>
  <c r="H410" i="57"/>
  <c r="M305" i="57"/>
  <c r="M191" i="57"/>
  <c r="H190" i="57"/>
  <c r="M190" i="57" s="1"/>
  <c r="M163" i="57"/>
  <c r="H162" i="57"/>
  <c r="M162" i="57" s="1"/>
  <c r="M415" i="57"/>
  <c r="H414" i="57"/>
  <c r="H25" i="57"/>
  <c r="M25" i="57" s="1"/>
  <c r="M26" i="57"/>
  <c r="H103" i="57"/>
  <c r="M103" i="57" s="1"/>
  <c r="M200" i="57"/>
  <c r="H195" i="57"/>
  <c r="M195" i="57" s="1"/>
  <c r="M293" i="57"/>
  <c r="H292" i="57"/>
  <c r="M292" i="57" s="1"/>
  <c r="M471" i="57"/>
  <c r="H493" i="57"/>
  <c r="M404" i="57"/>
  <c r="H15" i="57"/>
  <c r="M16" i="57"/>
  <c r="K303" i="57"/>
  <c r="K375" i="57"/>
  <c r="K394" i="57"/>
  <c r="M175" i="57"/>
  <c r="H29" i="57"/>
  <c r="M29" i="57" s="1"/>
  <c r="M30" i="57"/>
  <c r="M452" i="57"/>
  <c r="M81" i="57"/>
  <c r="M75" i="57"/>
  <c r="M80" i="57"/>
  <c r="M304" i="57"/>
  <c r="H71" i="57"/>
  <c r="M71" i="57" s="1"/>
  <c r="M72" i="57"/>
  <c r="M441" i="57"/>
  <c r="M76" i="57"/>
  <c r="J13" i="57"/>
  <c r="M68" i="57"/>
  <c r="M375" i="57"/>
  <c r="M468" i="57"/>
  <c r="H467" i="57"/>
  <c r="M467" i="57" s="1"/>
  <c r="M464" i="57"/>
  <c r="H463" i="57"/>
  <c r="M59" i="57"/>
  <c r="M438" i="57"/>
  <c r="H63" i="57"/>
  <c r="M63" i="57" s="1"/>
  <c r="M64" i="57"/>
  <c r="M42" i="57"/>
  <c r="H41" i="57"/>
  <c r="M41" i="57" s="1"/>
  <c r="L427" i="57"/>
  <c r="L394" i="57" s="1"/>
  <c r="L494" i="57" s="1"/>
  <c r="L432" i="57"/>
  <c r="M432" i="57" s="1"/>
  <c r="M169" i="57"/>
  <c r="M434" i="57"/>
  <c r="H433" i="57"/>
  <c r="M433" i="57" s="1"/>
  <c r="M98" i="57"/>
  <c r="M233" i="57"/>
  <c r="H232" i="57"/>
  <c r="K13" i="57"/>
  <c r="F819" i="56"/>
  <c r="K819" i="56" s="1"/>
  <c r="F140" i="56"/>
  <c r="K140" i="56" s="1"/>
  <c r="F878" i="56"/>
  <c r="F353" i="56"/>
  <c r="K353" i="56" s="1"/>
  <c r="F121" i="56"/>
  <c r="K121" i="56" s="1"/>
  <c r="I755" i="56"/>
  <c r="I684" i="56"/>
  <c r="I13" i="56"/>
  <c r="K933" i="56"/>
  <c r="F932" i="56"/>
  <c r="K932" i="56" s="1"/>
  <c r="K660" i="56"/>
  <c r="K469" i="56"/>
  <c r="F468" i="56"/>
  <c r="K468" i="56" s="1"/>
  <c r="D565" i="56"/>
  <c r="F14" i="56"/>
  <c r="K15" i="56"/>
  <c r="H683" i="56"/>
  <c r="K413" i="56"/>
  <c r="F189" i="56"/>
  <c r="K189" i="56" s="1"/>
  <c r="F405" i="56"/>
  <c r="F393" i="56"/>
  <c r="K393" i="56" s="1"/>
  <c r="K394" i="56"/>
  <c r="E120" i="56"/>
  <c r="D120" i="56"/>
  <c r="K493" i="56"/>
  <c r="F492" i="56"/>
  <c r="K492" i="56" s="1"/>
  <c r="D435" i="56"/>
  <c r="K878" i="56"/>
  <c r="K757" i="56"/>
  <c r="I945" i="56"/>
  <c r="I886" i="56"/>
  <c r="F292" i="56"/>
  <c r="K292" i="56" s="1"/>
  <c r="K293" i="56"/>
  <c r="H564" i="56"/>
  <c r="H436" i="56"/>
  <c r="I527" i="56"/>
  <c r="I436" i="56" s="1"/>
  <c r="F370" i="56"/>
  <c r="K370" i="56" s="1"/>
  <c r="K371" i="56"/>
  <c r="J436" i="56"/>
  <c r="J564" i="56"/>
  <c r="F209" i="56"/>
  <c r="K209" i="56" s="1"/>
  <c r="E249" i="56"/>
  <c r="J249" i="56"/>
  <c r="I84" i="56"/>
  <c r="I119" i="56" s="1"/>
  <c r="F800" i="56"/>
  <c r="K800" i="56" s="1"/>
  <c r="K801" i="56"/>
  <c r="K853" i="56"/>
  <c r="F852" i="56"/>
  <c r="F936" i="56"/>
  <c r="K936" i="56" s="1"/>
  <c r="K937" i="56"/>
  <c r="I850" i="56"/>
  <c r="K751" i="56"/>
  <c r="F750" i="56"/>
  <c r="K750" i="56" s="1"/>
  <c r="K888" i="56"/>
  <c r="F887" i="56"/>
  <c r="K220" i="56"/>
  <c r="K49" i="56"/>
  <c r="F685" i="56"/>
  <c r="K686" i="56"/>
  <c r="K879" i="56"/>
  <c r="I878" i="56"/>
  <c r="F545" i="56"/>
  <c r="K545" i="56" s="1"/>
  <c r="K546" i="56"/>
  <c r="F843" i="56"/>
  <c r="E945" i="56"/>
  <c r="E946" i="56" s="1"/>
  <c r="E886" i="56"/>
  <c r="K595" i="56"/>
  <c r="F592" i="56"/>
  <c r="K592" i="56" s="1"/>
  <c r="K558" i="56"/>
  <c r="I557" i="56"/>
  <c r="K520" i="56"/>
  <c r="H249" i="56"/>
  <c r="F557" i="56"/>
  <c r="K557" i="56" s="1"/>
  <c r="K180" i="56"/>
  <c r="F167" i="56"/>
  <c r="K167" i="56" s="1"/>
  <c r="G435" i="56"/>
  <c r="F653" i="56"/>
  <c r="K653" i="56" s="1"/>
  <c r="I249" i="56"/>
  <c r="K570" i="56"/>
  <c r="F566" i="56"/>
  <c r="K383" i="56"/>
  <c r="F38" i="56"/>
  <c r="K38" i="56" s="1"/>
  <c r="J119" i="56"/>
  <c r="J946" i="56" s="1"/>
  <c r="G248" i="56"/>
  <c r="G946" i="56" s="1"/>
  <c r="G120" i="56"/>
  <c r="F941" i="56"/>
  <c r="K941" i="56" s="1"/>
  <c r="K942" i="56"/>
  <c r="F785" i="56"/>
  <c r="K785" i="56" s="1"/>
  <c r="K786" i="56"/>
  <c r="K734" i="56"/>
  <c r="F733" i="56"/>
  <c r="K733" i="56" s="1"/>
  <c r="K767" i="56"/>
  <c r="F766" i="56"/>
  <c r="K766" i="56" s="1"/>
  <c r="F583" i="56"/>
  <c r="K583" i="56" s="1"/>
  <c r="K584" i="56"/>
  <c r="I733" i="56"/>
  <c r="G436" i="56"/>
  <c r="G564" i="56"/>
  <c r="F273" i="56"/>
  <c r="K273" i="56" s="1"/>
  <c r="K276" i="56"/>
  <c r="F69" i="56"/>
  <c r="K69" i="56" s="1"/>
  <c r="K70" i="56"/>
  <c r="I468" i="56"/>
  <c r="I564" i="56" s="1"/>
  <c r="K88" i="56"/>
  <c r="F84" i="56"/>
  <c r="K84" i="56" s="1"/>
  <c r="K190" i="56"/>
  <c r="D946" i="56"/>
  <c r="I885" i="56"/>
  <c r="I851" i="56"/>
  <c r="K522" i="56"/>
  <c r="F519" i="56"/>
  <c r="K519" i="56" s="1"/>
  <c r="K635" i="56"/>
  <c r="F634" i="56"/>
  <c r="K634" i="56" s="1"/>
  <c r="I248" i="56"/>
  <c r="F922" i="56"/>
  <c r="K922" i="56" s="1"/>
  <c r="K923" i="56"/>
  <c r="K710" i="56"/>
  <c r="K761" i="56"/>
  <c r="F527" i="56"/>
  <c r="K528" i="56"/>
  <c r="K615" i="56"/>
  <c r="F614" i="56"/>
  <c r="I614" i="56"/>
  <c r="I683" i="56" s="1"/>
  <c r="H435" i="56"/>
  <c r="H946" i="56" s="1"/>
  <c r="F597" i="56"/>
  <c r="K597" i="56" s="1"/>
  <c r="F456" i="56"/>
  <c r="K456" i="56" s="1"/>
  <c r="F27" i="56"/>
  <c r="K27" i="56" s="1"/>
  <c r="K28" i="56"/>
  <c r="I220" i="56"/>
  <c r="I120" i="56" s="1"/>
  <c r="F866" i="56"/>
  <c r="K866" i="56" s="1"/>
  <c r="K867" i="56"/>
  <c r="K543" i="56"/>
  <c r="F542" i="56"/>
  <c r="K542" i="56" s="1"/>
  <c r="F611" i="56"/>
  <c r="K611" i="56" s="1"/>
  <c r="K612" i="56"/>
  <c r="F905" i="56"/>
  <c r="K905" i="56" s="1"/>
  <c r="K906" i="56"/>
  <c r="K844" i="56"/>
  <c r="I843" i="56"/>
  <c r="I756" i="56" s="1"/>
  <c r="J756" i="56"/>
  <c r="F664" i="56"/>
  <c r="K664" i="56" s="1"/>
  <c r="K333" i="56"/>
  <c r="F332" i="56"/>
  <c r="K332" i="56" s="1"/>
  <c r="K251" i="56"/>
  <c r="F250" i="56"/>
  <c r="F227" i="56"/>
  <c r="K227" i="56" s="1"/>
  <c r="K598" i="56"/>
  <c r="F437" i="56"/>
  <c r="K318" i="56"/>
  <c r="F313" i="56"/>
  <c r="K313" i="56" s="1"/>
  <c r="I301" i="55"/>
  <c r="L440" i="55"/>
  <c r="H175" i="55"/>
  <c r="J176" i="55"/>
  <c r="L280" i="55"/>
  <c r="M281" i="55"/>
  <c r="N281" i="55"/>
  <c r="M334" i="55"/>
  <c r="L333" i="55"/>
  <c r="N334" i="55"/>
  <c r="M158" i="55"/>
  <c r="N158" i="55"/>
  <c r="M273" i="55"/>
  <c r="L272" i="55"/>
  <c r="N273" i="55"/>
  <c r="N382" i="55"/>
  <c r="M382" i="55"/>
  <c r="N128" i="55"/>
  <c r="M128" i="55"/>
  <c r="L79" i="55"/>
  <c r="N75" i="55"/>
  <c r="J104" i="55"/>
  <c r="H103" i="55"/>
  <c r="I174" i="55"/>
  <c r="I194" i="55"/>
  <c r="M42" i="55"/>
  <c r="L41" i="55"/>
  <c r="N42" i="55"/>
  <c r="K13" i="55"/>
  <c r="L428" i="55"/>
  <c r="M389" i="55"/>
  <c r="N389" i="55"/>
  <c r="H440" i="55"/>
  <c r="J441" i="55"/>
  <c r="M441" i="55" s="1"/>
  <c r="M177" i="55"/>
  <c r="N177" i="55"/>
  <c r="M401" i="55"/>
  <c r="L400" i="55"/>
  <c r="N401" i="55"/>
  <c r="M233" i="55"/>
  <c r="N233" i="55"/>
  <c r="N436" i="55"/>
  <c r="M436" i="55"/>
  <c r="N406" i="55"/>
  <c r="J381" i="55"/>
  <c r="H380" i="55"/>
  <c r="J380" i="55" s="1"/>
  <c r="L345" i="55"/>
  <c r="N346" i="55"/>
  <c r="M346" i="55"/>
  <c r="N16" i="55"/>
  <c r="M16" i="55"/>
  <c r="J81" i="55"/>
  <c r="N81" i="55" s="1"/>
  <c r="H467" i="55"/>
  <c r="J467" i="55" s="1"/>
  <c r="N467" i="55" s="1"/>
  <c r="J468" i="55"/>
  <c r="L450" i="55"/>
  <c r="L433" i="55"/>
  <c r="J422" i="55"/>
  <c r="M422" i="55" s="1"/>
  <c r="J395" i="55"/>
  <c r="N144" i="55"/>
  <c r="M144" i="55"/>
  <c r="N402" i="55"/>
  <c r="J232" i="55"/>
  <c r="J435" i="55"/>
  <c r="H434" i="55"/>
  <c r="J241" i="55"/>
  <c r="H240" i="55"/>
  <c r="J240" i="55" s="1"/>
  <c r="M240" i="55" s="1"/>
  <c r="H79" i="55"/>
  <c r="J79" i="55" s="1"/>
  <c r="J75" i="55"/>
  <c r="M75" i="55" s="1"/>
  <c r="I230" i="55"/>
  <c r="M82" i="55"/>
  <c r="H58" i="55"/>
  <c r="J58" i="55" s="1"/>
  <c r="M469" i="55"/>
  <c r="N469" i="55"/>
  <c r="I284" i="55"/>
  <c r="J285" i="55"/>
  <c r="N285" i="55" s="1"/>
  <c r="N134" i="55"/>
  <c r="M134" i="55"/>
  <c r="L217" i="55"/>
  <c r="N218" i="55"/>
  <c r="M218" i="55"/>
  <c r="J214" i="55"/>
  <c r="H213" i="55"/>
  <c r="J213" i="55" s="1"/>
  <c r="M98" i="55"/>
  <c r="N98" i="55"/>
  <c r="J377" i="55"/>
  <c r="J237" i="55"/>
  <c r="H236" i="55"/>
  <c r="J236" i="55" s="1"/>
  <c r="N17" i="55"/>
  <c r="M17" i="55"/>
  <c r="N20" i="55"/>
  <c r="M20" i="55"/>
  <c r="L19" i="55"/>
  <c r="J93" i="55"/>
  <c r="H92" i="55"/>
  <c r="J54" i="55"/>
  <c r="H53" i="55"/>
  <c r="N99" i="55"/>
  <c r="M99" i="55"/>
  <c r="M81" i="55"/>
  <c r="L80" i="55"/>
  <c r="H375" i="55"/>
  <c r="L103" i="55"/>
  <c r="M163" i="55"/>
  <c r="L162" i="55"/>
  <c r="N163" i="55"/>
  <c r="L190" i="55"/>
  <c r="N191" i="55"/>
  <c r="H303" i="55"/>
  <c r="J224" i="55"/>
  <c r="N224" i="55" s="1"/>
  <c r="M94" i="55"/>
  <c r="N94" i="55"/>
  <c r="N49" i="55"/>
  <c r="L48" i="55"/>
  <c r="M49" i="55"/>
  <c r="M55" i="55"/>
  <c r="N55" i="55"/>
  <c r="N141" i="55"/>
  <c r="M141" i="55"/>
  <c r="K302" i="55"/>
  <c r="M59" i="55"/>
  <c r="N59" i="55"/>
  <c r="N442" i="55"/>
  <c r="M380" i="55"/>
  <c r="N380" i="55"/>
  <c r="M408" i="55"/>
  <c r="N408" i="55"/>
  <c r="J406" i="55"/>
  <c r="M406" i="55" s="1"/>
  <c r="N385" i="55"/>
  <c r="M385" i="55"/>
  <c r="M207" i="55"/>
  <c r="N207" i="55"/>
  <c r="M64" i="55"/>
  <c r="L63" i="55"/>
  <c r="N64" i="55"/>
  <c r="N202" i="55"/>
  <c r="M202" i="55"/>
  <c r="N477" i="55"/>
  <c r="M477" i="55"/>
  <c r="L29" i="55"/>
  <c r="N30" i="55"/>
  <c r="M30" i="55"/>
  <c r="N200" i="55"/>
  <c r="M200" i="55"/>
  <c r="H33" i="55"/>
  <c r="J33" i="55" s="1"/>
  <c r="J34" i="55"/>
  <c r="M34" i="55" s="1"/>
  <c r="M453" i="55"/>
  <c r="N453" i="55"/>
  <c r="L341" i="55"/>
  <c r="N461" i="55"/>
  <c r="M461" i="55"/>
  <c r="N292" i="55"/>
  <c r="J407" i="55"/>
  <c r="M386" i="55"/>
  <c r="N288" i="55"/>
  <c r="M288" i="55"/>
  <c r="N410" i="55"/>
  <c r="M410" i="55"/>
  <c r="I350" i="55"/>
  <c r="J351" i="55"/>
  <c r="J206" i="55"/>
  <c r="H205" i="55"/>
  <c r="J205" i="55" s="1"/>
  <c r="M205" i="55" s="1"/>
  <c r="M294" i="55"/>
  <c r="N294" i="55"/>
  <c r="N210" i="55"/>
  <c r="L25" i="55"/>
  <c r="N26" i="55"/>
  <c r="M26" i="55"/>
  <c r="N37" i="55"/>
  <c r="M37" i="55"/>
  <c r="J15" i="55"/>
  <c r="H190" i="55"/>
  <c r="J190" i="55" s="1"/>
  <c r="J191" i="55"/>
  <c r="M191" i="55" s="1"/>
  <c r="J280" i="55"/>
  <c r="H475" i="55"/>
  <c r="J475" i="55" s="1"/>
  <c r="J476" i="55"/>
  <c r="N150" i="55"/>
  <c r="M150" i="55"/>
  <c r="J38" i="55"/>
  <c r="M467" i="55"/>
  <c r="N396" i="55"/>
  <c r="M396" i="55"/>
  <c r="L395" i="55"/>
  <c r="J419" i="55"/>
  <c r="M419" i="55" s="1"/>
  <c r="H418" i="55"/>
  <c r="J418" i="55" s="1"/>
  <c r="H341" i="55"/>
  <c r="J341" i="55" s="1"/>
  <c r="J342" i="55"/>
  <c r="M342" i="55" s="1"/>
  <c r="M238" i="55"/>
  <c r="N238" i="55"/>
  <c r="M72" i="55"/>
  <c r="L71" i="55"/>
  <c r="N72" i="55"/>
  <c r="N146" i="55"/>
  <c r="L393" i="55"/>
  <c r="M377" i="55"/>
  <c r="N377" i="55"/>
  <c r="L376" i="55"/>
  <c r="H451" i="55"/>
  <c r="H493" i="55" s="1"/>
  <c r="J493" i="55" s="1"/>
  <c r="J452" i="55"/>
  <c r="M319" i="55"/>
  <c r="M170" i="55"/>
  <c r="N170" i="55"/>
  <c r="L169" i="55"/>
  <c r="N343" i="55"/>
  <c r="M472" i="55"/>
  <c r="H459" i="55"/>
  <c r="J459" i="55" s="1"/>
  <c r="J460" i="55"/>
  <c r="N464" i="55"/>
  <c r="M464" i="55"/>
  <c r="J429" i="55"/>
  <c r="N429" i="55" s="1"/>
  <c r="H428" i="55"/>
  <c r="M352" i="55"/>
  <c r="N352" i="55"/>
  <c r="N209" i="55"/>
  <c r="M209" i="55"/>
  <c r="L96" i="55"/>
  <c r="M27" i="55"/>
  <c r="M147" i="55"/>
  <c r="N147" i="55"/>
  <c r="J471" i="55"/>
  <c r="L33" i="55"/>
  <c r="M68" i="55"/>
  <c r="L67" i="55"/>
  <c r="L58" i="55" s="1"/>
  <c r="N68" i="55"/>
  <c r="L304" i="55"/>
  <c r="M305" i="55"/>
  <c r="N305" i="55"/>
  <c r="L284" i="55"/>
  <c r="M285" i="55"/>
  <c r="L418" i="55"/>
  <c r="L426" i="55" s="1"/>
  <c r="N419" i="55"/>
  <c r="I12" i="54"/>
  <c r="F161" i="54"/>
  <c r="I161" i="54" s="1"/>
  <c r="K302" i="57" l="1"/>
  <c r="M302" i="57" s="1"/>
  <c r="M303" i="57"/>
  <c r="H14" i="57"/>
  <c r="M15" i="57"/>
  <c r="K494" i="57"/>
  <c r="K12" i="57"/>
  <c r="H173" i="57"/>
  <c r="M173" i="57" s="1"/>
  <c r="J494" i="57"/>
  <c r="J12" i="57"/>
  <c r="H79" i="57"/>
  <c r="M79" i="57" s="1"/>
  <c r="H194" i="57"/>
  <c r="M194" i="57" s="1"/>
  <c r="M232" i="57"/>
  <c r="H301" i="57"/>
  <c r="M301" i="57" s="1"/>
  <c r="H231" i="57"/>
  <c r="M231" i="57" s="1"/>
  <c r="H58" i="57"/>
  <c r="M58" i="57" s="1"/>
  <c r="H174" i="57"/>
  <c r="M174" i="57" s="1"/>
  <c r="M493" i="57"/>
  <c r="H405" i="57"/>
  <c r="M410" i="57"/>
  <c r="M463" i="57"/>
  <c r="H450" i="57"/>
  <c r="M450" i="57" s="1"/>
  <c r="M414" i="57"/>
  <c r="H426" i="57"/>
  <c r="M426" i="57" s="1"/>
  <c r="H57" i="57"/>
  <c r="M57" i="57" s="1"/>
  <c r="I494" i="57"/>
  <c r="I12" i="57"/>
  <c r="H97" i="57"/>
  <c r="M97" i="57" s="1"/>
  <c r="F850" i="56"/>
  <c r="I946" i="56"/>
  <c r="F120" i="56"/>
  <c r="K120" i="56" s="1"/>
  <c r="K614" i="56"/>
  <c r="I565" i="56"/>
  <c r="F248" i="56"/>
  <c r="K248" i="56" s="1"/>
  <c r="K527" i="56"/>
  <c r="F683" i="56"/>
  <c r="K683" i="56" s="1"/>
  <c r="K566" i="56"/>
  <c r="F565" i="56"/>
  <c r="K565" i="56" s="1"/>
  <c r="K843" i="56"/>
  <c r="F249" i="56"/>
  <c r="K249" i="56" s="1"/>
  <c r="K250" i="56"/>
  <c r="K887" i="56"/>
  <c r="F945" i="56"/>
  <c r="K945" i="56" s="1"/>
  <c r="F886" i="56"/>
  <c r="K886" i="56" s="1"/>
  <c r="K852" i="56"/>
  <c r="F885" i="56"/>
  <c r="K885" i="56" s="1"/>
  <c r="F851" i="56"/>
  <c r="K851" i="56" s="1"/>
  <c r="F435" i="56"/>
  <c r="K435" i="56" s="1"/>
  <c r="K405" i="56"/>
  <c r="F684" i="56"/>
  <c r="K684" i="56" s="1"/>
  <c r="K685" i="56"/>
  <c r="F755" i="56"/>
  <c r="K755" i="56" s="1"/>
  <c r="F756" i="56"/>
  <c r="K756" i="56" s="1"/>
  <c r="K437" i="56"/>
  <c r="F436" i="56"/>
  <c r="K436" i="56" s="1"/>
  <c r="F564" i="56"/>
  <c r="K564" i="56" s="1"/>
  <c r="K850" i="56"/>
  <c r="F13" i="56"/>
  <c r="K13" i="56" s="1"/>
  <c r="F119" i="56"/>
  <c r="K14" i="56"/>
  <c r="N58" i="55"/>
  <c r="M58" i="55"/>
  <c r="N426" i="55"/>
  <c r="M493" i="55"/>
  <c r="N493" i="55"/>
  <c r="N475" i="55"/>
  <c r="M475" i="55"/>
  <c r="M351" i="55"/>
  <c r="N351" i="55"/>
  <c r="J53" i="55"/>
  <c r="H57" i="55"/>
  <c r="J57" i="55" s="1"/>
  <c r="M236" i="55"/>
  <c r="N236" i="55"/>
  <c r="N214" i="55"/>
  <c r="M214" i="55"/>
  <c r="L438" i="55"/>
  <c r="M381" i="55"/>
  <c r="N381" i="55"/>
  <c r="N33" i="55"/>
  <c r="M33" i="55"/>
  <c r="M80" i="55"/>
  <c r="N80" i="55"/>
  <c r="N54" i="55"/>
  <c r="M54" i="55"/>
  <c r="N237" i="55"/>
  <c r="M237" i="55"/>
  <c r="M79" i="55"/>
  <c r="N79" i="55"/>
  <c r="N422" i="55"/>
  <c r="M48" i="55"/>
  <c r="N48" i="55"/>
  <c r="H96" i="55"/>
  <c r="J96" i="55" s="1"/>
  <c r="J92" i="55"/>
  <c r="H80" i="55"/>
  <c r="J80" i="55" s="1"/>
  <c r="M241" i="55"/>
  <c r="N241" i="55"/>
  <c r="N34" i="55"/>
  <c r="N459" i="55"/>
  <c r="M459" i="55"/>
  <c r="H405" i="55"/>
  <c r="N93" i="55"/>
  <c r="M93" i="55"/>
  <c r="H376" i="55"/>
  <c r="J376" i="55" s="1"/>
  <c r="L405" i="55"/>
  <c r="L394" i="55" s="1"/>
  <c r="N471" i="55"/>
  <c r="M471" i="55"/>
  <c r="N240" i="55"/>
  <c r="M15" i="55"/>
  <c r="N15" i="55"/>
  <c r="N341" i="55"/>
  <c r="M341" i="55"/>
  <c r="M63" i="55"/>
  <c r="N63" i="55"/>
  <c r="N19" i="55"/>
  <c r="M19" i="55"/>
  <c r="L14" i="55"/>
  <c r="H393" i="55"/>
  <c r="J393" i="55" s="1"/>
  <c r="M435" i="55"/>
  <c r="N435" i="55"/>
  <c r="M224" i="55"/>
  <c r="N400" i="55"/>
  <c r="L404" i="55"/>
  <c r="M400" i="55"/>
  <c r="M429" i="55"/>
  <c r="M333" i="55"/>
  <c r="N333" i="55"/>
  <c r="N441" i="55"/>
  <c r="H302" i="55"/>
  <c r="J302" i="55" s="1"/>
  <c r="J303" i="55"/>
  <c r="N280" i="55"/>
  <c r="M280" i="55"/>
  <c r="M96" i="55"/>
  <c r="N96" i="55"/>
  <c r="J350" i="55"/>
  <c r="I375" i="55"/>
  <c r="J375" i="55" s="1"/>
  <c r="I303" i="55"/>
  <c r="I302" i="55" s="1"/>
  <c r="H195" i="55"/>
  <c r="J195" i="55" s="1"/>
  <c r="H439" i="55"/>
  <c r="J440" i="55"/>
  <c r="M440" i="55" s="1"/>
  <c r="N41" i="55"/>
  <c r="M41" i="55"/>
  <c r="M176" i="55"/>
  <c r="N176" i="55"/>
  <c r="N460" i="55"/>
  <c r="M460" i="55"/>
  <c r="M393" i="55"/>
  <c r="N393" i="55"/>
  <c r="N38" i="55"/>
  <c r="M38" i="55"/>
  <c r="N25" i="55"/>
  <c r="M25" i="55"/>
  <c r="H194" i="55"/>
  <c r="J194" i="55" s="1"/>
  <c r="N194" i="55" s="1"/>
  <c r="H174" i="55"/>
  <c r="J174" i="55" s="1"/>
  <c r="J175" i="55"/>
  <c r="N342" i="55"/>
  <c r="N190" i="55"/>
  <c r="M190" i="55"/>
  <c r="L174" i="55"/>
  <c r="M217" i="55"/>
  <c r="N217" i="55"/>
  <c r="L195" i="55"/>
  <c r="H433" i="55"/>
  <c r="J434" i="55"/>
  <c r="N440" i="55"/>
  <c r="L439" i="55"/>
  <c r="N304" i="55"/>
  <c r="L303" i="55"/>
  <c r="M304" i="55"/>
  <c r="L375" i="55"/>
  <c r="M452" i="55"/>
  <c r="N452" i="55"/>
  <c r="N71" i="55"/>
  <c r="M71" i="55"/>
  <c r="N395" i="55"/>
  <c r="M395" i="55"/>
  <c r="H14" i="55"/>
  <c r="M162" i="55"/>
  <c r="N162" i="55"/>
  <c r="N205" i="55"/>
  <c r="H231" i="55"/>
  <c r="H426" i="55"/>
  <c r="J426" i="55" s="1"/>
  <c r="M426" i="55" s="1"/>
  <c r="M468" i="55"/>
  <c r="N468" i="55"/>
  <c r="L230" i="55"/>
  <c r="J103" i="55"/>
  <c r="N103" i="55" s="1"/>
  <c r="H97" i="55"/>
  <c r="H173" i="55"/>
  <c r="J173" i="55" s="1"/>
  <c r="H427" i="55"/>
  <c r="J428" i="55"/>
  <c r="L173" i="55"/>
  <c r="M169" i="55"/>
  <c r="N169" i="55"/>
  <c r="J451" i="55"/>
  <c r="H450" i="55"/>
  <c r="J450" i="55" s="1"/>
  <c r="N450" i="55" s="1"/>
  <c r="M29" i="55"/>
  <c r="N29" i="55"/>
  <c r="H301" i="55"/>
  <c r="J301" i="55" s="1"/>
  <c r="M345" i="55"/>
  <c r="N345" i="55"/>
  <c r="N428" i="55"/>
  <c r="M428" i="55"/>
  <c r="L427" i="55"/>
  <c r="M104" i="55"/>
  <c r="N104" i="55"/>
  <c r="L301" i="55"/>
  <c r="N418" i="55"/>
  <c r="M418" i="55"/>
  <c r="M67" i="55"/>
  <c r="N67" i="55"/>
  <c r="N376" i="55"/>
  <c r="M376" i="55"/>
  <c r="N476" i="55"/>
  <c r="M476" i="55"/>
  <c r="N206" i="55"/>
  <c r="M206" i="55"/>
  <c r="M407" i="55"/>
  <c r="N407" i="55"/>
  <c r="H230" i="55"/>
  <c r="J230" i="55" s="1"/>
  <c r="L97" i="55"/>
  <c r="L57" i="55"/>
  <c r="M213" i="55"/>
  <c r="N213" i="55"/>
  <c r="J284" i="55"/>
  <c r="N284" i="55" s="1"/>
  <c r="I231" i="55"/>
  <c r="I13" i="55" s="1"/>
  <c r="M232" i="55"/>
  <c r="N232" i="55"/>
  <c r="K494" i="55"/>
  <c r="K12" i="55"/>
  <c r="N272" i="55"/>
  <c r="M272" i="55"/>
  <c r="L231" i="55"/>
  <c r="H13" i="57" l="1"/>
  <c r="M14" i="57"/>
  <c r="M405" i="57"/>
  <c r="H394" i="57"/>
  <c r="M394" i="57" s="1"/>
  <c r="K119" i="56"/>
  <c r="K946" i="56" s="1"/>
  <c r="H13" i="55"/>
  <c r="J14" i="55"/>
  <c r="M14" i="55" s="1"/>
  <c r="H438" i="55"/>
  <c r="J438" i="55" s="1"/>
  <c r="M438" i="55" s="1"/>
  <c r="J433" i="55"/>
  <c r="H449" i="55"/>
  <c r="J449" i="55" s="1"/>
  <c r="J439" i="55"/>
  <c r="M439" i="55" s="1"/>
  <c r="N57" i="55"/>
  <c r="M57" i="55"/>
  <c r="M173" i="55"/>
  <c r="N173" i="55"/>
  <c r="M194" i="55"/>
  <c r="N97" i="55"/>
  <c r="M97" i="55"/>
  <c r="N301" i="55"/>
  <c r="M301" i="55"/>
  <c r="N92" i="55"/>
  <c r="M92" i="55"/>
  <c r="M427" i="55"/>
  <c r="L432" i="55"/>
  <c r="N427" i="55"/>
  <c r="N434" i="55"/>
  <c r="M434" i="55"/>
  <c r="N230" i="55"/>
  <c r="M230" i="55"/>
  <c r="N375" i="55"/>
  <c r="M375" i="55"/>
  <c r="N175" i="55"/>
  <c r="M175" i="55"/>
  <c r="M450" i="55"/>
  <c r="N195" i="55"/>
  <c r="M195" i="55"/>
  <c r="M284" i="55"/>
  <c r="M303" i="55"/>
  <c r="L302" i="55"/>
  <c r="N303" i="55"/>
  <c r="M103" i="55"/>
  <c r="J427" i="55"/>
  <c r="H432" i="55"/>
  <c r="J432" i="55" s="1"/>
  <c r="J231" i="55"/>
  <c r="M174" i="55"/>
  <c r="N174" i="55"/>
  <c r="M404" i="55"/>
  <c r="N404" i="55"/>
  <c r="L13" i="55"/>
  <c r="J405" i="55"/>
  <c r="N405" i="55" s="1"/>
  <c r="H394" i="55"/>
  <c r="J394" i="55" s="1"/>
  <c r="M394" i="55" s="1"/>
  <c r="N53" i="55"/>
  <c r="M53" i="55"/>
  <c r="I494" i="55"/>
  <c r="I12" i="55"/>
  <c r="M350" i="55"/>
  <c r="N350" i="55"/>
  <c r="N231" i="55"/>
  <c r="M231" i="55"/>
  <c r="N439" i="55"/>
  <c r="L449" i="55"/>
  <c r="N451" i="55"/>
  <c r="M451" i="55"/>
  <c r="H494" i="57" l="1"/>
  <c r="M494" i="57" s="1"/>
  <c r="H12" i="57"/>
  <c r="M12" i="57" s="1"/>
  <c r="M13" i="57"/>
  <c r="N449" i="55"/>
  <c r="M449" i="55"/>
  <c r="M302" i="55"/>
  <c r="N302" i="55"/>
  <c r="N433" i="55"/>
  <c r="M433" i="55"/>
  <c r="M432" i="55"/>
  <c r="N432" i="55"/>
  <c r="H494" i="55"/>
  <c r="H12" i="55"/>
  <c r="J12" i="55" s="1"/>
  <c r="J13" i="55"/>
  <c r="J494" i="55" s="1"/>
  <c r="L494" i="55"/>
  <c r="L12" i="55"/>
  <c r="N394" i="55"/>
  <c r="N438" i="55"/>
  <c r="N14" i="55"/>
  <c r="M405" i="55"/>
  <c r="N12" i="55" l="1"/>
  <c r="M12" i="55"/>
  <c r="N494" i="55"/>
  <c r="M494" i="55"/>
  <c r="M13" i="55"/>
  <c r="N13" i="55"/>
  <c r="I15" i="36" l="1"/>
  <c r="I18" i="36"/>
  <c r="I16" i="36"/>
  <c r="I938" i="36"/>
  <c r="I939" i="36"/>
  <c r="I940" i="36"/>
  <c r="I942" i="36"/>
  <c r="I941" i="36"/>
  <c r="H14" i="36"/>
  <c r="E15" i="36"/>
  <c r="F15" i="36"/>
  <c r="F14" i="36" s="1"/>
  <c r="G15" i="36"/>
  <c r="G14" i="36" s="1"/>
  <c r="H15" i="36"/>
  <c r="E17" i="36"/>
  <c r="E14" i="36" s="1"/>
  <c r="F17" i="36"/>
  <c r="G17" i="36"/>
  <c r="H17" i="36"/>
  <c r="E19" i="36"/>
  <c r="F19" i="36"/>
  <c r="G19" i="36"/>
  <c r="H19" i="36"/>
  <c r="E25" i="36"/>
  <c r="F25" i="36"/>
  <c r="G25" i="36"/>
  <c r="H25" i="36"/>
  <c r="E28" i="36"/>
  <c r="E27" i="36" s="1"/>
  <c r="F28" i="36"/>
  <c r="G28" i="36"/>
  <c r="H28" i="36"/>
  <c r="H27" i="36" s="1"/>
  <c r="E30" i="36"/>
  <c r="F30" i="36"/>
  <c r="F27" i="36" s="1"/>
  <c r="G30" i="36"/>
  <c r="G27" i="36" s="1"/>
  <c r="H30" i="36"/>
  <c r="E34" i="36"/>
  <c r="F34" i="36"/>
  <c r="G34" i="36"/>
  <c r="H34" i="36"/>
  <c r="E36" i="36"/>
  <c r="F36" i="36"/>
  <c r="G36" i="36"/>
  <c r="H36" i="36"/>
  <c r="E39" i="36"/>
  <c r="F39" i="36"/>
  <c r="F38" i="36" s="1"/>
  <c r="G39" i="36"/>
  <c r="G38" i="36" s="1"/>
  <c r="H39" i="36"/>
  <c r="E43" i="36"/>
  <c r="E38" i="36" s="1"/>
  <c r="F43" i="36"/>
  <c r="G43" i="36"/>
  <c r="H43" i="36"/>
  <c r="E49" i="36"/>
  <c r="F49" i="36"/>
  <c r="G49" i="36"/>
  <c r="H49" i="36"/>
  <c r="E51" i="36"/>
  <c r="F51" i="36"/>
  <c r="G51" i="36"/>
  <c r="H51" i="36"/>
  <c r="H38" i="36" s="1"/>
  <c r="E61" i="36"/>
  <c r="F61" i="36"/>
  <c r="G61" i="36"/>
  <c r="H61" i="36"/>
  <c r="E63" i="36"/>
  <c r="F63" i="36"/>
  <c r="G63" i="36"/>
  <c r="H63" i="36"/>
  <c r="E65" i="36"/>
  <c r="F65" i="36"/>
  <c r="G65" i="36"/>
  <c r="H65" i="36"/>
  <c r="E67" i="36"/>
  <c r="F67" i="36"/>
  <c r="G67" i="36"/>
  <c r="H67" i="36"/>
  <c r="E70" i="36"/>
  <c r="E69" i="36" s="1"/>
  <c r="F70" i="36"/>
  <c r="F69" i="36" s="1"/>
  <c r="G70" i="36"/>
  <c r="H70" i="36"/>
  <c r="H69" i="36" s="1"/>
  <c r="E78" i="36"/>
  <c r="F78" i="36"/>
  <c r="G78" i="36"/>
  <c r="G69" i="36" s="1"/>
  <c r="H78" i="36"/>
  <c r="E80" i="36"/>
  <c r="F80" i="36"/>
  <c r="G80" i="36"/>
  <c r="H80" i="36"/>
  <c r="E82" i="36"/>
  <c r="F82" i="36"/>
  <c r="G82" i="36"/>
  <c r="H82" i="36"/>
  <c r="E85" i="36"/>
  <c r="F85" i="36"/>
  <c r="G85" i="36"/>
  <c r="G84" i="36" s="1"/>
  <c r="H85" i="36"/>
  <c r="E88" i="36"/>
  <c r="E84" i="36" s="1"/>
  <c r="F88" i="36"/>
  <c r="F84" i="36" s="1"/>
  <c r="G88" i="36"/>
  <c r="H88" i="36"/>
  <c r="E91" i="36"/>
  <c r="F91" i="36"/>
  <c r="G91" i="36"/>
  <c r="H91" i="36"/>
  <c r="E93" i="36"/>
  <c r="F93" i="36"/>
  <c r="G93" i="36"/>
  <c r="H93" i="36"/>
  <c r="H84" i="36" s="1"/>
  <c r="E101" i="36"/>
  <c r="F101" i="36"/>
  <c r="G101" i="36"/>
  <c r="H101" i="36"/>
  <c r="E104" i="36"/>
  <c r="F104" i="36"/>
  <c r="G104" i="36"/>
  <c r="H104" i="36"/>
  <c r="G110" i="36"/>
  <c r="E111" i="36"/>
  <c r="E110" i="36" s="1"/>
  <c r="F111" i="36"/>
  <c r="F110" i="36" s="1"/>
  <c r="G111" i="36"/>
  <c r="H111" i="36"/>
  <c r="H110" i="36" s="1"/>
  <c r="E114" i="36"/>
  <c r="E113" i="36" s="1"/>
  <c r="F114" i="36"/>
  <c r="F113" i="36" s="1"/>
  <c r="G114" i="36"/>
  <c r="H114" i="36"/>
  <c r="H113" i="36" s="1"/>
  <c r="E117" i="36"/>
  <c r="F117" i="36"/>
  <c r="G117" i="36"/>
  <c r="G113" i="36" s="1"/>
  <c r="H117" i="36"/>
  <c r="E122" i="36"/>
  <c r="F122" i="36"/>
  <c r="G122" i="36"/>
  <c r="G121" i="36" s="1"/>
  <c r="H122" i="36"/>
  <c r="E125" i="36"/>
  <c r="E121" i="36" s="1"/>
  <c r="F125" i="36"/>
  <c r="F121" i="36" s="1"/>
  <c r="G125" i="36"/>
  <c r="H125" i="36"/>
  <c r="H121" i="36" s="1"/>
  <c r="E128" i="36"/>
  <c r="F128" i="36"/>
  <c r="G128" i="36"/>
  <c r="H128" i="36"/>
  <c r="E130" i="36"/>
  <c r="F130" i="36"/>
  <c r="G130" i="36"/>
  <c r="H130" i="36"/>
  <c r="E132" i="36"/>
  <c r="F132" i="36"/>
  <c r="G132" i="36"/>
  <c r="H132" i="36"/>
  <c r="E134" i="36"/>
  <c r="F134" i="36"/>
  <c r="G134" i="36"/>
  <c r="H134" i="36"/>
  <c r="E136" i="36"/>
  <c r="F136" i="36"/>
  <c r="G136" i="36"/>
  <c r="H136" i="36"/>
  <c r="E138" i="36"/>
  <c r="F138" i="36"/>
  <c r="G138" i="36"/>
  <c r="H138" i="36"/>
  <c r="E141" i="36"/>
  <c r="E140" i="36" s="1"/>
  <c r="F141" i="36"/>
  <c r="F140" i="36" s="1"/>
  <c r="G141" i="36"/>
  <c r="G140" i="36" s="1"/>
  <c r="H141" i="36"/>
  <c r="H140" i="36" s="1"/>
  <c r="E143" i="36"/>
  <c r="F143" i="36"/>
  <c r="G143" i="36"/>
  <c r="H143" i="36"/>
  <c r="E146" i="36"/>
  <c r="F146" i="36"/>
  <c r="G146" i="36"/>
  <c r="H146" i="36"/>
  <c r="E149" i="36"/>
  <c r="F149" i="36"/>
  <c r="G149" i="36"/>
  <c r="H149" i="36"/>
  <c r="H148" i="36" s="1"/>
  <c r="E151" i="36"/>
  <c r="E148" i="36" s="1"/>
  <c r="F151" i="36"/>
  <c r="F148" i="36" s="1"/>
  <c r="G151" i="36"/>
  <c r="G148" i="36" s="1"/>
  <c r="H151" i="36"/>
  <c r="E153" i="36"/>
  <c r="F153" i="36"/>
  <c r="G153" i="36"/>
  <c r="H153" i="36"/>
  <c r="E155" i="36"/>
  <c r="F155" i="36"/>
  <c r="G155" i="36"/>
  <c r="H155" i="36"/>
  <c r="E157" i="36"/>
  <c r="F157" i="36"/>
  <c r="G157" i="36"/>
  <c r="H157" i="36"/>
  <c r="E159" i="36"/>
  <c r="F159" i="36"/>
  <c r="G159" i="36"/>
  <c r="H159" i="36"/>
  <c r="E161" i="36"/>
  <c r="F161" i="36"/>
  <c r="G161" i="36"/>
  <c r="H161" i="36"/>
  <c r="E163" i="36"/>
  <c r="F163" i="36"/>
  <c r="G163" i="36"/>
  <c r="H163" i="36"/>
  <c r="E165" i="36"/>
  <c r="F165" i="36"/>
  <c r="G165" i="36"/>
  <c r="H165" i="36"/>
  <c r="E168" i="36"/>
  <c r="E167" i="36" s="1"/>
  <c r="F168" i="36"/>
  <c r="F167" i="36" s="1"/>
  <c r="G168" i="36"/>
  <c r="G167" i="36" s="1"/>
  <c r="H168" i="36"/>
  <c r="H167" i="36" s="1"/>
  <c r="E170" i="36"/>
  <c r="F170" i="36"/>
  <c r="G170" i="36"/>
  <c r="H170" i="36"/>
  <c r="E172" i="36"/>
  <c r="F172" i="36"/>
  <c r="G172" i="36"/>
  <c r="H172" i="36"/>
  <c r="E174" i="36"/>
  <c r="F174" i="36"/>
  <c r="G174" i="36"/>
  <c r="H174" i="36"/>
  <c r="E176" i="36"/>
  <c r="F176" i="36"/>
  <c r="G176" i="36"/>
  <c r="H176" i="36"/>
  <c r="E178" i="36"/>
  <c r="F178" i="36"/>
  <c r="G178" i="36"/>
  <c r="H178" i="36"/>
  <c r="E180" i="36"/>
  <c r="F180" i="36"/>
  <c r="G180" i="36"/>
  <c r="H180" i="36"/>
  <c r="E182" i="36"/>
  <c r="F182" i="36"/>
  <c r="G182" i="36"/>
  <c r="H182" i="36"/>
  <c r="E186" i="36"/>
  <c r="F186" i="36"/>
  <c r="G186" i="36"/>
  <c r="H186" i="36"/>
  <c r="E190" i="36"/>
  <c r="E189" i="36" s="1"/>
  <c r="F190" i="36"/>
  <c r="F189" i="36" s="1"/>
  <c r="G190" i="36"/>
  <c r="G189" i="36" s="1"/>
  <c r="H190" i="36"/>
  <c r="H189" i="36" s="1"/>
  <c r="E192" i="36"/>
  <c r="F192" i="36"/>
  <c r="G192" i="36"/>
  <c r="H192" i="36"/>
  <c r="E194" i="36"/>
  <c r="F194" i="36"/>
  <c r="G194" i="36"/>
  <c r="H194" i="36"/>
  <c r="E196" i="36"/>
  <c r="F196" i="36"/>
  <c r="G196" i="36"/>
  <c r="H196" i="36"/>
  <c r="E198" i="36"/>
  <c r="F198" i="36"/>
  <c r="G198" i="36"/>
  <c r="H198" i="36"/>
  <c r="E200" i="36"/>
  <c r="F200" i="36"/>
  <c r="G200" i="36"/>
  <c r="H200" i="36"/>
  <c r="E202" i="36"/>
  <c r="F202" i="36"/>
  <c r="G202" i="36"/>
  <c r="H202" i="36"/>
  <c r="E205" i="36"/>
  <c r="E204" i="36" s="1"/>
  <c r="F205" i="36"/>
  <c r="F204" i="36" s="1"/>
  <c r="G205" i="36"/>
  <c r="G204" i="36" s="1"/>
  <c r="H205" i="36"/>
  <c r="H204" i="36" s="1"/>
  <c r="E207" i="36"/>
  <c r="F207" i="36"/>
  <c r="G207" i="36"/>
  <c r="H207" i="36"/>
  <c r="E210" i="36"/>
  <c r="F210" i="36"/>
  <c r="G210" i="36"/>
  <c r="H210" i="36"/>
  <c r="E212" i="36"/>
  <c r="E209" i="36" s="1"/>
  <c r="F212" i="36"/>
  <c r="F209" i="36" s="1"/>
  <c r="G212" i="36"/>
  <c r="G209" i="36" s="1"/>
  <c r="H212" i="36"/>
  <c r="H209" i="36" s="1"/>
  <c r="E214" i="36"/>
  <c r="F214" i="36"/>
  <c r="G214" i="36"/>
  <c r="H214" i="36"/>
  <c r="E216" i="36"/>
  <c r="F216" i="36"/>
  <c r="G216" i="36"/>
  <c r="H216" i="36"/>
  <c r="E218" i="36"/>
  <c r="F218" i="36"/>
  <c r="G218" i="36"/>
  <c r="H218" i="36"/>
  <c r="E221" i="36"/>
  <c r="F221" i="36"/>
  <c r="G221" i="36"/>
  <c r="H221" i="36"/>
  <c r="E223" i="36"/>
  <c r="E220" i="36" s="1"/>
  <c r="F223" i="36"/>
  <c r="F220" i="36" s="1"/>
  <c r="G223" i="36"/>
  <c r="G220" i="36" s="1"/>
  <c r="H223" i="36"/>
  <c r="H220" i="36" s="1"/>
  <c r="E225" i="36"/>
  <c r="F225" i="36"/>
  <c r="G225" i="36"/>
  <c r="H225" i="36"/>
  <c r="E228" i="36"/>
  <c r="F228" i="36"/>
  <c r="F227" i="36" s="1"/>
  <c r="G228" i="36"/>
  <c r="H228" i="36"/>
  <c r="E230" i="36"/>
  <c r="E227" i="36" s="1"/>
  <c r="F230" i="36"/>
  <c r="G230" i="36"/>
  <c r="G227" i="36" s="1"/>
  <c r="H230" i="36"/>
  <c r="H227" i="36" s="1"/>
  <c r="E232" i="36"/>
  <c r="F232" i="36"/>
  <c r="G232" i="36"/>
  <c r="H232" i="36"/>
  <c r="E234" i="36"/>
  <c r="F234" i="36"/>
  <c r="G234" i="36"/>
  <c r="H234" i="36"/>
  <c r="E236" i="36"/>
  <c r="F236" i="36"/>
  <c r="G236" i="36"/>
  <c r="H236" i="36"/>
  <c r="E238" i="36"/>
  <c r="F238" i="36"/>
  <c r="G238" i="36"/>
  <c r="H238" i="36"/>
  <c r="E240" i="36"/>
  <c r="F240" i="36"/>
  <c r="G240" i="36"/>
  <c r="H240" i="36"/>
  <c r="E243" i="36"/>
  <c r="F243" i="36"/>
  <c r="G243" i="36"/>
  <c r="H243" i="36"/>
  <c r="E245" i="36"/>
  <c r="F245" i="36"/>
  <c r="G245" i="36"/>
  <c r="H245" i="36"/>
  <c r="E251" i="36"/>
  <c r="E250" i="36" s="1"/>
  <c r="F251" i="36"/>
  <c r="F250" i="36" s="1"/>
  <c r="G251" i="36"/>
  <c r="G250" i="36" s="1"/>
  <c r="H251" i="36"/>
  <c r="E254" i="36"/>
  <c r="F254" i="36"/>
  <c r="G254" i="36"/>
  <c r="H254" i="36"/>
  <c r="H250" i="36" s="1"/>
  <c r="E256" i="36"/>
  <c r="F256" i="36"/>
  <c r="G256" i="36"/>
  <c r="H256" i="36"/>
  <c r="E259" i="36"/>
  <c r="F259" i="36"/>
  <c r="G259" i="36"/>
  <c r="H259" i="36"/>
  <c r="E261" i="36"/>
  <c r="F261" i="36"/>
  <c r="G261" i="36"/>
  <c r="H261" i="36"/>
  <c r="E263" i="36"/>
  <c r="F263" i="36"/>
  <c r="G263" i="36"/>
  <c r="H263" i="36"/>
  <c r="E266" i="36"/>
  <c r="F266" i="36"/>
  <c r="G266" i="36"/>
  <c r="H266" i="36"/>
  <c r="E268" i="36"/>
  <c r="F268" i="36"/>
  <c r="G268" i="36"/>
  <c r="H268" i="36"/>
  <c r="E270" i="36"/>
  <c r="F270" i="36"/>
  <c r="G270" i="36"/>
  <c r="H270" i="36"/>
  <c r="E274" i="36"/>
  <c r="E273" i="36" s="1"/>
  <c r="F274" i="36"/>
  <c r="F273" i="36" s="1"/>
  <c r="G274" i="36"/>
  <c r="G273" i="36" s="1"/>
  <c r="H274" i="36"/>
  <c r="E276" i="36"/>
  <c r="F276" i="36"/>
  <c r="G276" i="36"/>
  <c r="H276" i="36"/>
  <c r="H273" i="36" s="1"/>
  <c r="E278" i="36"/>
  <c r="F278" i="36"/>
  <c r="G278" i="36"/>
  <c r="H278" i="36"/>
  <c r="E280" i="36"/>
  <c r="F280" i="36"/>
  <c r="G280" i="36"/>
  <c r="H280" i="36"/>
  <c r="E282" i="36"/>
  <c r="F282" i="36"/>
  <c r="G282" i="36"/>
  <c r="H282" i="36"/>
  <c r="E284" i="36"/>
  <c r="F284" i="36"/>
  <c r="G284" i="36"/>
  <c r="H284" i="36"/>
  <c r="E286" i="36"/>
  <c r="F286" i="36"/>
  <c r="G286" i="36"/>
  <c r="H286" i="36"/>
  <c r="E288" i="36"/>
  <c r="F288" i="36"/>
  <c r="G288" i="36"/>
  <c r="H288" i="36"/>
  <c r="E290" i="36"/>
  <c r="F290" i="36"/>
  <c r="G290" i="36"/>
  <c r="H290" i="36"/>
  <c r="E293" i="36"/>
  <c r="E292" i="36" s="1"/>
  <c r="F293" i="36"/>
  <c r="F292" i="36" s="1"/>
  <c r="G293" i="36"/>
  <c r="G292" i="36" s="1"/>
  <c r="H293" i="36"/>
  <c r="E295" i="36"/>
  <c r="F295" i="36"/>
  <c r="G295" i="36"/>
  <c r="H295" i="36"/>
  <c r="H292" i="36" s="1"/>
  <c r="E297" i="36"/>
  <c r="F297" i="36"/>
  <c r="G297" i="36"/>
  <c r="H297" i="36"/>
  <c r="E299" i="36"/>
  <c r="F299" i="36"/>
  <c r="G299" i="36"/>
  <c r="H299" i="36"/>
  <c r="E301" i="36"/>
  <c r="F301" i="36"/>
  <c r="G301" i="36"/>
  <c r="H301" i="36"/>
  <c r="E303" i="36"/>
  <c r="F303" i="36"/>
  <c r="G303" i="36"/>
  <c r="H303" i="36"/>
  <c r="E307" i="36"/>
  <c r="F307" i="36"/>
  <c r="G307" i="36"/>
  <c r="H307" i="36"/>
  <c r="E309" i="36"/>
  <c r="F309" i="36"/>
  <c r="G309" i="36"/>
  <c r="H309" i="36"/>
  <c r="E311" i="36"/>
  <c r="F311" i="36"/>
  <c r="G311" i="36"/>
  <c r="H311" i="36"/>
  <c r="E314" i="36"/>
  <c r="E313" i="36" s="1"/>
  <c r="F314" i="36"/>
  <c r="F313" i="36" s="1"/>
  <c r="G314" i="36"/>
  <c r="G313" i="36" s="1"/>
  <c r="H314" i="36"/>
  <c r="E316" i="36"/>
  <c r="F316" i="36"/>
  <c r="G316" i="36"/>
  <c r="H316" i="36"/>
  <c r="H313" i="36" s="1"/>
  <c r="E318" i="36"/>
  <c r="F318" i="36"/>
  <c r="G318" i="36"/>
  <c r="H318" i="36"/>
  <c r="E320" i="36"/>
  <c r="F320" i="36"/>
  <c r="G320" i="36"/>
  <c r="H320" i="36"/>
  <c r="E322" i="36"/>
  <c r="F322" i="36"/>
  <c r="G322" i="36"/>
  <c r="H322" i="36"/>
  <c r="E324" i="36"/>
  <c r="F324" i="36"/>
  <c r="G324" i="36"/>
  <c r="H324" i="36"/>
  <c r="E326" i="36"/>
  <c r="F326" i="36"/>
  <c r="G326" i="36"/>
  <c r="H326" i="36"/>
  <c r="E328" i="36"/>
  <c r="F328" i="36"/>
  <c r="G328" i="36"/>
  <c r="H328" i="36"/>
  <c r="E330" i="36"/>
  <c r="F330" i="36"/>
  <c r="G330" i="36"/>
  <c r="H330" i="36"/>
  <c r="E333" i="36"/>
  <c r="F333" i="36"/>
  <c r="F332" i="36" s="1"/>
  <c r="G333" i="36"/>
  <c r="G332" i="36" s="1"/>
  <c r="H333" i="36"/>
  <c r="E336" i="36"/>
  <c r="E332" i="36" s="1"/>
  <c r="F336" i="36"/>
  <c r="G336" i="36"/>
  <c r="H336" i="36"/>
  <c r="H332" i="36" s="1"/>
  <c r="E338" i="36"/>
  <c r="F338" i="36"/>
  <c r="G338" i="36"/>
  <c r="H338" i="36"/>
  <c r="E341" i="36"/>
  <c r="F341" i="36"/>
  <c r="G341" i="36"/>
  <c r="H341" i="36"/>
  <c r="E343" i="36"/>
  <c r="F343" i="36"/>
  <c r="G343" i="36"/>
  <c r="H343" i="36"/>
  <c r="E345" i="36"/>
  <c r="F345" i="36"/>
  <c r="G345" i="36"/>
  <c r="H345" i="36"/>
  <c r="E347" i="36"/>
  <c r="F347" i="36"/>
  <c r="G347" i="36"/>
  <c r="H347" i="36"/>
  <c r="E349" i="36"/>
  <c r="F349" i="36"/>
  <c r="G349" i="36"/>
  <c r="H349" i="36"/>
  <c r="E351" i="36"/>
  <c r="F351" i="36"/>
  <c r="G351" i="36"/>
  <c r="H351" i="36"/>
  <c r="H353" i="36"/>
  <c r="E354" i="36"/>
  <c r="F354" i="36"/>
  <c r="G354" i="36"/>
  <c r="G353" i="36" s="1"/>
  <c r="H354" i="36"/>
  <c r="E357" i="36"/>
  <c r="E353" i="36" s="1"/>
  <c r="F357" i="36"/>
  <c r="F353" i="36" s="1"/>
  <c r="G357" i="36"/>
  <c r="H357" i="36"/>
  <c r="E359" i="36"/>
  <c r="F359" i="36"/>
  <c r="G359" i="36"/>
  <c r="H359" i="36"/>
  <c r="E361" i="36"/>
  <c r="F361" i="36"/>
  <c r="G361" i="36"/>
  <c r="H361" i="36"/>
  <c r="E363" i="36"/>
  <c r="F363" i="36"/>
  <c r="G363" i="36"/>
  <c r="H363" i="36"/>
  <c r="E365" i="36"/>
  <c r="F365" i="36"/>
  <c r="G365" i="36"/>
  <c r="H365" i="36"/>
  <c r="E367" i="36"/>
  <c r="F367" i="36"/>
  <c r="G367" i="36"/>
  <c r="H367" i="36"/>
  <c r="E370" i="36"/>
  <c r="E369" i="36" s="1"/>
  <c r="F370" i="36"/>
  <c r="F369" i="36" s="1"/>
  <c r="G370" i="36"/>
  <c r="G369" i="36" s="1"/>
  <c r="H370" i="36"/>
  <c r="E372" i="36"/>
  <c r="F372" i="36"/>
  <c r="G372" i="36"/>
  <c r="H372" i="36"/>
  <c r="E374" i="36"/>
  <c r="F374" i="36"/>
  <c r="G374" i="36"/>
  <c r="H374" i="36"/>
  <c r="E376" i="36"/>
  <c r="F376" i="36"/>
  <c r="G376" i="36"/>
  <c r="H376" i="36"/>
  <c r="E378" i="36"/>
  <c r="F378" i="36"/>
  <c r="G378" i="36"/>
  <c r="H378" i="36"/>
  <c r="E382" i="36"/>
  <c r="F382" i="36"/>
  <c r="G382" i="36"/>
  <c r="H382" i="36"/>
  <c r="H369" i="36" s="1"/>
  <c r="E386" i="36"/>
  <c r="F386" i="36"/>
  <c r="G386" i="36"/>
  <c r="H386" i="36"/>
  <c r="E388" i="36"/>
  <c r="F388" i="36"/>
  <c r="G388" i="36"/>
  <c r="H388" i="36"/>
  <c r="E390" i="36"/>
  <c r="F390" i="36"/>
  <c r="G390" i="36"/>
  <c r="H390" i="36"/>
  <c r="E393" i="36"/>
  <c r="E392" i="36" s="1"/>
  <c r="F393" i="36"/>
  <c r="F392" i="36" s="1"/>
  <c r="G393" i="36"/>
  <c r="H393" i="36"/>
  <c r="E395" i="36"/>
  <c r="F395" i="36"/>
  <c r="G395" i="36"/>
  <c r="G392" i="36" s="1"/>
  <c r="H395" i="36"/>
  <c r="H392" i="36" s="1"/>
  <c r="E398" i="36"/>
  <c r="F398" i="36"/>
  <c r="G398" i="36"/>
  <c r="H398" i="36"/>
  <c r="E400" i="36"/>
  <c r="F400" i="36"/>
  <c r="G400" i="36"/>
  <c r="H400" i="36"/>
  <c r="E402" i="36"/>
  <c r="F402" i="36"/>
  <c r="G402" i="36"/>
  <c r="H402" i="36"/>
  <c r="E405" i="36"/>
  <c r="E404" i="36" s="1"/>
  <c r="E434" i="36" s="1"/>
  <c r="F405" i="36"/>
  <c r="F404" i="36" s="1"/>
  <c r="F434" i="36" s="1"/>
  <c r="G405" i="36"/>
  <c r="G404" i="36" s="1"/>
  <c r="G434" i="36" s="1"/>
  <c r="H405" i="36"/>
  <c r="E407" i="36"/>
  <c r="F407" i="36"/>
  <c r="G407" i="36"/>
  <c r="H407" i="36"/>
  <c r="H404" i="36" s="1"/>
  <c r="E410" i="36"/>
  <c r="F410" i="36"/>
  <c r="G410" i="36"/>
  <c r="H410" i="36"/>
  <c r="E412" i="36"/>
  <c r="F412" i="36"/>
  <c r="G412" i="36"/>
  <c r="H412" i="36"/>
  <c r="E415" i="36"/>
  <c r="F415" i="36"/>
  <c r="G415" i="36"/>
  <c r="H415" i="36"/>
  <c r="E417" i="36"/>
  <c r="F417" i="36"/>
  <c r="G417" i="36"/>
  <c r="H417" i="36"/>
  <c r="E419" i="36"/>
  <c r="F419" i="36"/>
  <c r="G419" i="36"/>
  <c r="H419" i="36"/>
  <c r="E421" i="36"/>
  <c r="F421" i="36"/>
  <c r="G421" i="36"/>
  <c r="H421" i="36"/>
  <c r="E425" i="36"/>
  <c r="F425" i="36"/>
  <c r="G425" i="36"/>
  <c r="H425" i="36"/>
  <c r="H436" i="36"/>
  <c r="E437" i="36"/>
  <c r="F437" i="36"/>
  <c r="G437" i="36"/>
  <c r="H437" i="36"/>
  <c r="E439" i="36"/>
  <c r="E436" i="36" s="1"/>
  <c r="F439" i="36"/>
  <c r="F436" i="36" s="1"/>
  <c r="G439" i="36"/>
  <c r="G436" i="36" s="1"/>
  <c r="H439" i="36"/>
  <c r="E441" i="36"/>
  <c r="F441" i="36"/>
  <c r="G441" i="36"/>
  <c r="H441" i="36"/>
  <c r="E443" i="36"/>
  <c r="F443" i="36"/>
  <c r="G443" i="36"/>
  <c r="H443" i="36"/>
  <c r="E445" i="36"/>
  <c r="F445" i="36"/>
  <c r="G445" i="36"/>
  <c r="H445" i="36"/>
  <c r="E447" i="36"/>
  <c r="F447" i="36"/>
  <c r="G447" i="36"/>
  <c r="H447" i="36"/>
  <c r="E449" i="36"/>
  <c r="F449" i="36"/>
  <c r="G449" i="36"/>
  <c r="H449" i="36"/>
  <c r="E451" i="36"/>
  <c r="F451" i="36"/>
  <c r="G451" i="36"/>
  <c r="H451" i="36"/>
  <c r="E453" i="36"/>
  <c r="F453" i="36"/>
  <c r="G453" i="36"/>
  <c r="H453" i="36"/>
  <c r="H455" i="36"/>
  <c r="E456" i="36"/>
  <c r="E455" i="36" s="1"/>
  <c r="F456" i="36"/>
  <c r="F455" i="36" s="1"/>
  <c r="G456" i="36"/>
  <c r="G455" i="36" s="1"/>
  <c r="H456" i="36"/>
  <c r="E458" i="36"/>
  <c r="F458" i="36"/>
  <c r="G458" i="36"/>
  <c r="H458" i="36"/>
  <c r="E460" i="36"/>
  <c r="F460" i="36"/>
  <c r="G460" i="36"/>
  <c r="H460" i="36"/>
  <c r="E462" i="36"/>
  <c r="F462" i="36"/>
  <c r="G462" i="36"/>
  <c r="H462" i="36"/>
  <c r="E464" i="36"/>
  <c r="F464" i="36"/>
  <c r="G464" i="36"/>
  <c r="H464" i="36"/>
  <c r="H466" i="36"/>
  <c r="E467" i="36"/>
  <c r="F467" i="36"/>
  <c r="G467" i="36"/>
  <c r="H467" i="36"/>
  <c r="E469" i="36"/>
  <c r="E466" i="36" s="1"/>
  <c r="F469" i="36"/>
  <c r="F466" i="36" s="1"/>
  <c r="G469" i="36"/>
  <c r="G466" i="36" s="1"/>
  <c r="H469" i="36"/>
  <c r="E471" i="36"/>
  <c r="F471" i="36"/>
  <c r="G471" i="36"/>
  <c r="H471" i="36"/>
  <c r="E473" i="36"/>
  <c r="F473" i="36"/>
  <c r="G473" i="36"/>
  <c r="H473" i="36"/>
  <c r="E475" i="36"/>
  <c r="F475" i="36"/>
  <c r="G475" i="36"/>
  <c r="H475" i="36"/>
  <c r="E477" i="36"/>
  <c r="F477" i="36"/>
  <c r="G477" i="36"/>
  <c r="H477" i="36"/>
  <c r="E479" i="36"/>
  <c r="F479" i="36"/>
  <c r="G479" i="36"/>
  <c r="H479" i="36"/>
  <c r="E481" i="36"/>
  <c r="F481" i="36"/>
  <c r="G481" i="36"/>
  <c r="H481" i="36"/>
  <c r="E485" i="36"/>
  <c r="F485" i="36"/>
  <c r="G485" i="36"/>
  <c r="H485" i="36"/>
  <c r="E491" i="36"/>
  <c r="E490" i="36" s="1"/>
  <c r="F491" i="36"/>
  <c r="F490" i="36" s="1"/>
  <c r="G491" i="36"/>
  <c r="G490" i="36" s="1"/>
  <c r="H491" i="36"/>
  <c r="E498" i="36"/>
  <c r="F498" i="36"/>
  <c r="G498" i="36"/>
  <c r="H498" i="36"/>
  <c r="H490" i="36" s="1"/>
  <c r="E502" i="36"/>
  <c r="F502" i="36"/>
  <c r="G502" i="36"/>
  <c r="H502" i="36"/>
  <c r="E505" i="36"/>
  <c r="F505" i="36"/>
  <c r="G505" i="36"/>
  <c r="H505" i="36"/>
  <c r="E507" i="36"/>
  <c r="F507" i="36"/>
  <c r="G507" i="36"/>
  <c r="H507" i="36"/>
  <c r="E510" i="36"/>
  <c r="F510" i="36"/>
  <c r="G510" i="36"/>
  <c r="H510" i="36"/>
  <c r="E512" i="36"/>
  <c r="F512" i="36"/>
  <c r="G512" i="36"/>
  <c r="H512" i="36"/>
  <c r="E514" i="36"/>
  <c r="F514" i="36"/>
  <c r="G514" i="36"/>
  <c r="H514" i="36"/>
  <c r="E518" i="36"/>
  <c r="E517" i="36" s="1"/>
  <c r="F518" i="36"/>
  <c r="F517" i="36" s="1"/>
  <c r="G518" i="36"/>
  <c r="G517" i="36" s="1"/>
  <c r="H518" i="36"/>
  <c r="H517" i="36" s="1"/>
  <c r="E520" i="36"/>
  <c r="F520" i="36"/>
  <c r="G520" i="36"/>
  <c r="H520" i="36"/>
  <c r="E522" i="36"/>
  <c r="F522" i="36"/>
  <c r="G522" i="36"/>
  <c r="H522" i="36"/>
  <c r="E526" i="36"/>
  <c r="E525" i="36" s="1"/>
  <c r="F526" i="36"/>
  <c r="F525" i="36" s="1"/>
  <c r="G526" i="36"/>
  <c r="G525" i="36" s="1"/>
  <c r="H526" i="36"/>
  <c r="H525" i="36" s="1"/>
  <c r="E528" i="36"/>
  <c r="F528" i="36"/>
  <c r="G528" i="36"/>
  <c r="H528" i="36"/>
  <c r="E530" i="36"/>
  <c r="F530" i="36"/>
  <c r="G530" i="36"/>
  <c r="H530" i="36"/>
  <c r="E532" i="36"/>
  <c r="F532" i="36"/>
  <c r="G532" i="36"/>
  <c r="H532" i="36"/>
  <c r="E534" i="36"/>
  <c r="F534" i="36"/>
  <c r="G534" i="36"/>
  <c r="H534" i="36"/>
  <c r="E536" i="36"/>
  <c r="F536" i="36"/>
  <c r="G536" i="36"/>
  <c r="H536" i="36"/>
  <c r="E538" i="36"/>
  <c r="F538" i="36"/>
  <c r="G538" i="36"/>
  <c r="H538" i="36"/>
  <c r="E539" i="36"/>
  <c r="F539" i="36"/>
  <c r="G539" i="36"/>
  <c r="H539" i="36"/>
  <c r="E542" i="36"/>
  <c r="E541" i="36" s="1"/>
  <c r="F542" i="36"/>
  <c r="G542" i="36"/>
  <c r="H542" i="36"/>
  <c r="E544" i="36"/>
  <c r="F544" i="36"/>
  <c r="F541" i="36" s="1"/>
  <c r="G544" i="36"/>
  <c r="G541" i="36" s="1"/>
  <c r="H544" i="36"/>
  <c r="H541" i="36" s="1"/>
  <c r="E547" i="36"/>
  <c r="F547" i="36"/>
  <c r="G547" i="36"/>
  <c r="H547" i="36"/>
  <c r="E549" i="36"/>
  <c r="F549" i="36"/>
  <c r="G549" i="36"/>
  <c r="H549" i="36"/>
  <c r="E551" i="36"/>
  <c r="F551" i="36"/>
  <c r="G551" i="36"/>
  <c r="H551" i="36"/>
  <c r="H553" i="36"/>
  <c r="E554" i="36"/>
  <c r="F554" i="36"/>
  <c r="G554" i="36"/>
  <c r="H554" i="36"/>
  <c r="E556" i="36"/>
  <c r="E553" i="36" s="1"/>
  <c r="F556" i="36"/>
  <c r="F553" i="36" s="1"/>
  <c r="G556" i="36"/>
  <c r="G553" i="36" s="1"/>
  <c r="H556" i="36"/>
  <c r="E558" i="36"/>
  <c r="F558" i="36"/>
  <c r="G558" i="36"/>
  <c r="H558" i="36"/>
  <c r="E563" i="36"/>
  <c r="E562" i="36" s="1"/>
  <c r="F563" i="36"/>
  <c r="F562" i="36" s="1"/>
  <c r="G563" i="36"/>
  <c r="G562" i="36" s="1"/>
  <c r="H563" i="36"/>
  <c r="E566" i="36"/>
  <c r="F566" i="36"/>
  <c r="G566" i="36"/>
  <c r="H566" i="36"/>
  <c r="H562" i="36" s="1"/>
  <c r="E568" i="36"/>
  <c r="F568" i="36"/>
  <c r="G568" i="36"/>
  <c r="H568" i="36"/>
  <c r="E572" i="36"/>
  <c r="F572" i="36"/>
  <c r="G572" i="36"/>
  <c r="H572" i="36"/>
  <c r="E574" i="36"/>
  <c r="F574" i="36"/>
  <c r="G574" i="36"/>
  <c r="H574" i="36"/>
  <c r="E576" i="36"/>
  <c r="F576" i="36"/>
  <c r="G576" i="36"/>
  <c r="H576" i="36"/>
  <c r="E580" i="36"/>
  <c r="F580" i="36"/>
  <c r="G580" i="36"/>
  <c r="H580" i="36"/>
  <c r="H579" i="36" s="1"/>
  <c r="E582" i="36"/>
  <c r="E579" i="36" s="1"/>
  <c r="F582" i="36"/>
  <c r="F579" i="36" s="1"/>
  <c r="G582" i="36"/>
  <c r="G579" i="36" s="1"/>
  <c r="H582" i="36"/>
  <c r="E584" i="36"/>
  <c r="F584" i="36"/>
  <c r="G584" i="36"/>
  <c r="H584" i="36"/>
  <c r="E586" i="36"/>
  <c r="F586" i="36"/>
  <c r="G586" i="36"/>
  <c r="H586" i="36"/>
  <c r="E589" i="36"/>
  <c r="E588" i="36" s="1"/>
  <c r="F589" i="36"/>
  <c r="F588" i="36" s="1"/>
  <c r="G589" i="36"/>
  <c r="H589" i="36"/>
  <c r="E591" i="36"/>
  <c r="F591" i="36"/>
  <c r="G591" i="36"/>
  <c r="G588" i="36" s="1"/>
  <c r="H591" i="36"/>
  <c r="H588" i="36" s="1"/>
  <c r="E594" i="36"/>
  <c r="E593" i="36" s="1"/>
  <c r="F594" i="36"/>
  <c r="F593" i="36" s="1"/>
  <c r="G594" i="36"/>
  <c r="G593" i="36" s="1"/>
  <c r="H594" i="36"/>
  <c r="H593" i="36" s="1"/>
  <c r="E597" i="36"/>
  <c r="F597" i="36"/>
  <c r="G597" i="36"/>
  <c r="H597" i="36"/>
  <c r="E599" i="36"/>
  <c r="F599" i="36"/>
  <c r="G599" i="36"/>
  <c r="H599" i="36"/>
  <c r="E601" i="36"/>
  <c r="F601" i="36"/>
  <c r="G601" i="36"/>
  <c r="H601" i="36"/>
  <c r="E603" i="36"/>
  <c r="F603" i="36"/>
  <c r="G603" i="36"/>
  <c r="H603" i="36"/>
  <c r="E605" i="36"/>
  <c r="F605" i="36"/>
  <c r="G605" i="36"/>
  <c r="H605" i="36"/>
  <c r="H607" i="36"/>
  <c r="E608" i="36"/>
  <c r="E607" i="36" s="1"/>
  <c r="F608" i="36"/>
  <c r="F607" i="36" s="1"/>
  <c r="G608" i="36"/>
  <c r="G607" i="36" s="1"/>
  <c r="H608" i="36"/>
  <c r="E611" i="36"/>
  <c r="E610" i="36" s="1"/>
  <c r="F611" i="36"/>
  <c r="F610" i="36" s="1"/>
  <c r="G611" i="36"/>
  <c r="G610" i="36" s="1"/>
  <c r="H611" i="36"/>
  <c r="E613" i="36"/>
  <c r="F613" i="36"/>
  <c r="G613" i="36"/>
  <c r="H613" i="36"/>
  <c r="H610" i="36" s="1"/>
  <c r="E616" i="36"/>
  <c r="F616" i="36"/>
  <c r="G616" i="36"/>
  <c r="H616" i="36"/>
  <c r="E618" i="36"/>
  <c r="F618" i="36"/>
  <c r="G618" i="36"/>
  <c r="H618" i="36"/>
  <c r="E620" i="36"/>
  <c r="F620" i="36"/>
  <c r="G620" i="36"/>
  <c r="H620" i="36"/>
  <c r="E622" i="36"/>
  <c r="F622" i="36"/>
  <c r="G622" i="36"/>
  <c r="H622" i="36"/>
  <c r="E624" i="36"/>
  <c r="F624" i="36"/>
  <c r="G624" i="36"/>
  <c r="H624" i="36"/>
  <c r="E626" i="36"/>
  <c r="F626" i="36"/>
  <c r="G626" i="36"/>
  <c r="H626" i="36"/>
  <c r="E631" i="36"/>
  <c r="E630" i="36" s="1"/>
  <c r="F631" i="36"/>
  <c r="F630" i="36" s="1"/>
  <c r="G631" i="36"/>
  <c r="G630" i="36" s="1"/>
  <c r="H631" i="36"/>
  <c r="H630" i="36" s="1"/>
  <c r="E633" i="36"/>
  <c r="F633" i="36"/>
  <c r="G633" i="36"/>
  <c r="H633" i="36"/>
  <c r="E635" i="36"/>
  <c r="F635" i="36"/>
  <c r="G635" i="36"/>
  <c r="H635" i="36"/>
  <c r="E637" i="36"/>
  <c r="F637" i="36"/>
  <c r="G637" i="36"/>
  <c r="H637" i="36"/>
  <c r="E639" i="36"/>
  <c r="F639" i="36"/>
  <c r="G639" i="36"/>
  <c r="H639" i="36"/>
  <c r="E641" i="36"/>
  <c r="F641" i="36"/>
  <c r="G641" i="36"/>
  <c r="H641" i="36"/>
  <c r="E643" i="36"/>
  <c r="F643" i="36"/>
  <c r="G643" i="36"/>
  <c r="H643" i="36"/>
  <c r="E645" i="36"/>
  <c r="F645" i="36"/>
  <c r="G645" i="36"/>
  <c r="H645" i="36"/>
  <c r="E647" i="36"/>
  <c r="F647" i="36"/>
  <c r="G647" i="36"/>
  <c r="H647" i="36"/>
  <c r="E650" i="36"/>
  <c r="F650" i="36"/>
  <c r="G650" i="36"/>
  <c r="H650" i="36"/>
  <c r="H649" i="36" s="1"/>
  <c r="E652" i="36"/>
  <c r="E649" i="36" s="1"/>
  <c r="F652" i="36"/>
  <c r="F649" i="36" s="1"/>
  <c r="G652" i="36"/>
  <c r="G649" i="36" s="1"/>
  <c r="H652" i="36"/>
  <c r="E654" i="36"/>
  <c r="F654" i="36"/>
  <c r="G654" i="36"/>
  <c r="H654" i="36"/>
  <c r="E656" i="36"/>
  <c r="F656" i="36"/>
  <c r="G656" i="36"/>
  <c r="H656" i="36"/>
  <c r="E661" i="36"/>
  <c r="E660" i="36" s="1"/>
  <c r="F661" i="36"/>
  <c r="F660" i="36" s="1"/>
  <c r="G661" i="36"/>
  <c r="G660" i="36" s="1"/>
  <c r="H661" i="36"/>
  <c r="E663" i="36"/>
  <c r="F663" i="36"/>
  <c r="G663" i="36"/>
  <c r="H663" i="36"/>
  <c r="H660" i="36" s="1"/>
  <c r="E665" i="36"/>
  <c r="F665" i="36"/>
  <c r="G665" i="36"/>
  <c r="H665" i="36"/>
  <c r="E667" i="36"/>
  <c r="F667" i="36"/>
  <c r="G667" i="36"/>
  <c r="H667" i="36"/>
  <c r="E669" i="36"/>
  <c r="F669" i="36"/>
  <c r="G669" i="36"/>
  <c r="H669" i="36"/>
  <c r="E671" i="36"/>
  <c r="F671" i="36"/>
  <c r="G671" i="36"/>
  <c r="H671" i="36"/>
  <c r="E673" i="36"/>
  <c r="F673" i="36"/>
  <c r="G673" i="36"/>
  <c r="H673" i="36"/>
  <c r="E675" i="36"/>
  <c r="F675" i="36"/>
  <c r="G675" i="36"/>
  <c r="H675" i="36"/>
  <c r="E677" i="36"/>
  <c r="F677" i="36"/>
  <c r="G677" i="36"/>
  <c r="H677" i="36"/>
  <c r="E682" i="36"/>
  <c r="E681" i="36" s="1"/>
  <c r="F682" i="36"/>
  <c r="F681" i="36" s="1"/>
  <c r="G682" i="36"/>
  <c r="G681" i="36" s="1"/>
  <c r="H682" i="36"/>
  <c r="E684" i="36"/>
  <c r="F684" i="36"/>
  <c r="G684" i="36"/>
  <c r="H684" i="36"/>
  <c r="H681" i="36" s="1"/>
  <c r="E694" i="36"/>
  <c r="F694" i="36"/>
  <c r="G694" i="36"/>
  <c r="H694" i="36"/>
  <c r="E704" i="36"/>
  <c r="F704" i="36"/>
  <c r="G704" i="36"/>
  <c r="H704" i="36"/>
  <c r="E706" i="36"/>
  <c r="F706" i="36"/>
  <c r="G706" i="36"/>
  <c r="H706" i="36"/>
  <c r="E716" i="36"/>
  <c r="F716" i="36"/>
  <c r="G716" i="36"/>
  <c r="H716" i="36"/>
  <c r="E725" i="36"/>
  <c r="F725" i="36"/>
  <c r="G725" i="36"/>
  <c r="H725" i="36"/>
  <c r="E727" i="36"/>
  <c r="F727" i="36"/>
  <c r="G727" i="36"/>
  <c r="H727" i="36"/>
  <c r="E730" i="36"/>
  <c r="F730" i="36"/>
  <c r="G730" i="36"/>
  <c r="H730" i="36"/>
  <c r="H729" i="36" s="1"/>
  <c r="E732" i="36"/>
  <c r="E729" i="36" s="1"/>
  <c r="F732" i="36"/>
  <c r="F729" i="36" s="1"/>
  <c r="G732" i="36"/>
  <c r="G729" i="36" s="1"/>
  <c r="H732" i="36"/>
  <c r="E734" i="36"/>
  <c r="F734" i="36"/>
  <c r="G734" i="36"/>
  <c r="H734" i="36"/>
  <c r="E736" i="36"/>
  <c r="F736" i="36"/>
  <c r="G736" i="36"/>
  <c r="H736" i="36"/>
  <c r="E738" i="36"/>
  <c r="F738" i="36"/>
  <c r="G738" i="36"/>
  <c r="H738" i="36"/>
  <c r="E740" i="36"/>
  <c r="F740" i="36"/>
  <c r="G740" i="36"/>
  <c r="H740" i="36"/>
  <c r="E742" i="36"/>
  <c r="F742" i="36"/>
  <c r="G742" i="36"/>
  <c r="H742" i="36"/>
  <c r="E744" i="36"/>
  <c r="F744" i="36"/>
  <c r="G744" i="36"/>
  <c r="H744" i="36"/>
  <c r="E747" i="36"/>
  <c r="E746" i="36" s="1"/>
  <c r="F747" i="36"/>
  <c r="F746" i="36" s="1"/>
  <c r="G747" i="36"/>
  <c r="G746" i="36" s="1"/>
  <c r="H747" i="36"/>
  <c r="E749" i="36"/>
  <c r="F749" i="36"/>
  <c r="G749" i="36"/>
  <c r="H749" i="36"/>
  <c r="H746" i="36" s="1"/>
  <c r="E754" i="36"/>
  <c r="E753" i="36" s="1"/>
  <c r="F754" i="36"/>
  <c r="F753" i="36" s="1"/>
  <c r="G754" i="36"/>
  <c r="G753" i="36" s="1"/>
  <c r="H754" i="36"/>
  <c r="H753" i="36" s="1"/>
  <c r="E757" i="36"/>
  <c r="F757" i="36"/>
  <c r="G757" i="36"/>
  <c r="H757" i="36"/>
  <c r="E763" i="36"/>
  <c r="E762" i="36" s="1"/>
  <c r="F763" i="36"/>
  <c r="F762" i="36" s="1"/>
  <c r="G763" i="36"/>
  <c r="G762" i="36" s="1"/>
  <c r="H763" i="36"/>
  <c r="E765" i="36"/>
  <c r="F765" i="36"/>
  <c r="G765" i="36"/>
  <c r="H765" i="36"/>
  <c r="H762" i="36" s="1"/>
  <c r="E767" i="36"/>
  <c r="F767" i="36"/>
  <c r="G767" i="36"/>
  <c r="H767" i="36"/>
  <c r="E769" i="36"/>
  <c r="F769" i="36"/>
  <c r="G769" i="36"/>
  <c r="H769" i="36"/>
  <c r="E771" i="36"/>
  <c r="F771" i="36"/>
  <c r="G771" i="36"/>
  <c r="H771" i="36"/>
  <c r="E773" i="36"/>
  <c r="F773" i="36"/>
  <c r="G773" i="36"/>
  <c r="H773" i="36"/>
  <c r="E775" i="36"/>
  <c r="F775" i="36"/>
  <c r="G775" i="36"/>
  <c r="H775" i="36"/>
  <c r="E777" i="36"/>
  <c r="F777" i="36"/>
  <c r="G777" i="36"/>
  <c r="H777" i="36"/>
  <c r="E779" i="36"/>
  <c r="F779" i="36"/>
  <c r="G779" i="36"/>
  <c r="H779" i="36"/>
  <c r="E782" i="36"/>
  <c r="E781" i="36" s="1"/>
  <c r="F782" i="36"/>
  <c r="F781" i="36" s="1"/>
  <c r="G782" i="36"/>
  <c r="G781" i="36" s="1"/>
  <c r="H782" i="36"/>
  <c r="E784" i="36"/>
  <c r="F784" i="36"/>
  <c r="G784" i="36"/>
  <c r="H784" i="36"/>
  <c r="H781" i="36" s="1"/>
  <c r="E786" i="36"/>
  <c r="F786" i="36"/>
  <c r="G786" i="36"/>
  <c r="H786" i="36"/>
  <c r="E788" i="36"/>
  <c r="F788" i="36"/>
  <c r="G788" i="36"/>
  <c r="H788" i="36"/>
  <c r="E790" i="36"/>
  <c r="F790" i="36"/>
  <c r="G790" i="36"/>
  <c r="H790" i="36"/>
  <c r="E792" i="36"/>
  <c r="F792" i="36"/>
  <c r="G792" i="36"/>
  <c r="H792" i="36"/>
  <c r="E797" i="36"/>
  <c r="E796" i="36" s="1"/>
  <c r="F797" i="36"/>
  <c r="F796" i="36" s="1"/>
  <c r="G797" i="36"/>
  <c r="G796" i="36" s="1"/>
  <c r="H797" i="36"/>
  <c r="H796" i="36" s="1"/>
  <c r="E799" i="36"/>
  <c r="F799" i="36"/>
  <c r="G799" i="36"/>
  <c r="H799" i="36"/>
  <c r="E801" i="36"/>
  <c r="F801" i="36"/>
  <c r="G801" i="36"/>
  <c r="H801" i="36"/>
  <c r="E803" i="36"/>
  <c r="F803" i="36"/>
  <c r="G803" i="36"/>
  <c r="H803" i="36"/>
  <c r="E805" i="36"/>
  <c r="F805" i="36"/>
  <c r="G805" i="36"/>
  <c r="H805" i="36"/>
  <c r="E807" i="36"/>
  <c r="F807" i="36"/>
  <c r="G807" i="36"/>
  <c r="H807" i="36"/>
  <c r="E809" i="36"/>
  <c r="F809" i="36"/>
  <c r="G809" i="36"/>
  <c r="H809" i="36"/>
  <c r="E811" i="36"/>
  <c r="F811" i="36"/>
  <c r="G811" i="36"/>
  <c r="H811" i="36"/>
  <c r="E813" i="36"/>
  <c r="F813" i="36"/>
  <c r="G813" i="36"/>
  <c r="H813" i="36"/>
  <c r="E816" i="36"/>
  <c r="E815" i="36" s="1"/>
  <c r="F816" i="36"/>
  <c r="F815" i="36" s="1"/>
  <c r="G816" i="36"/>
  <c r="G815" i="36" s="1"/>
  <c r="H816" i="36"/>
  <c r="H815" i="36" s="1"/>
  <c r="E818" i="36"/>
  <c r="F818" i="36"/>
  <c r="G818" i="36"/>
  <c r="H818" i="36"/>
  <c r="E820" i="36"/>
  <c r="F820" i="36"/>
  <c r="G820" i="36"/>
  <c r="H820" i="36"/>
  <c r="E822" i="36"/>
  <c r="F822" i="36"/>
  <c r="G822" i="36"/>
  <c r="H822" i="36"/>
  <c r="E824" i="36"/>
  <c r="F824" i="36"/>
  <c r="G824" i="36"/>
  <c r="H824" i="36"/>
  <c r="E826" i="36"/>
  <c r="F826" i="36"/>
  <c r="G826" i="36"/>
  <c r="H826" i="36"/>
  <c r="E828" i="36"/>
  <c r="F828" i="36"/>
  <c r="G828" i="36"/>
  <c r="H828" i="36"/>
  <c r="E830" i="36"/>
  <c r="F830" i="36"/>
  <c r="G830" i="36"/>
  <c r="H830" i="36"/>
  <c r="E832" i="36"/>
  <c r="F832" i="36"/>
  <c r="G832" i="36"/>
  <c r="H832" i="36"/>
  <c r="E835" i="36"/>
  <c r="E834" i="36" s="1"/>
  <c r="F835" i="36"/>
  <c r="F834" i="36" s="1"/>
  <c r="G835" i="36"/>
  <c r="G834" i="36" s="1"/>
  <c r="H835" i="36"/>
  <c r="H834" i="36" s="1"/>
  <c r="E837" i="36"/>
  <c r="F837" i="36"/>
  <c r="G837" i="36"/>
  <c r="H837" i="36"/>
  <c r="E840" i="36"/>
  <c r="F840" i="36"/>
  <c r="G840" i="36"/>
  <c r="H840" i="36"/>
  <c r="E842" i="36"/>
  <c r="E839" i="36" s="1"/>
  <c r="F842" i="36"/>
  <c r="F839" i="36" s="1"/>
  <c r="G842" i="36"/>
  <c r="G839" i="36" s="1"/>
  <c r="H842" i="36"/>
  <c r="H839" i="36" s="1"/>
  <c r="E844" i="36"/>
  <c r="F844" i="36"/>
  <c r="G844" i="36"/>
  <c r="H844" i="36"/>
  <c r="E849" i="36"/>
  <c r="F849" i="36"/>
  <c r="G849" i="36"/>
  <c r="H849" i="36"/>
  <c r="E851" i="36"/>
  <c r="E848" i="36" s="1"/>
  <c r="F851" i="36"/>
  <c r="F848" i="36" s="1"/>
  <c r="G851" i="36"/>
  <c r="G848" i="36" s="1"/>
  <c r="H851" i="36"/>
  <c r="H848" i="36" s="1"/>
  <c r="E853" i="36"/>
  <c r="F853" i="36"/>
  <c r="G853" i="36"/>
  <c r="H853" i="36"/>
  <c r="E856" i="36"/>
  <c r="F856" i="36"/>
  <c r="G856" i="36"/>
  <c r="H856" i="36"/>
  <c r="E858" i="36"/>
  <c r="F858" i="36"/>
  <c r="G858" i="36"/>
  <c r="H858" i="36"/>
  <c r="E860" i="36"/>
  <c r="F860" i="36"/>
  <c r="G860" i="36"/>
  <c r="H860" i="36"/>
  <c r="E863" i="36"/>
  <c r="E862" i="36" s="1"/>
  <c r="F863" i="36"/>
  <c r="F862" i="36" s="1"/>
  <c r="G863" i="36"/>
  <c r="G862" i="36" s="1"/>
  <c r="H863" i="36"/>
  <c r="H862" i="36" s="1"/>
  <c r="E865" i="36"/>
  <c r="F865" i="36"/>
  <c r="G865" i="36"/>
  <c r="H865" i="36"/>
  <c r="E867" i="36"/>
  <c r="F867" i="36"/>
  <c r="G867" i="36"/>
  <c r="H867" i="36"/>
  <c r="E870" i="36"/>
  <c r="F870" i="36"/>
  <c r="G870" i="36"/>
  <c r="H870" i="36"/>
  <c r="E872" i="36"/>
  <c r="F872" i="36"/>
  <c r="G872" i="36"/>
  <c r="H872" i="36"/>
  <c r="E875" i="36"/>
  <c r="E874" i="36" s="1"/>
  <c r="F875" i="36"/>
  <c r="F874" i="36" s="1"/>
  <c r="G875" i="36"/>
  <c r="G874" i="36" s="1"/>
  <c r="H875" i="36"/>
  <c r="H874" i="36" s="1"/>
  <c r="E877" i="36"/>
  <c r="F877" i="36"/>
  <c r="G877" i="36"/>
  <c r="H877" i="36"/>
  <c r="E879" i="36"/>
  <c r="F879" i="36"/>
  <c r="G879" i="36"/>
  <c r="H879" i="36"/>
  <c r="E884" i="36"/>
  <c r="E883" i="36" s="1"/>
  <c r="F884" i="36"/>
  <c r="F883" i="36" s="1"/>
  <c r="G884" i="36"/>
  <c r="G883" i="36" s="1"/>
  <c r="H884" i="36"/>
  <c r="H883" i="36" s="1"/>
  <c r="E887" i="36"/>
  <c r="F887" i="36"/>
  <c r="G887" i="36"/>
  <c r="H887" i="36"/>
  <c r="E889" i="36"/>
  <c r="F889" i="36"/>
  <c r="G889" i="36"/>
  <c r="H889" i="36"/>
  <c r="E891" i="36"/>
  <c r="F891" i="36"/>
  <c r="G891" i="36"/>
  <c r="H891" i="36"/>
  <c r="E893" i="36"/>
  <c r="F893" i="36"/>
  <c r="G893" i="36"/>
  <c r="H893" i="36"/>
  <c r="E895" i="36"/>
  <c r="F895" i="36"/>
  <c r="G895" i="36"/>
  <c r="H895" i="36"/>
  <c r="E897" i="36"/>
  <c r="F897" i="36"/>
  <c r="G897" i="36"/>
  <c r="H897" i="36"/>
  <c r="E899" i="36"/>
  <c r="F899" i="36"/>
  <c r="G899" i="36"/>
  <c r="H899" i="36"/>
  <c r="E902" i="36"/>
  <c r="F902" i="36"/>
  <c r="G902" i="36"/>
  <c r="H902" i="36"/>
  <c r="E904" i="36"/>
  <c r="E901" i="36" s="1"/>
  <c r="F904" i="36"/>
  <c r="F901" i="36" s="1"/>
  <c r="G904" i="36"/>
  <c r="G901" i="36" s="1"/>
  <c r="H904" i="36"/>
  <c r="H901" i="36" s="1"/>
  <c r="E906" i="36"/>
  <c r="F906" i="36"/>
  <c r="G906" i="36"/>
  <c r="H906" i="36"/>
  <c r="E908" i="36"/>
  <c r="F908" i="36"/>
  <c r="G908" i="36"/>
  <c r="H908" i="36"/>
  <c r="E910" i="36"/>
  <c r="F910" i="36"/>
  <c r="G910" i="36"/>
  <c r="H910" i="36"/>
  <c r="E912" i="36"/>
  <c r="F912" i="36"/>
  <c r="G912" i="36"/>
  <c r="H912" i="36"/>
  <c r="E914" i="36"/>
  <c r="F914" i="36"/>
  <c r="G914" i="36"/>
  <c r="H914" i="36"/>
  <c r="E916" i="36"/>
  <c r="F916" i="36"/>
  <c r="G916" i="36"/>
  <c r="H916" i="36"/>
  <c r="E919" i="36"/>
  <c r="E918" i="36" s="1"/>
  <c r="F919" i="36"/>
  <c r="F918" i="36" s="1"/>
  <c r="G919" i="36"/>
  <c r="G918" i="36" s="1"/>
  <c r="H919" i="36"/>
  <c r="H918" i="36" s="1"/>
  <c r="E921" i="36"/>
  <c r="F921" i="36"/>
  <c r="G921" i="36"/>
  <c r="H921" i="36"/>
  <c r="H923" i="36"/>
  <c r="E924" i="36"/>
  <c r="F924" i="36"/>
  <c r="G924" i="36"/>
  <c r="H924" i="36"/>
  <c r="E926" i="36"/>
  <c r="E923" i="36" s="1"/>
  <c r="F926" i="36"/>
  <c r="F923" i="36" s="1"/>
  <c r="G926" i="36"/>
  <c r="G923" i="36" s="1"/>
  <c r="H926" i="36"/>
  <c r="E929" i="36"/>
  <c r="E928" i="36" s="1"/>
  <c r="F929" i="36"/>
  <c r="F928" i="36" s="1"/>
  <c r="G929" i="36"/>
  <c r="G928" i="36" s="1"/>
  <c r="H929" i="36"/>
  <c r="H928" i="36" s="1"/>
  <c r="E933" i="36"/>
  <c r="E932" i="36" s="1"/>
  <c r="F933" i="36"/>
  <c r="F932" i="36" s="1"/>
  <c r="G933" i="36"/>
  <c r="G932" i="36" s="1"/>
  <c r="H933" i="36"/>
  <c r="H932" i="36" s="1"/>
  <c r="E935" i="36"/>
  <c r="F935" i="36"/>
  <c r="G935" i="36"/>
  <c r="H935" i="36"/>
  <c r="E937" i="36"/>
  <c r="F937" i="36"/>
  <c r="G937" i="36"/>
  <c r="H937" i="36"/>
  <c r="E938" i="36"/>
  <c r="F938" i="36"/>
  <c r="G938" i="36"/>
  <c r="H938" i="36"/>
  <c r="D13" i="36"/>
  <c r="G561" i="36" l="1"/>
  <c r="G679" i="36"/>
  <c r="E847" i="36"/>
  <c r="E881" i="36"/>
  <c r="H752" i="36"/>
  <c r="H846" i="36"/>
  <c r="F120" i="36"/>
  <c r="F248" i="36"/>
  <c r="G13" i="36"/>
  <c r="G119" i="36"/>
  <c r="G882" i="36"/>
  <c r="G941" i="36"/>
  <c r="G752" i="36"/>
  <c r="G846" i="36"/>
  <c r="G680" i="36"/>
  <c r="G751" i="36"/>
  <c r="H679" i="36"/>
  <c r="H561" i="36"/>
  <c r="E120" i="36"/>
  <c r="E248" i="36"/>
  <c r="F882" i="36"/>
  <c r="F941" i="36"/>
  <c r="F752" i="36"/>
  <c r="F846" i="36"/>
  <c r="F680" i="36"/>
  <c r="F751" i="36"/>
  <c r="H249" i="36"/>
  <c r="E941" i="36"/>
  <c r="E882" i="36"/>
  <c r="E680" i="36"/>
  <c r="E751" i="36"/>
  <c r="H847" i="36"/>
  <c r="H881" i="36"/>
  <c r="H680" i="36"/>
  <c r="H751" i="36"/>
  <c r="H435" i="36"/>
  <c r="G847" i="36"/>
  <c r="G881" i="36"/>
  <c r="G435" i="36"/>
  <c r="G560" i="36"/>
  <c r="H560" i="36"/>
  <c r="F435" i="36"/>
  <c r="F560" i="36"/>
  <c r="H120" i="36"/>
  <c r="H248" i="36"/>
  <c r="E13" i="36"/>
  <c r="E119" i="36"/>
  <c r="G249" i="36"/>
  <c r="H119" i="36"/>
  <c r="E435" i="36"/>
  <c r="E560" i="36"/>
  <c r="F847" i="36"/>
  <c r="F881" i="36"/>
  <c r="F561" i="36"/>
  <c r="F679" i="36"/>
  <c r="H882" i="36"/>
  <c r="H941" i="36"/>
  <c r="E561" i="36"/>
  <c r="E679" i="36"/>
  <c r="F249" i="36"/>
  <c r="H434" i="36"/>
  <c r="E249" i="36"/>
  <c r="F13" i="36"/>
  <c r="F119" i="36"/>
  <c r="F942" i="36" s="1"/>
  <c r="E752" i="36"/>
  <c r="E846" i="36"/>
  <c r="G120" i="36"/>
  <c r="G248" i="36"/>
  <c r="H13" i="36"/>
  <c r="I936" i="36"/>
  <c r="E942" i="36" l="1"/>
  <c r="G942" i="36"/>
  <c r="H942" i="36"/>
  <c r="I935" i="36"/>
  <c r="I937" i="36"/>
  <c r="D935" i="36"/>
  <c r="I13" i="36"/>
  <c r="D100" i="2" l="1"/>
  <c r="E15" i="4"/>
  <c r="D15" i="4"/>
  <c r="C10" i="4"/>
  <c r="H37" i="49"/>
  <c r="H36" i="49"/>
  <c r="H35" i="49"/>
  <c r="H34" i="49"/>
  <c r="G34" i="49"/>
  <c r="G26" i="49" s="1"/>
  <c r="F34" i="49"/>
  <c r="E34" i="49"/>
  <c r="D34" i="49"/>
  <c r="D26" i="49" s="1"/>
  <c r="C34" i="49"/>
  <c r="H33" i="49"/>
  <c r="H26" i="49" s="1"/>
  <c r="H32" i="49"/>
  <c r="H31" i="49"/>
  <c r="H30" i="49"/>
  <c r="G30" i="49"/>
  <c r="F30" i="49"/>
  <c r="E30" i="49"/>
  <c r="D30" i="49"/>
  <c r="C30" i="49"/>
  <c r="H29" i="49"/>
  <c r="H28" i="49"/>
  <c r="F26" i="49"/>
  <c r="E26" i="49"/>
  <c r="C26" i="49"/>
  <c r="H24" i="49"/>
  <c r="H23" i="49"/>
  <c r="H22" i="49"/>
  <c r="G21" i="49"/>
  <c r="F21" i="49"/>
  <c r="F13" i="49" s="1"/>
  <c r="E21" i="49"/>
  <c r="H21" i="49" s="1"/>
  <c r="D21" i="49"/>
  <c r="H20" i="49"/>
  <c r="H19" i="49"/>
  <c r="H18" i="49"/>
  <c r="F17" i="49"/>
  <c r="E17" i="49"/>
  <c r="H17" i="49" s="1"/>
  <c r="D17" i="49"/>
  <c r="C17" i="49"/>
  <c r="H16" i="49"/>
  <c r="H15" i="49"/>
  <c r="G13" i="49"/>
  <c r="E13" i="49"/>
  <c r="D13" i="49"/>
  <c r="C13" i="49"/>
  <c r="F39" i="49" l="1"/>
  <c r="C39" i="49"/>
  <c r="G39" i="49"/>
  <c r="H13" i="49"/>
  <c r="E39" i="49"/>
  <c r="D39" i="49"/>
  <c r="H39" i="49"/>
  <c r="D12" i="2" l="1"/>
  <c r="E12" i="2"/>
  <c r="I101" i="36"/>
  <c r="D101" i="36"/>
  <c r="D84" i="36"/>
  <c r="I19" i="36"/>
  <c r="I17" i="36"/>
  <c r="F33" i="10"/>
  <c r="G33" i="10"/>
  <c r="C44" i="10"/>
  <c r="C53" i="10"/>
  <c r="G34" i="3"/>
  <c r="F35" i="3"/>
  <c r="F34" i="3" s="1"/>
  <c r="F36" i="3"/>
  <c r="F37" i="3"/>
  <c r="D34" i="3"/>
  <c r="E34" i="3"/>
  <c r="I140" i="2"/>
  <c r="J140" i="2"/>
  <c r="K140" i="2"/>
  <c r="D11" i="2" l="1"/>
  <c r="L39" i="47" l="1"/>
  <c r="K39" i="47"/>
  <c r="L38" i="46"/>
  <c r="K38" i="46"/>
  <c r="D938" i="36" l="1"/>
  <c r="D937" i="36" s="1"/>
  <c r="I934" i="36"/>
  <c r="D933" i="36"/>
  <c r="I931" i="36"/>
  <c r="I930" i="36"/>
  <c r="D929" i="36"/>
  <c r="D928" i="36" s="1"/>
  <c r="I927" i="36"/>
  <c r="D926" i="36"/>
  <c r="I925" i="36"/>
  <c r="D924" i="36"/>
  <c r="I922" i="36"/>
  <c r="D921" i="36"/>
  <c r="I920" i="36"/>
  <c r="D919" i="36"/>
  <c r="D918" i="36"/>
  <c r="I917" i="36"/>
  <c r="D916" i="36"/>
  <c r="I915" i="36"/>
  <c r="D914" i="36"/>
  <c r="I913" i="36"/>
  <c r="D912" i="36"/>
  <c r="I912" i="36" s="1"/>
  <c r="I911" i="36"/>
  <c r="D910" i="36"/>
  <c r="I909" i="36"/>
  <c r="D908" i="36"/>
  <c r="I907" i="36"/>
  <c r="I906" i="36"/>
  <c r="D906" i="36"/>
  <c r="I905" i="36"/>
  <c r="D904" i="36"/>
  <c r="I903" i="36"/>
  <c r="D902" i="36"/>
  <c r="I900" i="36"/>
  <c r="D899" i="36"/>
  <c r="I898" i="36"/>
  <c r="I897" i="36"/>
  <c r="D897" i="36"/>
  <c r="I896" i="36"/>
  <c r="D895" i="36"/>
  <c r="I894" i="36"/>
  <c r="D893" i="36"/>
  <c r="I893" i="36" s="1"/>
  <c r="I892" i="36"/>
  <c r="D891" i="36"/>
  <c r="I890" i="36"/>
  <c r="D889" i="36"/>
  <c r="I888" i="36"/>
  <c r="D887" i="36"/>
  <c r="I886" i="36"/>
  <c r="I885" i="36"/>
  <c r="D884" i="36"/>
  <c r="I880" i="36"/>
  <c r="D879" i="36"/>
  <c r="I879" i="36" s="1"/>
  <c r="I878" i="36"/>
  <c r="D877" i="36"/>
  <c r="I876" i="36"/>
  <c r="D875" i="36"/>
  <c r="I873" i="36"/>
  <c r="I872" i="36"/>
  <c r="D872" i="36"/>
  <c r="I871" i="36"/>
  <c r="D870" i="36"/>
  <c r="I870" i="36" s="1"/>
  <c r="I869" i="36"/>
  <c r="I868" i="36"/>
  <c r="D867" i="36"/>
  <c r="I867" i="36" s="1"/>
  <c r="I866" i="36"/>
  <c r="D865" i="36"/>
  <c r="I864" i="36"/>
  <c r="D863" i="36"/>
  <c r="I861" i="36"/>
  <c r="D860" i="36"/>
  <c r="I859" i="36"/>
  <c r="D858" i="36"/>
  <c r="I857" i="36"/>
  <c r="D856" i="36"/>
  <c r="I855" i="36"/>
  <c r="I854" i="36"/>
  <c r="D853" i="36"/>
  <c r="I852" i="36"/>
  <c r="I851" i="36"/>
  <c r="D851" i="36"/>
  <c r="I850" i="36"/>
  <c r="D849" i="36"/>
  <c r="I845" i="36"/>
  <c r="I844" i="36"/>
  <c r="D844" i="36"/>
  <c r="I843" i="36"/>
  <c r="D842" i="36"/>
  <c r="I841" i="36"/>
  <c r="D840" i="36"/>
  <c r="D839" i="36" s="1"/>
  <c r="I838" i="36"/>
  <c r="D837" i="36"/>
  <c r="I836" i="36"/>
  <c r="D835" i="36"/>
  <c r="I833" i="36"/>
  <c r="D832" i="36"/>
  <c r="I831" i="36"/>
  <c r="D830" i="36"/>
  <c r="I829" i="36"/>
  <c r="D828" i="36"/>
  <c r="I827" i="36"/>
  <c r="D826" i="36"/>
  <c r="I825" i="36"/>
  <c r="D824" i="36"/>
  <c r="I823" i="36"/>
  <c r="I822" i="36"/>
  <c r="D822" i="36"/>
  <c r="I821" i="36"/>
  <c r="D820" i="36"/>
  <c r="I819" i="36"/>
  <c r="D818" i="36"/>
  <c r="I818" i="36" s="1"/>
  <c r="I817" i="36"/>
  <c r="D816" i="36"/>
  <c r="I814" i="36"/>
  <c r="D813" i="36"/>
  <c r="I812" i="36"/>
  <c r="D811" i="36"/>
  <c r="I810" i="36"/>
  <c r="D809" i="36"/>
  <c r="I808" i="36"/>
  <c r="D807" i="36"/>
  <c r="I806" i="36"/>
  <c r="I805" i="36"/>
  <c r="D805" i="36"/>
  <c r="I804" i="36"/>
  <c r="D803" i="36"/>
  <c r="I802" i="36"/>
  <c r="D801" i="36"/>
  <c r="I800" i="36"/>
  <c r="D799" i="36"/>
  <c r="I799" i="36" s="1"/>
  <c r="I798" i="36"/>
  <c r="D797" i="36"/>
  <c r="I795" i="36"/>
  <c r="I794" i="36"/>
  <c r="I793" i="36"/>
  <c r="D792" i="36"/>
  <c r="I792" i="36" s="1"/>
  <c r="I791" i="36"/>
  <c r="D790" i="36"/>
  <c r="I789" i="36"/>
  <c r="I788" i="36"/>
  <c r="D788" i="36"/>
  <c r="I787" i="36"/>
  <c r="D786" i="36"/>
  <c r="I786" i="36" s="1"/>
  <c r="I785" i="36"/>
  <c r="D784" i="36"/>
  <c r="I783" i="36"/>
  <c r="D782" i="36"/>
  <c r="I780" i="36"/>
  <c r="D779" i="36"/>
  <c r="I778" i="36"/>
  <c r="D777" i="36"/>
  <c r="I776" i="36"/>
  <c r="D775" i="36"/>
  <c r="I774" i="36"/>
  <c r="D773" i="36"/>
  <c r="I773" i="36" s="1"/>
  <c r="I772" i="36"/>
  <c r="D771" i="36"/>
  <c r="I770" i="36"/>
  <c r="D769" i="36"/>
  <c r="I768" i="36"/>
  <c r="D767" i="36"/>
  <c r="I766" i="36"/>
  <c r="D765" i="36"/>
  <c r="I764" i="36"/>
  <c r="D763" i="36"/>
  <c r="I761" i="36"/>
  <c r="I760" i="36"/>
  <c r="I759" i="36"/>
  <c r="I758" i="36"/>
  <c r="D757" i="36"/>
  <c r="I757" i="36" s="1"/>
  <c r="I756" i="36"/>
  <c r="I755" i="36"/>
  <c r="D754" i="36"/>
  <c r="I750" i="36"/>
  <c r="D749" i="36"/>
  <c r="I748" i="36"/>
  <c r="D747" i="36"/>
  <c r="I745" i="36"/>
  <c r="I744" i="36"/>
  <c r="D744" i="36"/>
  <c r="I743" i="36"/>
  <c r="D742" i="36"/>
  <c r="I741" i="36"/>
  <c r="D740" i="36"/>
  <c r="I739" i="36"/>
  <c r="D738" i="36"/>
  <c r="I738" i="36" s="1"/>
  <c r="I737" i="36"/>
  <c r="D736" i="36"/>
  <c r="I735" i="36"/>
  <c r="D734" i="36"/>
  <c r="I733" i="36"/>
  <c r="D732" i="36"/>
  <c r="I731" i="36"/>
  <c r="D730" i="36"/>
  <c r="I728" i="36"/>
  <c r="D727" i="36"/>
  <c r="I726" i="36"/>
  <c r="D725" i="36"/>
  <c r="I724" i="36"/>
  <c r="I723" i="36"/>
  <c r="I722" i="36"/>
  <c r="I721" i="36"/>
  <c r="I720" i="36"/>
  <c r="I719" i="36"/>
  <c r="I718" i="36"/>
  <c r="I717" i="36"/>
  <c r="D716" i="36"/>
  <c r="I716" i="36" s="1"/>
  <c r="I715" i="36"/>
  <c r="I714" i="36"/>
  <c r="I713" i="36"/>
  <c r="I712" i="36"/>
  <c r="I711" i="36"/>
  <c r="I710" i="36"/>
  <c r="I709" i="36"/>
  <c r="I708" i="36"/>
  <c r="I707" i="36"/>
  <c r="D706" i="36"/>
  <c r="I705" i="36"/>
  <c r="D704" i="36"/>
  <c r="I703" i="36"/>
  <c r="I702" i="36"/>
  <c r="I701" i="36"/>
  <c r="I700" i="36"/>
  <c r="I699" i="36"/>
  <c r="I698" i="36"/>
  <c r="I697" i="36"/>
  <c r="I696" i="36"/>
  <c r="I695" i="36"/>
  <c r="I694" i="36"/>
  <c r="D694" i="36"/>
  <c r="I693" i="36"/>
  <c r="I692" i="36"/>
  <c r="I691" i="36"/>
  <c r="I690" i="36"/>
  <c r="I689" i="36"/>
  <c r="I688" i="36"/>
  <c r="I687" i="36"/>
  <c r="I686" i="36"/>
  <c r="I685" i="36"/>
  <c r="D684" i="36"/>
  <c r="I683" i="36"/>
  <c r="D682" i="36"/>
  <c r="I678" i="36"/>
  <c r="D677" i="36"/>
  <c r="I676" i="36"/>
  <c r="D675" i="36"/>
  <c r="I674" i="36"/>
  <c r="D673" i="36"/>
  <c r="I672" i="36"/>
  <c r="D671" i="36"/>
  <c r="I671" i="36" s="1"/>
  <c r="I670" i="36"/>
  <c r="D669" i="36"/>
  <c r="I669" i="36" s="1"/>
  <c r="I668" i="36"/>
  <c r="D667" i="36"/>
  <c r="I666" i="36"/>
  <c r="D665" i="36"/>
  <c r="I664" i="36"/>
  <c r="I663" i="36"/>
  <c r="D663" i="36"/>
  <c r="I662" i="36"/>
  <c r="D661" i="36"/>
  <c r="I659" i="36"/>
  <c r="I658" i="36"/>
  <c r="I657" i="36"/>
  <c r="D656" i="36"/>
  <c r="I656" i="36" s="1"/>
  <c r="I655" i="36"/>
  <c r="D654" i="36"/>
  <c r="I654" i="36" s="1"/>
  <c r="I653" i="36"/>
  <c r="I652" i="36"/>
  <c r="D652" i="36"/>
  <c r="I651" i="36"/>
  <c r="D650" i="36"/>
  <c r="I648" i="36"/>
  <c r="I647" i="36"/>
  <c r="D647" i="36"/>
  <c r="I646" i="36"/>
  <c r="D645" i="36"/>
  <c r="I644" i="36"/>
  <c r="D643" i="36"/>
  <c r="I642" i="36"/>
  <c r="D641" i="36"/>
  <c r="I640" i="36"/>
  <c r="D639" i="36"/>
  <c r="I638" i="36"/>
  <c r="D637" i="36"/>
  <c r="I636" i="36"/>
  <c r="D635" i="36"/>
  <c r="I634" i="36"/>
  <c r="D633" i="36"/>
  <c r="I632" i="36"/>
  <c r="D631" i="36"/>
  <c r="I629" i="36"/>
  <c r="I628" i="36"/>
  <c r="I627" i="36"/>
  <c r="D626" i="36"/>
  <c r="I625" i="36"/>
  <c r="D624" i="36"/>
  <c r="I623" i="36"/>
  <c r="D622" i="36"/>
  <c r="I621" i="36"/>
  <c r="D620" i="36"/>
  <c r="I619" i="36"/>
  <c r="D618" i="36"/>
  <c r="I617" i="36"/>
  <c r="I616" i="36"/>
  <c r="D616" i="36"/>
  <c r="I615" i="36"/>
  <c r="I614" i="36"/>
  <c r="D613" i="36"/>
  <c r="I612" i="36"/>
  <c r="D611" i="36"/>
  <c r="I609" i="36"/>
  <c r="D608" i="36"/>
  <c r="D607" i="36" s="1"/>
  <c r="I606" i="36"/>
  <c r="D605" i="36"/>
  <c r="I605" i="36" s="1"/>
  <c r="I604" i="36"/>
  <c r="D603" i="36"/>
  <c r="I602" i="36"/>
  <c r="D601" i="36"/>
  <c r="I600" i="36"/>
  <c r="D599" i="36"/>
  <c r="I599" i="36" s="1"/>
  <c r="I598" i="36"/>
  <c r="D597" i="36"/>
  <c r="I596" i="36"/>
  <c r="I595" i="36"/>
  <c r="D594" i="36"/>
  <c r="I592" i="36"/>
  <c r="I591" i="36"/>
  <c r="D591" i="36"/>
  <c r="I590" i="36"/>
  <c r="D589" i="36"/>
  <c r="I587" i="36"/>
  <c r="D586" i="36"/>
  <c r="I585" i="36"/>
  <c r="D584" i="36"/>
  <c r="I583" i="36"/>
  <c r="D582" i="36"/>
  <c r="I582" i="36" s="1"/>
  <c r="I581" i="36"/>
  <c r="D580" i="36"/>
  <c r="I580" i="36" s="1"/>
  <c r="I578" i="36"/>
  <c r="I577" i="36"/>
  <c r="D576" i="36"/>
  <c r="I575" i="36"/>
  <c r="D574" i="36"/>
  <c r="I573" i="36"/>
  <c r="I572" i="36"/>
  <c r="D572" i="36"/>
  <c r="I571" i="36"/>
  <c r="I570" i="36"/>
  <c r="I569" i="36"/>
  <c r="D568" i="36"/>
  <c r="I567" i="36"/>
  <c r="D566" i="36"/>
  <c r="I565" i="36"/>
  <c r="I564" i="36"/>
  <c r="D563" i="36"/>
  <c r="D562" i="36" s="1"/>
  <c r="I559" i="36"/>
  <c r="D558" i="36"/>
  <c r="I557" i="36"/>
  <c r="D556" i="36"/>
  <c r="I555" i="36"/>
  <c r="D554" i="36"/>
  <c r="D553" i="36" s="1"/>
  <c r="I552" i="36"/>
  <c r="D551" i="36"/>
  <c r="I550" i="36"/>
  <c r="D549" i="36"/>
  <c r="I549" i="36" s="1"/>
  <c r="I548" i="36"/>
  <c r="D547" i="36"/>
  <c r="I546" i="36"/>
  <c r="I545" i="36"/>
  <c r="D544" i="36"/>
  <c r="I543" i="36"/>
  <c r="D542" i="36"/>
  <c r="I540" i="36"/>
  <c r="D539" i="36"/>
  <c r="I537" i="36"/>
  <c r="D536" i="36"/>
  <c r="I535" i="36"/>
  <c r="D534" i="36"/>
  <c r="I533" i="36"/>
  <c r="D532" i="36"/>
  <c r="I531" i="36"/>
  <c r="D530" i="36"/>
  <c r="I529" i="36"/>
  <c r="D528" i="36"/>
  <c r="I527" i="36"/>
  <c r="D526" i="36"/>
  <c r="I524" i="36"/>
  <c r="I523" i="36"/>
  <c r="D522" i="36"/>
  <c r="I522" i="36" s="1"/>
  <c r="I521" i="36"/>
  <c r="D520" i="36"/>
  <c r="I519" i="36"/>
  <c r="D518" i="36"/>
  <c r="I516" i="36"/>
  <c r="I515" i="36"/>
  <c r="D514" i="36"/>
  <c r="I513" i="36"/>
  <c r="D512" i="36"/>
  <c r="I512" i="36" s="1"/>
  <c r="I511" i="36"/>
  <c r="D510" i="36"/>
  <c r="I510" i="36" s="1"/>
  <c r="I509" i="36"/>
  <c r="I508" i="36"/>
  <c r="D507" i="36"/>
  <c r="I506" i="36"/>
  <c r="D505" i="36"/>
  <c r="I504" i="36"/>
  <c r="I503" i="36"/>
  <c r="D502" i="36"/>
  <c r="I501" i="36"/>
  <c r="I500" i="36"/>
  <c r="I499" i="36"/>
  <c r="D498" i="36"/>
  <c r="I497" i="36"/>
  <c r="I496" i="36"/>
  <c r="I495" i="36"/>
  <c r="I494" i="36"/>
  <c r="I493" i="36"/>
  <c r="I492" i="36"/>
  <c r="D491" i="36"/>
  <c r="I489" i="36"/>
  <c r="I488" i="36"/>
  <c r="I487" i="36"/>
  <c r="I486" i="36"/>
  <c r="D485" i="36"/>
  <c r="I484" i="36"/>
  <c r="I483" i="36"/>
  <c r="I482" i="36"/>
  <c r="D481" i="36"/>
  <c r="I481" i="36" s="1"/>
  <c r="I480" i="36"/>
  <c r="D479" i="36"/>
  <c r="I479" i="36" s="1"/>
  <c r="I478" i="36"/>
  <c r="D477" i="36"/>
  <c r="I476" i="36"/>
  <c r="D475" i="36"/>
  <c r="I474" i="36"/>
  <c r="D473" i="36"/>
  <c r="I473" i="36" s="1"/>
  <c r="I472" i="36"/>
  <c r="D471" i="36"/>
  <c r="I470" i="36"/>
  <c r="D469" i="36"/>
  <c r="I469" i="36" s="1"/>
  <c r="I468" i="36"/>
  <c r="D467" i="36"/>
  <c r="I465" i="36"/>
  <c r="I464" i="36"/>
  <c r="D464" i="36"/>
  <c r="I463" i="36"/>
  <c r="D462" i="36"/>
  <c r="I461" i="36"/>
  <c r="D460" i="36"/>
  <c r="I460" i="36" s="1"/>
  <c r="I459" i="36"/>
  <c r="D458" i="36"/>
  <c r="I458" i="36" s="1"/>
  <c r="I457" i="36"/>
  <c r="D456" i="36"/>
  <c r="I454" i="36"/>
  <c r="D453" i="36"/>
  <c r="I452" i="36"/>
  <c r="D451" i="36"/>
  <c r="I450" i="36"/>
  <c r="D449" i="36"/>
  <c r="I448" i="36"/>
  <c r="D447" i="36"/>
  <c r="I446" i="36"/>
  <c r="D445" i="36"/>
  <c r="I444" i="36"/>
  <c r="D443" i="36"/>
  <c r="I443" i="36" s="1"/>
  <c r="I442" i="36"/>
  <c r="D441" i="36"/>
  <c r="I441" i="36" s="1"/>
  <c r="I440" i="36"/>
  <c r="I439" i="36"/>
  <c r="D439" i="36"/>
  <c r="I438" i="36"/>
  <c r="D437" i="36"/>
  <c r="I433" i="36"/>
  <c r="I432" i="36"/>
  <c r="I431" i="36"/>
  <c r="I430" i="36"/>
  <c r="I429" i="36"/>
  <c r="I428" i="36"/>
  <c r="I427" i="36"/>
  <c r="I426" i="36"/>
  <c r="D425" i="36"/>
  <c r="I424" i="36"/>
  <c r="I423" i="36"/>
  <c r="I422" i="36"/>
  <c r="D421" i="36"/>
  <c r="I421" i="36" s="1"/>
  <c r="I420" i="36"/>
  <c r="D419" i="36"/>
  <c r="I419" i="36" s="1"/>
  <c r="I418" i="36"/>
  <c r="D417" i="36"/>
  <c r="I416" i="36"/>
  <c r="D415" i="36"/>
  <c r="I414" i="36"/>
  <c r="I413" i="36"/>
  <c r="D412" i="36"/>
  <c r="I411" i="36"/>
  <c r="D410" i="36"/>
  <c r="I410" i="36" s="1"/>
  <c r="I409" i="36"/>
  <c r="I408" i="36"/>
  <c r="D407" i="36"/>
  <c r="I407" i="36" s="1"/>
  <c r="I406" i="36"/>
  <c r="D405" i="36"/>
  <c r="I403" i="36"/>
  <c r="D402" i="36"/>
  <c r="I402" i="36" s="1"/>
  <c r="I401" i="36"/>
  <c r="D400" i="36"/>
  <c r="I399" i="36"/>
  <c r="I398" i="36"/>
  <c r="D398" i="36"/>
  <c r="I397" i="36"/>
  <c r="I396" i="36"/>
  <c r="D395" i="36"/>
  <c r="I394" i="36"/>
  <c r="D393" i="36"/>
  <c r="I391" i="36"/>
  <c r="D390" i="36"/>
  <c r="I389" i="36"/>
  <c r="D388" i="36"/>
  <c r="I387" i="36"/>
  <c r="D386" i="36"/>
  <c r="I385" i="36"/>
  <c r="I384" i="36"/>
  <c r="I383" i="36"/>
  <c r="D382" i="36"/>
  <c r="I381" i="36"/>
  <c r="I380" i="36"/>
  <c r="I379" i="36"/>
  <c r="D378" i="36"/>
  <c r="I377" i="36"/>
  <c r="D376" i="36"/>
  <c r="I375" i="36"/>
  <c r="D374" i="36"/>
  <c r="I374" i="36" s="1"/>
  <c r="I373" i="36"/>
  <c r="D372" i="36"/>
  <c r="I371" i="36"/>
  <c r="D370" i="36"/>
  <c r="I368" i="36"/>
  <c r="D367" i="36"/>
  <c r="I366" i="36"/>
  <c r="D365" i="36"/>
  <c r="I365" i="36" s="1"/>
  <c r="I364" i="36"/>
  <c r="D363" i="36"/>
  <c r="I363" i="36" s="1"/>
  <c r="I362" i="36"/>
  <c r="I361" i="36"/>
  <c r="D361" i="36"/>
  <c r="I360" i="36"/>
  <c r="D359" i="36"/>
  <c r="I358" i="36"/>
  <c r="D357" i="36"/>
  <c r="I356" i="36"/>
  <c r="I355" i="36"/>
  <c r="D354" i="36"/>
  <c r="I352" i="36"/>
  <c r="D351" i="36"/>
  <c r="I351" i="36" s="1"/>
  <c r="I350" i="36"/>
  <c r="D349" i="36"/>
  <c r="I348" i="36"/>
  <c r="D347" i="36"/>
  <c r="I346" i="36"/>
  <c r="D345" i="36"/>
  <c r="I345" i="36" s="1"/>
  <c r="I344" i="36"/>
  <c r="D343" i="36"/>
  <c r="I342" i="36"/>
  <c r="D341" i="36"/>
  <c r="I340" i="36"/>
  <c r="I339" i="36"/>
  <c r="D338" i="36"/>
  <c r="I337" i="36"/>
  <c r="I336" i="36"/>
  <c r="D336" i="36"/>
  <c r="I335" i="36"/>
  <c r="I334" i="36"/>
  <c r="D333" i="36"/>
  <c r="I331" i="36"/>
  <c r="D330" i="36"/>
  <c r="I329" i="36"/>
  <c r="D328" i="36"/>
  <c r="I327" i="36"/>
  <c r="I326" i="36"/>
  <c r="D326" i="36"/>
  <c r="I325" i="36"/>
  <c r="D324" i="36"/>
  <c r="I323" i="36"/>
  <c r="D322" i="36"/>
  <c r="I321" i="36"/>
  <c r="D320" i="36"/>
  <c r="I319" i="36"/>
  <c r="D318" i="36"/>
  <c r="I317" i="36"/>
  <c r="D316" i="36"/>
  <c r="I315" i="36"/>
  <c r="D314" i="36"/>
  <c r="I312" i="36"/>
  <c r="D311" i="36"/>
  <c r="I310" i="36"/>
  <c r="D309" i="36"/>
  <c r="I308" i="36"/>
  <c r="I307" i="36"/>
  <c r="D307" i="36"/>
  <c r="I306" i="36"/>
  <c r="I305" i="36"/>
  <c r="I304" i="36"/>
  <c r="D303" i="36"/>
  <c r="I302" i="36"/>
  <c r="D301" i="36"/>
  <c r="I300" i="36"/>
  <c r="D299" i="36"/>
  <c r="I299" i="36" s="1"/>
  <c r="I298" i="36"/>
  <c r="D297" i="36"/>
  <c r="I296" i="36"/>
  <c r="D295" i="36"/>
  <c r="I294" i="36"/>
  <c r="D293" i="36"/>
  <c r="I291" i="36"/>
  <c r="D290" i="36"/>
  <c r="I290" i="36" s="1"/>
  <c r="I289" i="36"/>
  <c r="D288" i="36"/>
  <c r="I287" i="36"/>
  <c r="I286" i="36"/>
  <c r="D286" i="36"/>
  <c r="I285" i="36"/>
  <c r="D284" i="36"/>
  <c r="I283" i="36"/>
  <c r="D282" i="36"/>
  <c r="I282" i="36" s="1"/>
  <c r="I281" i="36"/>
  <c r="D280" i="36"/>
  <c r="I279" i="36"/>
  <c r="I278" i="36"/>
  <c r="D278" i="36"/>
  <c r="I277" i="36"/>
  <c r="D276" i="36"/>
  <c r="I275" i="36"/>
  <c r="D274" i="36"/>
  <c r="I272" i="36"/>
  <c r="I271" i="36"/>
  <c r="D270" i="36"/>
  <c r="I269" i="36"/>
  <c r="D268" i="36"/>
  <c r="I267" i="36"/>
  <c r="D266" i="36"/>
  <c r="I265" i="36"/>
  <c r="I264" i="36"/>
  <c r="D263" i="36"/>
  <c r="I262" i="36"/>
  <c r="D261" i="36"/>
  <c r="I260" i="36"/>
  <c r="D259" i="36"/>
  <c r="I258" i="36"/>
  <c r="I257" i="36"/>
  <c r="D256" i="36"/>
  <c r="I255" i="36"/>
  <c r="D254" i="36"/>
  <c r="I253" i="36"/>
  <c r="I252" i="36"/>
  <c r="D251" i="36"/>
  <c r="I247" i="36"/>
  <c r="I246" i="36"/>
  <c r="D245" i="36"/>
  <c r="I245" i="36" s="1"/>
  <c r="I244" i="36"/>
  <c r="D243" i="36"/>
  <c r="I242" i="36"/>
  <c r="I241" i="36"/>
  <c r="D240" i="36"/>
  <c r="I239" i="36"/>
  <c r="D238" i="36"/>
  <c r="I237" i="36"/>
  <c r="D236" i="36"/>
  <c r="I235" i="36"/>
  <c r="D234" i="36"/>
  <c r="I233" i="36"/>
  <c r="D232" i="36"/>
  <c r="I232" i="36" s="1"/>
  <c r="I231" i="36"/>
  <c r="D230" i="36"/>
  <c r="I229" i="36"/>
  <c r="I228" i="36"/>
  <c r="D228" i="36"/>
  <c r="I226" i="36"/>
  <c r="D225" i="36"/>
  <c r="I224" i="36"/>
  <c r="D223" i="36"/>
  <c r="I222" i="36"/>
  <c r="D221" i="36"/>
  <c r="I219" i="36"/>
  <c r="I218" i="36"/>
  <c r="D218" i="36"/>
  <c r="I217" i="36"/>
  <c r="I216" i="36"/>
  <c r="D216" i="36"/>
  <c r="I215" i="36"/>
  <c r="D214" i="36"/>
  <c r="I213" i="36"/>
  <c r="D212" i="36"/>
  <c r="D209" i="36" s="1"/>
  <c r="I211" i="36"/>
  <c r="D210" i="36"/>
  <c r="I208" i="36"/>
  <c r="D207" i="36"/>
  <c r="I206" i="36"/>
  <c r="D205" i="36"/>
  <c r="D204" i="36" s="1"/>
  <c r="I203" i="36"/>
  <c r="D202" i="36"/>
  <c r="I201" i="36"/>
  <c r="D200" i="36"/>
  <c r="I200" i="36" s="1"/>
  <c r="I199" i="36"/>
  <c r="D198" i="36"/>
  <c r="I197" i="36"/>
  <c r="D196" i="36"/>
  <c r="I195" i="36"/>
  <c r="D194" i="36"/>
  <c r="I193" i="36"/>
  <c r="D192" i="36"/>
  <c r="I191" i="36"/>
  <c r="D190" i="36"/>
  <c r="I190" i="36" s="1"/>
  <c r="I188" i="36"/>
  <c r="I187" i="36"/>
  <c r="D186" i="36"/>
  <c r="I186" i="36" s="1"/>
  <c r="I185" i="36"/>
  <c r="I184" i="36"/>
  <c r="I183" i="36"/>
  <c r="D182" i="36"/>
  <c r="I181" i="36"/>
  <c r="D180" i="36"/>
  <c r="I179" i="36"/>
  <c r="D178" i="36"/>
  <c r="I177" i="36"/>
  <c r="D176" i="36"/>
  <c r="I175" i="36"/>
  <c r="D174" i="36"/>
  <c r="I173" i="36"/>
  <c r="D172" i="36"/>
  <c r="I171" i="36"/>
  <c r="D170" i="36"/>
  <c r="I170" i="36" s="1"/>
  <c r="I169" i="36"/>
  <c r="D168" i="36"/>
  <c r="I166" i="36"/>
  <c r="I165" i="36"/>
  <c r="D165" i="36"/>
  <c r="I164" i="36"/>
  <c r="D163" i="36"/>
  <c r="I162" i="36"/>
  <c r="D161" i="36"/>
  <c r="I161" i="36" s="1"/>
  <c r="I160" i="36"/>
  <c r="D159" i="36"/>
  <c r="I158" i="36"/>
  <c r="D157" i="36"/>
  <c r="I156" i="36"/>
  <c r="D155" i="36"/>
  <c r="I154" i="36"/>
  <c r="D153" i="36"/>
  <c r="I152" i="36"/>
  <c r="D151" i="36"/>
  <c r="I151" i="36" s="1"/>
  <c r="I150" i="36"/>
  <c r="D149" i="36"/>
  <c r="D148" i="36" s="1"/>
  <c r="I147" i="36"/>
  <c r="D146" i="36"/>
  <c r="I145" i="36"/>
  <c r="I144" i="36"/>
  <c r="D143" i="36"/>
  <c r="I142" i="36"/>
  <c r="D141" i="36"/>
  <c r="I139" i="36"/>
  <c r="D138" i="36"/>
  <c r="I137" i="36"/>
  <c r="D136" i="36"/>
  <c r="I136" i="36" s="1"/>
  <c r="I135" i="36"/>
  <c r="D134" i="36"/>
  <c r="I133" i="36"/>
  <c r="D132" i="36"/>
  <c r="I131" i="36"/>
  <c r="D130" i="36"/>
  <c r="I129" i="36"/>
  <c r="D128" i="36"/>
  <c r="I128" i="36" s="1"/>
  <c r="I127" i="36"/>
  <c r="I126" i="36"/>
  <c r="D125" i="36"/>
  <c r="I125" i="36" s="1"/>
  <c r="I124" i="36"/>
  <c r="I123" i="36"/>
  <c r="D122" i="36"/>
  <c r="D121" i="36" s="1"/>
  <c r="I118" i="36"/>
  <c r="D117" i="36"/>
  <c r="I116" i="36"/>
  <c r="I115" i="36"/>
  <c r="D114" i="36"/>
  <c r="D113" i="36" s="1"/>
  <c r="I113" i="36" s="1"/>
  <c r="I112" i="36"/>
  <c r="D111" i="36"/>
  <c r="I109" i="36"/>
  <c r="I108" i="36"/>
  <c r="I107" i="36"/>
  <c r="I106" i="36"/>
  <c r="I105" i="36"/>
  <c r="D104" i="36"/>
  <c r="I103" i="36"/>
  <c r="I102" i="36"/>
  <c r="I100" i="36"/>
  <c r="I99" i="36"/>
  <c r="I98" i="36"/>
  <c r="I97" i="36"/>
  <c r="I96" i="36"/>
  <c r="I95" i="36"/>
  <c r="I94" i="36"/>
  <c r="D93" i="36"/>
  <c r="I93" i="36" s="1"/>
  <c r="I92" i="36"/>
  <c r="D91" i="36"/>
  <c r="I91" i="36" s="1"/>
  <c r="I90" i="36"/>
  <c r="I89" i="36"/>
  <c r="D88" i="36"/>
  <c r="I88" i="36" s="1"/>
  <c r="I87" i="36"/>
  <c r="I86" i="36"/>
  <c r="D85" i="36"/>
  <c r="I83" i="36"/>
  <c r="D82" i="36"/>
  <c r="I81" i="36"/>
  <c r="D80" i="36"/>
  <c r="I79" i="36"/>
  <c r="D78" i="36"/>
  <c r="I77" i="36"/>
  <c r="I76" i="36"/>
  <c r="I75" i="36"/>
  <c r="I74" i="36"/>
  <c r="I73" i="36"/>
  <c r="I72" i="36"/>
  <c r="I71" i="36"/>
  <c r="D70" i="36"/>
  <c r="I70" i="36" s="1"/>
  <c r="I68" i="36"/>
  <c r="D67" i="36"/>
  <c r="I66" i="36"/>
  <c r="I65" i="36"/>
  <c r="D65" i="36"/>
  <c r="I64" i="36"/>
  <c r="D63" i="36"/>
  <c r="I62" i="36"/>
  <c r="D61" i="36"/>
  <c r="I61" i="36" s="1"/>
  <c r="I60" i="36"/>
  <c r="I59" i="36"/>
  <c r="I58" i="36"/>
  <c r="I57" i="36"/>
  <c r="I56" i="36"/>
  <c r="I55" i="36"/>
  <c r="I54" i="36"/>
  <c r="I53" i="36"/>
  <c r="I52" i="36"/>
  <c r="D51" i="36"/>
  <c r="I50" i="36"/>
  <c r="D49" i="36"/>
  <c r="I48" i="36"/>
  <c r="I47" i="36"/>
  <c r="I46" i="36"/>
  <c r="I45" i="36"/>
  <c r="I44" i="36"/>
  <c r="D43" i="36"/>
  <c r="I42" i="36"/>
  <c r="I41" i="36"/>
  <c r="I40" i="36"/>
  <c r="D39" i="36"/>
  <c r="I39" i="36" s="1"/>
  <c r="I37" i="36"/>
  <c r="D36" i="36"/>
  <c r="I36" i="36" s="1"/>
  <c r="I35" i="36"/>
  <c r="D34" i="36"/>
  <c r="I33" i="36"/>
  <c r="I32" i="36"/>
  <c r="I31" i="36"/>
  <c r="I30" i="36"/>
  <c r="D30" i="36"/>
  <c r="I29" i="36"/>
  <c r="D28" i="36"/>
  <c r="I26" i="36"/>
  <c r="D25" i="36"/>
  <c r="I24" i="36"/>
  <c r="I23" i="36"/>
  <c r="I22" i="36"/>
  <c r="I21" i="36"/>
  <c r="I20" i="36"/>
  <c r="D19" i="36"/>
  <c r="D17" i="36"/>
  <c r="D15" i="36"/>
  <c r="I270" i="36" l="1"/>
  <c r="I613" i="36"/>
  <c r="I820" i="36"/>
  <c r="I895" i="36"/>
  <c r="I82" i="36"/>
  <c r="I85" i="36"/>
  <c r="I104" i="36"/>
  <c r="I138" i="36"/>
  <c r="I196" i="36"/>
  <c r="I212" i="36"/>
  <c r="I259" i="36"/>
  <c r="I357" i="36"/>
  <c r="I566" i="36"/>
  <c r="I732" i="36"/>
  <c r="I775" i="36"/>
  <c r="D796" i="36"/>
  <c r="I809" i="36"/>
  <c r="D815" i="36"/>
  <c r="I826" i="36"/>
  <c r="I856" i="36"/>
  <c r="D14" i="36"/>
  <c r="I51" i="36"/>
  <c r="I134" i="36"/>
  <c r="I178" i="36"/>
  <c r="I180" i="36"/>
  <c r="I209" i="36"/>
  <c r="D227" i="36"/>
  <c r="I230" i="36"/>
  <c r="I322" i="36"/>
  <c r="I328" i="36"/>
  <c r="I451" i="36"/>
  <c r="I505" i="36"/>
  <c r="I626" i="36"/>
  <c r="I641" i="36"/>
  <c r="I727" i="36"/>
  <c r="I730" i="36"/>
  <c r="I807" i="36"/>
  <c r="I824" i="36"/>
  <c r="I853" i="36"/>
  <c r="D862" i="36"/>
  <c r="D847" i="36" s="1"/>
  <c r="D923" i="36"/>
  <c r="D38" i="36"/>
  <c r="I172" i="36"/>
  <c r="I919" i="36"/>
  <c r="I25" i="36"/>
  <c r="I49" i="36"/>
  <c r="I67" i="36"/>
  <c r="I149" i="36"/>
  <c r="I266" i="36"/>
  <c r="I288" i="36"/>
  <c r="I349" i="36"/>
  <c r="I449" i="36"/>
  <c r="D455" i="36"/>
  <c r="I467" i="36"/>
  <c r="I558" i="36"/>
  <c r="I635" i="36"/>
  <c r="I779" i="36"/>
  <c r="I813" i="36"/>
  <c r="D848" i="36"/>
  <c r="I860" i="36"/>
  <c r="I889" i="36"/>
  <c r="I921" i="36"/>
  <c r="I301" i="36"/>
  <c r="I631" i="36"/>
  <c r="I777" i="36"/>
  <c r="I858" i="36"/>
  <c r="D901" i="36"/>
  <c r="I34" i="36"/>
  <c r="I122" i="36"/>
  <c r="I157" i="36"/>
  <c r="I236" i="36"/>
  <c r="I295" i="36"/>
  <c r="I378" i="36"/>
  <c r="I382" i="36"/>
  <c r="I417" i="36"/>
  <c r="I447" i="36"/>
  <c r="I532" i="36"/>
  <c r="I556" i="36"/>
  <c r="I586" i="36"/>
  <c r="I633" i="36"/>
  <c r="I706" i="36"/>
  <c r="I725" i="36"/>
  <c r="I811" i="36"/>
  <c r="D874" i="36"/>
  <c r="I910" i="36"/>
  <c r="I28" i="36"/>
  <c r="I143" i="36"/>
  <c r="I155" i="36"/>
  <c r="I182" i="36"/>
  <c r="I284" i="36"/>
  <c r="I303" i="36"/>
  <c r="I324" i="36"/>
  <c r="I341" i="36"/>
  <c r="I347" i="36"/>
  <c r="I386" i="36"/>
  <c r="I415" i="36"/>
  <c r="I453" i="36"/>
  <c r="I477" i="36"/>
  <c r="I530" i="36"/>
  <c r="I603" i="36"/>
  <c r="I639" i="36"/>
  <c r="I667" i="36"/>
  <c r="I673" i="36"/>
  <c r="I704" i="36"/>
  <c r="I801" i="36"/>
  <c r="I835" i="36"/>
  <c r="I842" i="36"/>
  <c r="I887" i="36"/>
  <c r="I908" i="36"/>
  <c r="I918" i="36"/>
  <c r="I929" i="36"/>
  <c r="I933" i="36"/>
  <c r="I462" i="36"/>
  <c r="I568" i="36"/>
  <c r="D681" i="36"/>
  <c r="I14" i="36"/>
  <c r="I80" i="36"/>
  <c r="I141" i="36"/>
  <c r="I192" i="36"/>
  <c r="I202" i="36"/>
  <c r="I225" i="36"/>
  <c r="I243" i="36"/>
  <c r="I261" i="36"/>
  <c r="I293" i="36"/>
  <c r="I412" i="36"/>
  <c r="I475" i="36"/>
  <c r="I514" i="36"/>
  <c r="I528" i="36"/>
  <c r="I536" i="36"/>
  <c r="I574" i="36"/>
  <c r="I601" i="36"/>
  <c r="I607" i="36"/>
  <c r="I645" i="36"/>
  <c r="I665" i="36"/>
  <c r="I767" i="36"/>
  <c r="I790" i="36"/>
  <c r="I828" i="36"/>
  <c r="I884" i="36"/>
  <c r="I914" i="36"/>
  <c r="I221" i="36"/>
  <c r="D220" i="36"/>
  <c r="I220" i="36" s="1"/>
  <c r="I251" i="36"/>
  <c r="D250" i="36"/>
  <c r="I320" i="36"/>
  <c r="I400" i="36"/>
  <c r="D392" i="36"/>
  <c r="I611" i="36"/>
  <c r="I620" i="36"/>
  <c r="I117" i="36"/>
  <c r="I130" i="36"/>
  <c r="D140" i="36"/>
  <c r="I210" i="36"/>
  <c r="I240" i="36"/>
  <c r="I318" i="36"/>
  <c r="D932" i="36"/>
  <c r="D27" i="36"/>
  <c r="I27" i="36" s="1"/>
  <c r="I114" i="36"/>
  <c r="I121" i="36"/>
  <c r="I153" i="36"/>
  <c r="I163" i="36"/>
  <c r="D167" i="36"/>
  <c r="I194" i="36"/>
  <c r="I204" i="36"/>
  <c r="I207" i="36"/>
  <c r="I589" i="36"/>
  <c r="D588" i="36"/>
  <c r="I588" i="36" s="1"/>
  <c r="I899" i="36"/>
  <c r="D883" i="36"/>
  <c r="I78" i="36"/>
  <c r="I146" i="36"/>
  <c r="D189" i="36"/>
  <c r="D538" i="36"/>
  <c r="I538" i="36" s="1"/>
  <c r="I539" i="36"/>
  <c r="I84" i="36"/>
  <c r="I176" i="36"/>
  <c r="I214" i="36"/>
  <c r="I584" i="36"/>
  <c r="D579" i="36"/>
  <c r="I63" i="36"/>
  <c r="I198" i="36"/>
  <c r="I227" i="36"/>
  <c r="I238" i="36"/>
  <c r="I333" i="36"/>
  <c r="I343" i="36"/>
  <c r="D332" i="36"/>
  <c r="I875" i="36"/>
  <c r="I43" i="36"/>
  <c r="D69" i="36"/>
  <c r="I69" i="36" s="1"/>
  <c r="I132" i="36"/>
  <c r="I174" i="36"/>
  <c r="D525" i="36"/>
  <c r="I526" i="36"/>
  <c r="D110" i="36"/>
  <c r="I110" i="36" s="1"/>
  <c r="I111" i="36"/>
  <c r="I159" i="36"/>
  <c r="I168" i="36"/>
  <c r="I205" i="36"/>
  <c r="I223" i="36"/>
  <c r="I234" i="36"/>
  <c r="I256" i="36"/>
  <c r="I274" i="36"/>
  <c r="I280" i="36"/>
  <c r="D313" i="36"/>
  <c r="I316" i="36"/>
  <c r="I370" i="36"/>
  <c r="I376" i="36"/>
  <c r="I498" i="36"/>
  <c r="I502" i="36"/>
  <c r="I534" i="36"/>
  <c r="I551" i="36"/>
  <c r="I618" i="36"/>
  <c r="I643" i="36"/>
  <c r="D660" i="36"/>
  <c r="I661" i="36"/>
  <c r="I749" i="36"/>
  <c r="I784" i="36"/>
  <c r="I839" i="36"/>
  <c r="I916" i="36"/>
  <c r="I924" i="36"/>
  <c r="I923" i="36"/>
  <c r="I542" i="36"/>
  <c r="I736" i="36"/>
  <c r="I747" i="36"/>
  <c r="D746" i="36"/>
  <c r="I746" i="36" s="1"/>
  <c r="I765" i="36"/>
  <c r="I796" i="36"/>
  <c r="I837" i="36"/>
  <c r="D834" i="36"/>
  <c r="I834" i="36" s="1"/>
  <c r="I311" i="36"/>
  <c r="I354" i="36"/>
  <c r="I518" i="36"/>
  <c r="D517" i="36"/>
  <c r="I517" i="36" s="1"/>
  <c r="I553" i="36"/>
  <c r="I576" i="36"/>
  <c r="I677" i="36"/>
  <c r="I734" i="36"/>
  <c r="D729" i="36"/>
  <c r="I742" i="36"/>
  <c r="I754" i="36"/>
  <c r="D753" i="36"/>
  <c r="I763" i="36"/>
  <c r="D762" i="36"/>
  <c r="I762" i="36" s="1"/>
  <c r="I771" i="36"/>
  <c r="D781" i="36"/>
  <c r="I781" i="36" s="1"/>
  <c r="I797" i="36"/>
  <c r="I832" i="36"/>
  <c r="I865" i="36"/>
  <c r="I263" i="36"/>
  <c r="I276" i="36"/>
  <c r="D273" i="36"/>
  <c r="I273" i="36" s="1"/>
  <c r="I297" i="36"/>
  <c r="I372" i="36"/>
  <c r="D369" i="36"/>
  <c r="I390" i="36"/>
  <c r="I425" i="36"/>
  <c r="I471" i="36"/>
  <c r="I485" i="36"/>
  <c r="I547" i="36"/>
  <c r="I563" i="36"/>
  <c r="I597" i="36"/>
  <c r="D610" i="36"/>
  <c r="I624" i="36"/>
  <c r="I684" i="36"/>
  <c r="I803" i="36"/>
  <c r="I904" i="36"/>
  <c r="I928" i="36"/>
  <c r="I309" i="36"/>
  <c r="I330" i="36"/>
  <c r="I338" i="36"/>
  <c r="I359" i="36"/>
  <c r="D353" i="36"/>
  <c r="I395" i="36"/>
  <c r="D404" i="36"/>
  <c r="I405" i="36"/>
  <c r="I437" i="36"/>
  <c r="D436" i="36"/>
  <c r="I544" i="36"/>
  <c r="D541" i="36"/>
  <c r="I541" i="36" s="1"/>
  <c r="D593" i="36"/>
  <c r="I594" i="36"/>
  <c r="I650" i="36"/>
  <c r="D649" i="36"/>
  <c r="I675" i="36"/>
  <c r="I681" i="36"/>
  <c r="I740" i="36"/>
  <c r="I769" i="36"/>
  <c r="I830" i="36"/>
  <c r="I862" i="36"/>
  <c r="I877" i="36"/>
  <c r="I254" i="36"/>
  <c r="I268" i="36"/>
  <c r="D292" i="36"/>
  <c r="I314" i="36"/>
  <c r="I367" i="36"/>
  <c r="I388" i="36"/>
  <c r="I393" i="36"/>
  <c r="I445" i="36"/>
  <c r="D466" i="36"/>
  <c r="I491" i="36"/>
  <c r="D490" i="36"/>
  <c r="I507" i="36"/>
  <c r="I520" i="36"/>
  <c r="I554" i="36"/>
  <c r="I622" i="36"/>
  <c r="I637" i="36"/>
  <c r="D630" i="36"/>
  <c r="I630" i="36" s="1"/>
  <c r="D881" i="36"/>
  <c r="I848" i="36"/>
  <c r="I891" i="36"/>
  <c r="I901" i="36"/>
  <c r="I926" i="36"/>
  <c r="I816" i="36"/>
  <c r="I849" i="36"/>
  <c r="I456" i="36"/>
  <c r="I608" i="36"/>
  <c r="I682" i="36"/>
  <c r="I782" i="36"/>
  <c r="I840" i="36"/>
  <c r="I863" i="36"/>
  <c r="I902" i="36"/>
  <c r="G26" i="31"/>
  <c r="I649" i="36" l="1"/>
  <c r="I148" i="36"/>
  <c r="I189" i="36"/>
  <c r="I313" i="36"/>
  <c r="D120" i="36"/>
  <c r="I369" i="36"/>
  <c r="I455" i="36"/>
  <c r="I593" i="36"/>
  <c r="I729" i="36"/>
  <c r="D248" i="36"/>
  <c r="D679" i="36"/>
  <c r="I881" i="36"/>
  <c r="I120" i="36"/>
  <c r="I466" i="36"/>
  <c r="I292" i="36"/>
  <c r="I353" i="36"/>
  <c r="I610" i="36"/>
  <c r="I660" i="36"/>
  <c r="D561" i="36"/>
  <c r="I579" i="36"/>
  <c r="I392" i="36"/>
  <c r="I38" i="36"/>
  <c r="I815" i="36"/>
  <c r="I753" i="36"/>
  <c r="D752" i="36"/>
  <c r="I752" i="36" s="1"/>
  <c r="D846" i="36"/>
  <c r="I436" i="36"/>
  <c r="D560" i="36"/>
  <c r="D435" i="36"/>
  <c r="I525" i="36"/>
  <c r="I332" i="36"/>
  <c r="I140" i="36"/>
  <c r="I847" i="36"/>
  <c r="D941" i="36"/>
  <c r="I883" i="36"/>
  <c r="D882" i="36"/>
  <c r="I167" i="36"/>
  <c r="I250" i="36"/>
  <c r="D249" i="36"/>
  <c r="I249" i="36" s="1"/>
  <c r="I932" i="36"/>
  <c r="D680" i="36"/>
  <c r="D434" i="36"/>
  <c r="I404" i="36"/>
  <c r="I874" i="36"/>
  <c r="D751" i="36"/>
  <c r="I490" i="36"/>
  <c r="I562" i="36"/>
  <c r="D119" i="36"/>
  <c r="I561" i="36" l="1"/>
  <c r="I751" i="36"/>
  <c r="I846" i="36"/>
  <c r="I434" i="36"/>
  <c r="I680" i="36"/>
  <c r="I882" i="36"/>
  <c r="I435" i="36"/>
  <c r="D942" i="36"/>
  <c r="I119" i="36"/>
  <c r="I560" i="36"/>
  <c r="I248" i="36"/>
  <c r="I679" i="36"/>
  <c r="N34" i="22"/>
  <c r="D28" i="21"/>
  <c r="N12" i="19"/>
  <c r="M12" i="19"/>
  <c r="L12" i="19"/>
  <c r="K12" i="19"/>
  <c r="J12" i="19"/>
  <c r="I12" i="19"/>
  <c r="H12" i="19"/>
  <c r="G12" i="19"/>
  <c r="F12" i="19"/>
  <c r="E12" i="19"/>
  <c r="D12" i="19"/>
  <c r="C12" i="19"/>
  <c r="M82" i="17"/>
  <c r="L82" i="17"/>
  <c r="K82" i="17"/>
  <c r="J82" i="17"/>
  <c r="I82" i="17"/>
  <c r="G81" i="10" l="1"/>
  <c r="F81" i="10"/>
  <c r="G74" i="10"/>
  <c r="F74" i="10"/>
  <c r="G69" i="10"/>
  <c r="G85" i="10" s="1"/>
  <c r="F69" i="10"/>
  <c r="F85" i="10" s="1"/>
  <c r="D66" i="10"/>
  <c r="C66" i="10"/>
  <c r="G63" i="10"/>
  <c r="F63" i="10"/>
  <c r="G48" i="10"/>
  <c r="F48" i="10"/>
  <c r="D47" i="10"/>
  <c r="C47" i="10"/>
  <c r="G44" i="10"/>
  <c r="F44" i="10"/>
  <c r="D44" i="10"/>
  <c r="G37" i="10"/>
  <c r="F37" i="10"/>
  <c r="D37" i="10"/>
  <c r="C37" i="10"/>
  <c r="D31" i="10"/>
  <c r="C31" i="10"/>
  <c r="G29" i="10"/>
  <c r="F29" i="10"/>
  <c r="G25" i="10"/>
  <c r="F25" i="10"/>
  <c r="D23" i="10"/>
  <c r="C23" i="10"/>
  <c r="G15" i="10"/>
  <c r="F15" i="10"/>
  <c r="D15" i="10"/>
  <c r="C15" i="10"/>
  <c r="D53" i="10" l="1"/>
  <c r="D68" i="10" s="1"/>
  <c r="F53" i="10"/>
  <c r="F65" i="10" s="1"/>
  <c r="F87" i="10" s="1"/>
  <c r="C68" i="10"/>
  <c r="G53" i="10"/>
  <c r="G65" i="10" s="1"/>
  <c r="G87" i="10" s="1"/>
  <c r="F21" i="2" l="1"/>
  <c r="E21" i="2"/>
  <c r="D21" i="2"/>
  <c r="D67" i="8" l="1"/>
  <c r="C67" i="8"/>
  <c r="D66" i="8"/>
  <c r="C66" i="8"/>
  <c r="D61" i="8"/>
  <c r="D60" i="8" s="1"/>
  <c r="D72" i="8" s="1"/>
  <c r="C61" i="8"/>
  <c r="C60" i="8" s="1"/>
  <c r="D51" i="8"/>
  <c r="C51" i="8"/>
  <c r="D46" i="8"/>
  <c r="C46" i="8"/>
  <c r="C56" i="8" s="1"/>
  <c r="D24" i="8"/>
  <c r="C24" i="8"/>
  <c r="D12" i="8"/>
  <c r="D42" i="8" s="1"/>
  <c r="C72" i="8" l="1"/>
  <c r="C42" i="8"/>
  <c r="C74" i="8" s="1"/>
  <c r="D56" i="8"/>
  <c r="D74" i="8" s="1"/>
  <c r="D78" i="8" l="1"/>
  <c r="C76" i="8" s="1"/>
  <c r="C78" i="8" s="1"/>
  <c r="E64" i="7"/>
  <c r="D64" i="7"/>
  <c r="E57" i="7"/>
  <c r="D57" i="7"/>
  <c r="E52" i="7"/>
  <c r="D52" i="7"/>
  <c r="E43" i="7"/>
  <c r="D43" i="7"/>
  <c r="E33" i="7"/>
  <c r="D33" i="7"/>
  <c r="E21" i="7"/>
  <c r="E68" i="7" s="1"/>
  <c r="D21" i="7"/>
  <c r="D68" i="7" s="1"/>
  <c r="E12" i="7"/>
  <c r="D12" i="7"/>
  <c r="G46" i="6"/>
  <c r="F46" i="6"/>
  <c r="G37" i="6"/>
  <c r="F37" i="6"/>
  <c r="G32" i="6"/>
  <c r="G43" i="6" s="1"/>
  <c r="F32" i="6"/>
  <c r="F43" i="6" s="1"/>
  <c r="G27" i="6"/>
  <c r="G54" i="6" s="1"/>
  <c r="F27" i="6"/>
  <c r="F54" i="6" s="1"/>
  <c r="G20" i="6"/>
  <c r="F20" i="6"/>
  <c r="G15" i="6"/>
  <c r="F15" i="6"/>
  <c r="F34" i="5"/>
  <c r="G34" i="5" s="1"/>
  <c r="F33" i="5"/>
  <c r="G33" i="5" s="1"/>
  <c r="F32" i="5"/>
  <c r="G32" i="5" s="1"/>
  <c r="F31" i="5"/>
  <c r="G31" i="5" s="1"/>
  <c r="F30" i="5"/>
  <c r="G30" i="5" s="1"/>
  <c r="F29" i="5"/>
  <c r="G29" i="5" s="1"/>
  <c r="F28" i="5"/>
  <c r="G28" i="5" s="1"/>
  <c r="F27" i="5"/>
  <c r="F26" i="5"/>
  <c r="G26" i="5" s="1"/>
  <c r="E24" i="5"/>
  <c r="D24" i="5"/>
  <c r="C24" i="5"/>
  <c r="F20" i="5"/>
  <c r="G20" i="5" s="1"/>
  <c r="F19" i="5"/>
  <c r="G19" i="5" s="1"/>
  <c r="F18" i="5"/>
  <c r="G18" i="5" s="1"/>
  <c r="F17" i="5"/>
  <c r="G17" i="5" s="1"/>
  <c r="F16" i="5"/>
  <c r="G16" i="5" s="1"/>
  <c r="F15" i="5"/>
  <c r="G15" i="5" s="1"/>
  <c r="F14" i="5"/>
  <c r="G14" i="5" s="1"/>
  <c r="E12" i="5"/>
  <c r="D12" i="5"/>
  <c r="C12" i="5"/>
  <c r="C40" i="5" l="1"/>
  <c r="F12" i="5"/>
  <c r="D40" i="5"/>
  <c r="F24" i="5"/>
  <c r="G24" i="5" s="1"/>
  <c r="E40" i="5"/>
  <c r="F40" i="5"/>
  <c r="G27" i="5"/>
  <c r="G12" i="5"/>
  <c r="G40" i="5" s="1"/>
  <c r="F44" i="4" l="1"/>
  <c r="G42" i="4"/>
  <c r="G41" i="4"/>
  <c r="F40" i="4"/>
  <c r="G40" i="4" s="1"/>
  <c r="G38" i="4"/>
  <c r="G37" i="4"/>
  <c r="G36" i="4"/>
  <c r="G35" i="4"/>
  <c r="G34" i="4"/>
  <c r="E33" i="4"/>
  <c r="E44" i="4" s="1"/>
  <c r="D33" i="4"/>
  <c r="G31" i="4"/>
  <c r="G30" i="4"/>
  <c r="G29" i="4"/>
  <c r="G28" i="4"/>
  <c r="C28" i="4"/>
  <c r="F26" i="4"/>
  <c r="E26" i="4"/>
  <c r="D26" i="4"/>
  <c r="D44" i="4" s="1"/>
  <c r="G24" i="4"/>
  <c r="G23" i="4"/>
  <c r="F22" i="4"/>
  <c r="G22" i="4" s="1"/>
  <c r="G20" i="4"/>
  <c r="G19" i="4"/>
  <c r="G18" i="4"/>
  <c r="G17" i="4"/>
  <c r="G16" i="4"/>
  <c r="G15" i="4"/>
  <c r="G13" i="4"/>
  <c r="G12" i="4"/>
  <c r="G11" i="4"/>
  <c r="C26" i="4"/>
  <c r="G33" i="4" l="1"/>
  <c r="G26" i="4"/>
  <c r="C44" i="4"/>
  <c r="G44" i="4" s="1"/>
  <c r="G10" i="4"/>
  <c r="F69" i="3" l="1"/>
  <c r="F68" i="3" s="1"/>
  <c r="G66" i="3"/>
  <c r="F66" i="3"/>
  <c r="G65" i="3"/>
  <c r="F65" i="3"/>
  <c r="G64" i="3"/>
  <c r="F64" i="3"/>
  <c r="G63" i="3"/>
  <c r="F63" i="3"/>
  <c r="E62" i="3"/>
  <c r="D62" i="3"/>
  <c r="G62" i="3" s="1"/>
  <c r="G60" i="3"/>
  <c r="F60" i="3"/>
  <c r="G59" i="3"/>
  <c r="F59" i="3"/>
  <c r="G58" i="3"/>
  <c r="F58" i="3"/>
  <c r="G57" i="3"/>
  <c r="F57" i="3"/>
  <c r="G56" i="3"/>
  <c r="F56" i="3"/>
  <c r="E55" i="3"/>
  <c r="D55" i="3"/>
  <c r="G53" i="3"/>
  <c r="F53" i="3"/>
  <c r="G52" i="3"/>
  <c r="F52" i="3"/>
  <c r="G51" i="3"/>
  <c r="F51" i="3"/>
  <c r="E50" i="3"/>
  <c r="D50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E39" i="3"/>
  <c r="D39" i="3"/>
  <c r="G37" i="3"/>
  <c r="G36" i="3"/>
  <c r="G35" i="3"/>
  <c r="G29" i="3"/>
  <c r="F29" i="3"/>
  <c r="G28" i="3"/>
  <c r="F28" i="3"/>
  <c r="G27" i="3"/>
  <c r="F27" i="3"/>
  <c r="G26" i="3"/>
  <c r="F26" i="3"/>
  <c r="G25" i="3"/>
  <c r="F25" i="3"/>
  <c r="F24" i="3" s="1"/>
  <c r="E24" i="3"/>
  <c r="D24" i="3"/>
  <c r="G24" i="3" s="1"/>
  <c r="G22" i="3"/>
  <c r="F22" i="3"/>
  <c r="G21" i="3"/>
  <c r="F21" i="3"/>
  <c r="F20" i="3" s="1"/>
  <c r="E20" i="3"/>
  <c r="D20" i="3"/>
  <c r="G20" i="3" s="1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E11" i="3"/>
  <c r="D11" i="3"/>
  <c r="G11" i="3" s="1"/>
  <c r="G50" i="3" l="1"/>
  <c r="G55" i="3"/>
  <c r="G39" i="3"/>
  <c r="D74" i="3"/>
  <c r="E74" i="3"/>
  <c r="F39" i="3"/>
  <c r="F50" i="3"/>
  <c r="F55" i="3"/>
  <c r="E31" i="3"/>
  <c r="F62" i="3"/>
  <c r="F11" i="3"/>
  <c r="D31" i="3"/>
  <c r="E76" i="3" l="1"/>
  <c r="G31" i="3"/>
  <c r="F31" i="3"/>
  <c r="D76" i="3"/>
  <c r="G76" i="3" l="1"/>
  <c r="F76" i="3"/>
  <c r="K138" i="2" l="1"/>
  <c r="K137" i="2" s="1"/>
  <c r="J137" i="2"/>
  <c r="I137" i="2"/>
  <c r="K136" i="2"/>
  <c r="K135" i="2"/>
  <c r="J135" i="2"/>
  <c r="J134" i="2" s="1"/>
  <c r="I135" i="2"/>
  <c r="I134" i="2" s="1"/>
  <c r="K132" i="2"/>
  <c r="K131" i="2"/>
  <c r="J130" i="2"/>
  <c r="I130" i="2"/>
  <c r="K128" i="2"/>
  <c r="K127" i="2"/>
  <c r="K126" i="2"/>
  <c r="K125" i="2"/>
  <c r="J125" i="2"/>
  <c r="I125" i="2"/>
  <c r="F125" i="2"/>
  <c r="F124" i="2"/>
  <c r="K123" i="2"/>
  <c r="F123" i="2"/>
  <c r="K122" i="2"/>
  <c r="F122" i="2"/>
  <c r="E122" i="2"/>
  <c r="D122" i="2"/>
  <c r="K121" i="2"/>
  <c r="K120" i="2"/>
  <c r="F120" i="2"/>
  <c r="J119" i="2"/>
  <c r="I119" i="2"/>
  <c r="F119" i="2"/>
  <c r="F118" i="2"/>
  <c r="K117" i="2"/>
  <c r="K116" i="2" s="1"/>
  <c r="F117" i="2"/>
  <c r="J116" i="2"/>
  <c r="I116" i="2"/>
  <c r="F116" i="2"/>
  <c r="K115" i="2"/>
  <c r="K114" i="2" s="1"/>
  <c r="E115" i="2"/>
  <c r="D115" i="2"/>
  <c r="J114" i="2"/>
  <c r="I114" i="2"/>
  <c r="F113" i="2"/>
  <c r="F112" i="2"/>
  <c r="K111" i="2"/>
  <c r="K110" i="2" s="1"/>
  <c r="F111" i="2"/>
  <c r="J110" i="2"/>
  <c r="I110" i="2"/>
  <c r="F110" i="2"/>
  <c r="F109" i="2"/>
  <c r="F107" i="2" s="1"/>
  <c r="K108" i="2"/>
  <c r="K107" i="2" s="1"/>
  <c r="F108" i="2"/>
  <c r="J107" i="2"/>
  <c r="I107" i="2"/>
  <c r="E107" i="2"/>
  <c r="D107" i="2"/>
  <c r="K105" i="2"/>
  <c r="K104" i="2" s="1"/>
  <c r="F105" i="2"/>
  <c r="J104" i="2"/>
  <c r="I104" i="2"/>
  <c r="F104" i="2"/>
  <c r="F103" i="2"/>
  <c r="F102" i="2"/>
  <c r="F101" i="2"/>
  <c r="E100" i="2"/>
  <c r="F98" i="2"/>
  <c r="K97" i="2"/>
  <c r="F97" i="2"/>
  <c r="K96" i="2"/>
  <c r="F96" i="2"/>
  <c r="K95" i="2"/>
  <c r="F95" i="2"/>
  <c r="K94" i="2"/>
  <c r="F94" i="2"/>
  <c r="J93" i="2"/>
  <c r="I93" i="2"/>
  <c r="E93" i="2"/>
  <c r="D93" i="2"/>
  <c r="K91" i="2"/>
  <c r="F91" i="2"/>
  <c r="K90" i="2"/>
  <c r="F90" i="2"/>
  <c r="K89" i="2"/>
  <c r="F89" i="2"/>
  <c r="K88" i="2"/>
  <c r="F88" i="2"/>
  <c r="K87" i="2"/>
  <c r="F87" i="2"/>
  <c r="K86" i="2"/>
  <c r="F86" i="2"/>
  <c r="J85" i="2"/>
  <c r="I85" i="2"/>
  <c r="F85" i="2"/>
  <c r="F84" i="2"/>
  <c r="K83" i="2"/>
  <c r="F83" i="2"/>
  <c r="K82" i="2"/>
  <c r="E82" i="2"/>
  <c r="D82" i="2"/>
  <c r="K81" i="2"/>
  <c r="J80" i="2"/>
  <c r="I80" i="2"/>
  <c r="F80" i="2"/>
  <c r="F79" i="2"/>
  <c r="K78" i="2"/>
  <c r="F78" i="2"/>
  <c r="K77" i="2"/>
  <c r="F77" i="2"/>
  <c r="K76" i="2"/>
  <c r="F76" i="2"/>
  <c r="K75" i="2"/>
  <c r="F75" i="2"/>
  <c r="K74" i="2"/>
  <c r="F74" i="2"/>
  <c r="J73" i="2"/>
  <c r="I73" i="2"/>
  <c r="E73" i="2"/>
  <c r="D73" i="2"/>
  <c r="K71" i="2"/>
  <c r="F71" i="2"/>
  <c r="K70" i="2"/>
  <c r="F70" i="2"/>
  <c r="K69" i="2"/>
  <c r="F69" i="2"/>
  <c r="J68" i="2"/>
  <c r="I68" i="2"/>
  <c r="F68" i="2"/>
  <c r="F67" i="2"/>
  <c r="F66" i="2" s="1"/>
  <c r="K66" i="2"/>
  <c r="E66" i="2"/>
  <c r="D66" i="2"/>
  <c r="K65" i="2"/>
  <c r="J64" i="2"/>
  <c r="I64" i="2"/>
  <c r="F64" i="2"/>
  <c r="F63" i="2"/>
  <c r="F62" i="2"/>
  <c r="F61" i="2"/>
  <c r="E60" i="2"/>
  <c r="D60" i="2"/>
  <c r="K58" i="2"/>
  <c r="K57" i="2"/>
  <c r="K56" i="2"/>
  <c r="J55" i="2"/>
  <c r="I55" i="2"/>
  <c r="F55" i="2"/>
  <c r="F54" i="2"/>
  <c r="K53" i="2"/>
  <c r="F53" i="2"/>
  <c r="K52" i="2"/>
  <c r="F52" i="2"/>
  <c r="K51" i="2"/>
  <c r="E51" i="2"/>
  <c r="D51" i="2"/>
  <c r="J50" i="2"/>
  <c r="I50" i="2"/>
  <c r="F49" i="2"/>
  <c r="K48" i="2"/>
  <c r="F48" i="2"/>
  <c r="F47" i="2" s="1"/>
  <c r="K47" i="2"/>
  <c r="E47" i="2"/>
  <c r="D47" i="2"/>
  <c r="K46" i="2"/>
  <c r="K45" i="2"/>
  <c r="F45" i="2"/>
  <c r="K44" i="2"/>
  <c r="F44" i="2"/>
  <c r="E44" i="2"/>
  <c r="D44" i="2"/>
  <c r="K43" i="2"/>
  <c r="J42" i="2"/>
  <c r="I42" i="2"/>
  <c r="F42" i="2"/>
  <c r="F41" i="2"/>
  <c r="K40" i="2"/>
  <c r="F40" i="2"/>
  <c r="K39" i="2"/>
  <c r="F39" i="2"/>
  <c r="K38" i="2"/>
  <c r="F38" i="2"/>
  <c r="J37" i="2"/>
  <c r="I37" i="2"/>
  <c r="E37" i="2"/>
  <c r="D37" i="2"/>
  <c r="K35" i="2"/>
  <c r="F35" i="2"/>
  <c r="K34" i="2"/>
  <c r="K33" i="2" s="1"/>
  <c r="F34" i="2"/>
  <c r="J33" i="2"/>
  <c r="I33" i="2"/>
  <c r="F33" i="2"/>
  <c r="F32" i="2"/>
  <c r="K31" i="2"/>
  <c r="F31" i="2"/>
  <c r="K30" i="2"/>
  <c r="E30" i="2"/>
  <c r="D30" i="2"/>
  <c r="K29" i="2"/>
  <c r="J28" i="2"/>
  <c r="I28" i="2"/>
  <c r="F28" i="2"/>
  <c r="F27" i="2"/>
  <c r="K26" i="2"/>
  <c r="F26" i="2"/>
  <c r="K25" i="2"/>
  <c r="F25" i="2"/>
  <c r="K24" i="2"/>
  <c r="K23" i="2" s="1"/>
  <c r="F24" i="2"/>
  <c r="J23" i="2"/>
  <c r="I23" i="2"/>
  <c r="F23" i="2"/>
  <c r="F22" i="2"/>
  <c r="K21" i="2"/>
  <c r="K20" i="2"/>
  <c r="K19" i="2"/>
  <c r="F19" i="2"/>
  <c r="K18" i="2"/>
  <c r="F18" i="2"/>
  <c r="K17" i="2"/>
  <c r="F17" i="2"/>
  <c r="K16" i="2"/>
  <c r="F16" i="2"/>
  <c r="K15" i="2"/>
  <c r="F15" i="2"/>
  <c r="K14" i="2"/>
  <c r="F14" i="2"/>
  <c r="K13" i="2"/>
  <c r="F13" i="2"/>
  <c r="J12" i="2"/>
  <c r="I12" i="2"/>
  <c r="I11" i="2" l="1"/>
  <c r="K68" i="2"/>
  <c r="J63" i="2"/>
  <c r="I103" i="2"/>
  <c r="F115" i="2"/>
  <c r="F93" i="2"/>
  <c r="K37" i="2"/>
  <c r="I60" i="2"/>
  <c r="K50" i="2"/>
  <c r="K119" i="2"/>
  <c r="K134" i="2"/>
  <c r="F12" i="2"/>
  <c r="E11" i="2"/>
  <c r="K28" i="2"/>
  <c r="K80" i="2"/>
  <c r="K12" i="2"/>
  <c r="K130" i="2"/>
  <c r="F30" i="2"/>
  <c r="D129" i="2"/>
  <c r="J99" i="2"/>
  <c r="K42" i="2"/>
  <c r="E129" i="2"/>
  <c r="K64" i="2"/>
  <c r="K99" i="2" s="1"/>
  <c r="J103" i="2"/>
  <c r="J60" i="2"/>
  <c r="D57" i="2"/>
  <c r="F51" i="2"/>
  <c r="I63" i="2"/>
  <c r="F73" i="2"/>
  <c r="F100" i="2"/>
  <c r="F11" i="2"/>
  <c r="F37" i="2"/>
  <c r="K55" i="2"/>
  <c r="K73" i="2"/>
  <c r="K85" i="2"/>
  <c r="K93" i="2"/>
  <c r="F60" i="2"/>
  <c r="F82" i="2"/>
  <c r="E57" i="2"/>
  <c r="E143" i="2" s="1"/>
  <c r="K103" i="2"/>
  <c r="J100" i="2"/>
  <c r="K113" i="2"/>
  <c r="I99" i="2"/>
  <c r="D59" i="2"/>
  <c r="J11" i="2"/>
  <c r="E59" i="2"/>
  <c r="D143" i="2" l="1"/>
  <c r="F59" i="2"/>
  <c r="F129" i="2"/>
  <c r="K60" i="2"/>
  <c r="K100" i="2" s="1"/>
  <c r="K63" i="2"/>
  <c r="F143" i="2"/>
  <c r="F57" i="2"/>
  <c r="I100" i="2"/>
  <c r="J143" i="2"/>
  <c r="K11" i="2"/>
  <c r="I143" i="2"/>
  <c r="K143" i="2" l="1"/>
</calcChain>
</file>

<file path=xl/sharedStrings.xml><?xml version="1.0" encoding="utf-8"?>
<sst xmlns="http://schemas.openxmlformats.org/spreadsheetml/2006/main" count="4958" uniqueCount="2424">
  <si>
    <t>(Cifras en Pesos)</t>
  </si>
  <si>
    <t>Cuenta (3)</t>
  </si>
  <si>
    <t>Nombre de la Cuenta (3)</t>
  </si>
  <si>
    <t>Año (4)</t>
  </si>
  <si>
    <t>Variación (5)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</si>
  <si>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</si>
  <si>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</si>
  <si>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</si>
  <si>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</si>
  <si>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</si>
  <si>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</si>
  <si>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Efectivo</t>
  </si>
  <si>
    <t>Servicios Personales por Pagar a Corto Plazo</t>
  </si>
  <si>
    <t>Bancos/Tesorería</t>
  </si>
  <si>
    <t>Proveedores por Pagar a Corto Plazo</t>
  </si>
  <si>
    <t>Bancos Dependencias y Otros</t>
  </si>
  <si>
    <t>Contratistas por Obras Públicas por Pagar a Corto Plazo</t>
  </si>
  <si>
    <t>Inversiones Temporales (Hasta 3 meses)</t>
  </si>
  <si>
    <t>Participaciones y Aportaciones por Pagar a Corto Plazo</t>
  </si>
  <si>
    <t>Fondos con Afectación Específica</t>
  </si>
  <si>
    <t>Transferencias Otorgadas por Pagar a Corto Plazo</t>
  </si>
  <si>
    <t>Depósitos de Fondos de Terceros en Garantía y/o Administración</t>
  </si>
  <si>
    <t>Intereses, Comisiones y Otros Gastos de la Deuda Pública por Pagar a Corto Plazo</t>
  </si>
  <si>
    <t>Otros Efectivos y Equivalentes</t>
  </si>
  <si>
    <t>Retenciones y Contribuciones por Pagar a Corto Plazo</t>
  </si>
  <si>
    <t>Devoluciones de la Ley de Ingresos por Pagar a Corto Plazo</t>
  </si>
  <si>
    <t>Derechos a Recibir Efectivo o Equivalentes</t>
  </si>
  <si>
    <t>Otras Cuentas por Pagar a Corto Plazo</t>
  </si>
  <si>
    <t>Inversiones  Financieras de Corto Plazo</t>
  </si>
  <si>
    <t>Cuentas por Cobrar a  Corto Plazo</t>
  </si>
  <si>
    <t>Documentos por Pagar a Corto Plazo</t>
  </si>
  <si>
    <t>Deudores Diversos por Cobrar a Corto Plazo</t>
  </si>
  <si>
    <t>Documentos Comerciales por Pagar a Corto Plazo</t>
  </si>
  <si>
    <t>Ingresos por Recuperar a Corto Plazo</t>
  </si>
  <si>
    <t>Documentos con Contratistas por Obras Públicas por Pagar a Corto Plazo</t>
  </si>
  <si>
    <t>Deudores por Anticipos de la Tesorería a Corto Plazo</t>
  </si>
  <si>
    <t>Otros Documentos por Pagar a Corto Plazo</t>
  </si>
  <si>
    <t>Préstamos Otorgados a  Corto Plazo</t>
  </si>
  <si>
    <t>Otros Derechos a  Recibir Efectivo o Equivalentes a  Corto Plazo</t>
  </si>
  <si>
    <t>Porción a Corto Plazo de la Deuda Pública a Largo Plazo</t>
  </si>
  <si>
    <t>Porción a Corto Plazo de la Deuda Pública Interna</t>
  </si>
  <si>
    <t>Derechos a Recibir Bienes o Servicios</t>
  </si>
  <si>
    <t>Porción a Corto Plazo de la Deuda Pública Externa</t>
  </si>
  <si>
    <t>Anticipo a Proveedores por Adquisición de Bienes y Prestación de Servicios a Corto Plazo</t>
  </si>
  <si>
    <t>Porción a Corto Plazo de Arrendamiento Financiero</t>
  </si>
  <si>
    <t>Anticipo a Proveedores por Adquisición de Bienes Inmuebles y Muebles a Corto Plazo</t>
  </si>
  <si>
    <t>Anticipo a Proveedores por Adquisición de Bienes Intangibles a Corto Plazo</t>
  </si>
  <si>
    <t>Títulos y Valores a Corto Plazo</t>
  </si>
  <si>
    <t>Anticipo a Contratistas por Obras Públicas a Corto Plazo</t>
  </si>
  <si>
    <t>Títulos y Valores de la Deuda Pública Interna a Corto Plazo</t>
  </si>
  <si>
    <t>Otros Derechos a  Recibir Bienes o Servicios a Corto Plazo</t>
  </si>
  <si>
    <t>Títulos y Valores de la Deuda Pública Externa a Corto Plazo</t>
  </si>
  <si>
    <t>Inventarios</t>
  </si>
  <si>
    <t>Pasivos Diferidos a Corto Plazo</t>
  </si>
  <si>
    <t>Inventario de Mercancías para Venta</t>
  </si>
  <si>
    <t>Ingresos Cobrados por Adelantado a Corto Plazo</t>
  </si>
  <si>
    <t>Inventario de Mercancías Terminadas</t>
  </si>
  <si>
    <t>Intereses Cobrados por Adelantado a Corto Plazo</t>
  </si>
  <si>
    <t>Inventario de Mercancías en Proceso de Elaboración</t>
  </si>
  <si>
    <t>Otros Pasivos Diferidos a Corto Plazo</t>
  </si>
  <si>
    <t>Inventario de Materias Primas, Materiales y Suministros para Producción</t>
  </si>
  <si>
    <t>Bienes en Tránsito</t>
  </si>
  <si>
    <t>Fondos y Bienes de Terceros en  Garantía  y/o Administración a Corto Plazo</t>
  </si>
  <si>
    <t>Fondos en Garantía a Corto Plazo</t>
  </si>
  <si>
    <t>Almacenes</t>
  </si>
  <si>
    <t>Fondos en Administración a Corto Plazo</t>
  </si>
  <si>
    <t>Almacén de Materiales y Suministros de Consumo</t>
  </si>
  <si>
    <t>Fondos Contingentes a Corto Plazo</t>
  </si>
  <si>
    <t>Fondos de Fideicomisos, Mandatos y Contratos Análogos a Corto Plazo</t>
  </si>
  <si>
    <t>Estimación por Pérdida o Deterioro de Activos Circulantes</t>
  </si>
  <si>
    <t>Otros Fondos de Terceros en Garantía y/o Administración a Corto Plazo</t>
  </si>
  <si>
    <t>Estimaciones para Cuentas Incobrables por Derechos a Recibir Efectivo o Equivalentes</t>
  </si>
  <si>
    <t>Valores y Bienes en Garantía a Corto Plazo</t>
  </si>
  <si>
    <t>Estimación por Deterioro de Inventarios</t>
  </si>
  <si>
    <t>Provisiones a Corto Plazo</t>
  </si>
  <si>
    <t>Otros Activos Circulantes</t>
  </si>
  <si>
    <t>Provisión para Demandas y Juicios a Corto Plazo</t>
  </si>
  <si>
    <t>Valores en Garantía</t>
  </si>
  <si>
    <t>Provisión para Contingencias a Corto Plazo</t>
  </si>
  <si>
    <t>Bienes en Garantía (excluye depósitos de fondos)</t>
  </si>
  <si>
    <t>Otras Provisiones a Corto Plazo</t>
  </si>
  <si>
    <t>Bienes Derivados de Embargos, Decomisos, Aseguramientos y Dación en Pago</t>
  </si>
  <si>
    <t>Adquisición con Fondos de Terceros</t>
  </si>
  <si>
    <t>Otros Pasivos a Corto Plazo</t>
  </si>
  <si>
    <t>Ingresos por Clasificar</t>
  </si>
  <si>
    <t>Total Activo Circulante</t>
  </si>
  <si>
    <t>Recaudación por Participar</t>
  </si>
  <si>
    <t>Otros Pasivos Circulantes</t>
  </si>
  <si>
    <t>Activo no Circulante</t>
  </si>
  <si>
    <t>Inversiones Financieras a Largo Plazo</t>
  </si>
  <si>
    <t>Total Pasivo Circulante</t>
  </si>
  <si>
    <t>Inversiones a Largo Plazo</t>
  </si>
  <si>
    <t>Títulos y Valores a Largo Plazo</t>
  </si>
  <si>
    <t>Fideicomisos, Mandatos y Contratos Análogos</t>
  </si>
  <si>
    <t>Pasivo no Circulante</t>
  </si>
  <si>
    <t>Participaciones y Aportaciones de Capital</t>
  </si>
  <si>
    <t>Cuentas por Pagar a Largo Plazo</t>
  </si>
  <si>
    <t>Proveedores por Pagar a Largo Plazo</t>
  </si>
  <si>
    <t>Derechos a Recibir Efectivo o Equivalentes a Largo Plazo</t>
  </si>
  <si>
    <t>Contratistas por Obras Públicas por Pagar a Largo Plazo</t>
  </si>
  <si>
    <t>Documentos por Cobrar a Largo Plazo</t>
  </si>
  <si>
    <t>Deudores Diversos a Largo Plazo</t>
  </si>
  <si>
    <t>Documentos por Pagar a Largo Plazo</t>
  </si>
  <si>
    <t>Ingresos por Recuperar a Largo Plazo</t>
  </si>
  <si>
    <t>Documentos Comerciales por Pagar a Largo Plazo</t>
  </si>
  <si>
    <t>Préstamos Otorgados a Largo Plazo</t>
  </si>
  <si>
    <t>Documentos con Contratistas por Obras Públicas por Pagar a Largo Plazo</t>
  </si>
  <si>
    <t>Otros Derechos a Recibir Efectivo o Equivalentes a Largo Plazo</t>
  </si>
  <si>
    <t>Otros Documentos por Pagar a Largo Plazo</t>
  </si>
  <si>
    <t>Bienes Inmuebles, Infraestructura y Construcciones en Proceso</t>
  </si>
  <si>
    <t>Deuda Pública a Largo Plazo</t>
  </si>
  <si>
    <t xml:space="preserve">Terrenos </t>
  </si>
  <si>
    <t>Títulos y Valores de la Deuda Pública Interna a Largo Plazo</t>
  </si>
  <si>
    <t>Viviendas</t>
  </si>
  <si>
    <t>Títulos y Valores de la Deuda Pública Externa a Largo Plazo</t>
  </si>
  <si>
    <t>Edificios no Habitacionales</t>
  </si>
  <si>
    <t>Préstamos de la Deuda Pública Interna por Pagar a Largo Plazo</t>
  </si>
  <si>
    <t>Infraestructura</t>
  </si>
  <si>
    <t>Préstamos de la Deuda Pública Externa por Pagar a Largo Plazo</t>
  </si>
  <si>
    <t>Construcciones en Proceso en Bienes del Dominio Público</t>
  </si>
  <si>
    <t>Arrendamiento Financiero por Pagar a Largo Plazo</t>
  </si>
  <si>
    <t>Construcciones en Proceso en Bienes Propios</t>
  </si>
  <si>
    <t>Otros Bienes Inmuebles</t>
  </si>
  <si>
    <t>Pasivos Diferidos a Largo Plazo</t>
  </si>
  <si>
    <t>Créditos Diferidos a Largo Plazo</t>
  </si>
  <si>
    <t>Bienes Muebles</t>
  </si>
  <si>
    <t>Intereses Cobrados por Adelantado a Largo Plazo</t>
  </si>
  <si>
    <t>Mobiliario y Equipo de Administración</t>
  </si>
  <si>
    <t>Otros Pasivos Diferidos a Largo Plazo</t>
  </si>
  <si>
    <t>Mobiliario y Equipo Educacional y Recreativo</t>
  </si>
  <si>
    <t>Equipo e Instrumental Médico y de Laboratorio</t>
  </si>
  <si>
    <t>Fondos y Bienes de Terceros en Garantía y/o Administración a Largo Plazo</t>
  </si>
  <si>
    <t>Vehículos y Equipo de Transporte</t>
  </si>
  <si>
    <t>Fondos en Garantía a Largo Plazo</t>
  </si>
  <si>
    <t>Equipo de Defensa y Seguridad</t>
  </si>
  <si>
    <t>Fondos en Administración a Largo Plazo</t>
  </si>
  <si>
    <t>Maquinaria, Otros Equipos y Herramientas</t>
  </si>
  <si>
    <t>Fondos Contingentes a Largo Plazo</t>
  </si>
  <si>
    <t>Colecciones, Obras de Arte y Objetos Valiosos</t>
  </si>
  <si>
    <t>Fondos de Fideicomisos, Mandatos y Contratos Análogos a Largo Plazo</t>
  </si>
  <si>
    <t>Activos Biológicos</t>
  </si>
  <si>
    <t>Otros Fondos de Terceros en Garantía y/o Administración a Largo Plazo</t>
  </si>
  <si>
    <t xml:space="preserve">Otros Bienes Muebles </t>
  </si>
  <si>
    <t>Valores y Bienes en Garantía a Largo Plazo</t>
  </si>
  <si>
    <t>Activos Intangibles</t>
  </si>
  <si>
    <t>Provisiones a Largo Plazo</t>
  </si>
  <si>
    <t>Software</t>
  </si>
  <si>
    <t>Provisión para Demandas y Juicios a Largo Plazo</t>
  </si>
  <si>
    <t>Patentes, Marcas y Derechos</t>
  </si>
  <si>
    <t>Provisión para Pensiones a Largo Plazo</t>
  </si>
  <si>
    <t>Concesiones y Franquicias</t>
  </si>
  <si>
    <t>Provisión para Contingencias a Largo Plazo</t>
  </si>
  <si>
    <t>Licencias</t>
  </si>
  <si>
    <t>Otras Provisiones a Largo Plazo</t>
  </si>
  <si>
    <t>Otros Activos Intangibles</t>
  </si>
  <si>
    <t>Total Pasivo no Circulante</t>
  </si>
  <si>
    <t xml:space="preserve">Depreciación, Deterioro y Amortización Acumulada de Bienes </t>
  </si>
  <si>
    <t>Total Pasivo(6)</t>
  </si>
  <si>
    <t>Depreciación Acumulada de Bienes Inmuebles</t>
  </si>
  <si>
    <t>Depreciación Acumulada de Infraestructura</t>
  </si>
  <si>
    <t xml:space="preserve">Hacienda Pública/Patrimonio </t>
  </si>
  <si>
    <t>Depreciación Acumulada de Bienes Muebles</t>
  </si>
  <si>
    <t>Hacienda Pública/Patrimonio Contribuido</t>
  </si>
  <si>
    <t xml:space="preserve">Deterioro Acumulado de Activos Biológicos </t>
  </si>
  <si>
    <t>Aportaciones</t>
  </si>
  <si>
    <t>Amortización Acumulada de Activos Intangibles</t>
  </si>
  <si>
    <t>Activos Diferidos</t>
  </si>
  <si>
    <t>Donaciones de Capital</t>
  </si>
  <si>
    <t>Estudios, Formulación y Evaluación de Proyectos</t>
  </si>
  <si>
    <t>Derechos sobre Bienes en Régimen de Arrendamiento Financiero</t>
  </si>
  <si>
    <t>Gastos Pagados por Adelantado a Largo Plazo</t>
  </si>
  <si>
    <t>Actualización de la Hacienda Pública/Patrimonio</t>
  </si>
  <si>
    <t>Anticipos a Largo Plazo</t>
  </si>
  <si>
    <t>Beneficios al Retiro de Empleados Pagados por Adelantado</t>
  </si>
  <si>
    <t>Otros Activos Diferidos</t>
  </si>
  <si>
    <t>Hacienda Pública/Patrimonio Generado</t>
  </si>
  <si>
    <t>Resultados del Ejercicio: (Ahorro/Desahorro)</t>
  </si>
  <si>
    <t>Estimación por Pérdida o Deterioro de Activos no Circulantes</t>
  </si>
  <si>
    <t>Estimaciones por Pérdida de Cuentas Incobrables de Documentos por
Cobrar a Largo Plazo</t>
  </si>
  <si>
    <t>Resultados de Ejercicios Anteriores</t>
  </si>
  <si>
    <t>Estimaciones por Pérdida de Cuentas Incobrables de Deudores Diversos por
Cobrar a Largo Plazo</t>
  </si>
  <si>
    <t>Estimaciones por Pérdida de Cuentas Incobrables de Ingresos por Cobrar a Largo
Plazo</t>
  </si>
  <si>
    <t>Estimaciones por Pérdida de Cuentas Incobrables de Préstamos Otorgados a
Largo Plazo</t>
  </si>
  <si>
    <t>Ravalúos</t>
  </si>
  <si>
    <t>Estimaciones por Pérdida de Otras Cuentas Incobrables a Largo Plazo</t>
  </si>
  <si>
    <t>Revalúo de Bienes Inmuebles</t>
  </si>
  <si>
    <t>Revalúo de Bienes Muebles</t>
  </si>
  <si>
    <t>Otros Activos no Circulantes</t>
  </si>
  <si>
    <t>Revalúo de Bienes Intangibles</t>
  </si>
  <si>
    <t>Bienes en Concesión</t>
  </si>
  <si>
    <t>Otros Revalúos</t>
  </si>
  <si>
    <t>Bienes en Arrendamiento Financiero</t>
  </si>
  <si>
    <t>Bienes en Comodato</t>
  </si>
  <si>
    <t>Reservas</t>
  </si>
  <si>
    <t>Reservas de Patrimonio</t>
  </si>
  <si>
    <t>Reservas Territoriales</t>
  </si>
  <si>
    <t>Reservas por Contingencias</t>
  </si>
  <si>
    <t>Total Activo no Circulante</t>
  </si>
  <si>
    <t>Rectificaciones de Resultados de Ejercicios Anteriores</t>
  </si>
  <si>
    <t>Cambios en Políticas Contables</t>
  </si>
  <si>
    <t>Cambios por Errores Contables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</si>
  <si>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</si>
  <si>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</si>
  <si>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</si>
  <si>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Pública/Patrimonio(6)</t>
  </si>
  <si>
    <t>Total Activo (6)</t>
  </si>
  <si>
    <t>Total Pasivo y Hacienda Pública/Patrimonio (7)</t>
  </si>
  <si>
    <t>"Bajo protesta de decir verdad declaramos que los Estados Financieros y sus notas, son razonablemente correctos y son responsabilidad del emisor"</t>
  </si>
  <si>
    <t xml:space="preserve"> (8) Agregar las cuentas de orden que vienen presentando en sus estados financieros mensuales</t>
  </si>
  <si>
    <t>Concepto (4)</t>
  </si>
  <si>
    <t>2023 (5)</t>
  </si>
  <si>
    <t>Importe</t>
  </si>
  <si>
    <t>%</t>
  </si>
  <si>
    <t>INGRESOS Y OTROS BENEFICIOS</t>
  </si>
  <si>
    <t>Ingresos de la Gestión</t>
  </si>
  <si>
    <t>Impuestos</t>
  </si>
  <si>
    <t>Cuotas y Aportaciones de Seguridad Social</t>
  </si>
  <si>
    <t>Contribuciones de Mejoras</t>
  </si>
  <si>
    <t>Derechos</t>
  </si>
  <si>
    <t>Aprovechamientos</t>
  </si>
  <si>
    <t>Ingresos por Venta de Bienes y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</si>
  <si>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</si>
  <si>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</si>
  <si>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</si>
  <si>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</si>
  <si>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</si>
  <si>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</si>
  <si>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</si>
  <si>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</si>
  <si>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</si>
  <si>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</si>
  <si>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</si>
  <si>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</si>
  <si>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</si>
  <si>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</si>
  <si>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</si>
  <si>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</si>
  <si>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</si>
  <si>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</si>
  <si>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</si>
  <si>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</si>
  <si>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</si>
  <si>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</si>
  <si>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</si>
  <si>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</si>
  <si>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</si>
  <si>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Participaciones</t>
  </si>
  <si>
    <t>Convenios</t>
  </si>
  <si>
    <t>Intereses, Comisiones y  Otros Gastos de la 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</si>
  <si>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</si>
  <si>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</si>
  <si>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</si>
  <si>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</si>
  <si>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</si>
  <si>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</si>
  <si>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</si>
  <si>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</si>
  <si>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</si>
  <si>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</si>
  <si>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</si>
  <si>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>Inversión Pública no Capitalizable</t>
  </si>
  <si>
    <t>Resultado del Ejercicio (Ahorro/Desahorro) (9)</t>
  </si>
  <si>
    <t>Nota1: No se Incluyen Utilidades de Intereses, por regla de presentación se revelan como ingresos financieros</t>
  </si>
  <si>
    <t>Resultados del Ejercicio (Ahorro/Desahorro)</t>
  </si>
  <si>
    <t xml:space="preserve">Revalúos </t>
  </si>
  <si>
    <t>4=(1+2-3)</t>
  </si>
  <si>
    <t>(4-1)</t>
  </si>
  <si>
    <t xml:space="preserve">ACTIVO </t>
  </si>
  <si>
    <t>Depreciación, Deterioro y Amortización Acumulada de Bienes</t>
  </si>
  <si>
    <t>Deuda Pública</t>
  </si>
  <si>
    <t>Corto Plazo</t>
  </si>
  <si>
    <t>Deuda Interna</t>
  </si>
  <si>
    <t>Instituciones de Crédito</t>
  </si>
  <si>
    <t xml:space="preserve"> </t>
  </si>
  <si>
    <t>Títulos y Valores</t>
  </si>
  <si>
    <t>Arrendamientos Financieros</t>
  </si>
  <si>
    <t>Deuda Externa</t>
  </si>
  <si>
    <t>Organismos Financieros Internacionales</t>
  </si>
  <si>
    <t>Deuda Bilateral</t>
  </si>
  <si>
    <t>Largo Plazo</t>
  </si>
  <si>
    <t>Estado de Cambios en la Situación Financiera</t>
  </si>
  <si>
    <t>Nombre de la Cuenta (4)</t>
  </si>
  <si>
    <t>Origen 
(5)</t>
  </si>
  <si>
    <t>Aplicación 
(6)</t>
  </si>
  <si>
    <t>Activo</t>
  </si>
  <si>
    <t>Inventario</t>
  </si>
  <si>
    <t>Pasivo</t>
  </si>
  <si>
    <t xml:space="preserve">Títulos y Valores a Corto Plazo </t>
  </si>
  <si>
    <t>Fondos y Bienes de Terceros en Garantía y/o Administración a Corto Plazo</t>
  </si>
  <si>
    <t>Fondos y Bienes de Terceros en Garantía y/o en Administración a Largo Plazo</t>
  </si>
  <si>
    <t xml:space="preserve">Hacienda Pública / Patrimonio </t>
  </si>
  <si>
    <t>Hacienda Pública / Patrimonio Contribuido</t>
  </si>
  <si>
    <t>Actualización de la Hacienda Pública / Patrimonio</t>
  </si>
  <si>
    <t>Hacienda Pública / Patrimonio Generado</t>
  </si>
  <si>
    <t xml:space="preserve">Reservas </t>
  </si>
  <si>
    <t>Exceso o Insuficiencia en la Actualización de la Hacienda Pública / Patrimonio</t>
  </si>
  <si>
    <t>"Bajo protesta de decir verdad declaramos que los estados financieros y sus notas, son razonablemente correctos y son responsabilidad del emisor"</t>
  </si>
  <si>
    <t>Flujos de Efectivo de las Actividades de Operación</t>
  </si>
  <si>
    <t>Origen (5)</t>
  </si>
  <si>
    <t>Contribuciones de  Mejoras</t>
  </si>
  <si>
    <t>Otros Orígenes de Operación</t>
  </si>
  <si>
    <t>Aplicación (6)</t>
  </si>
  <si>
    <t>Otras Aplicaciones de Operación</t>
  </si>
  <si>
    <t>Flujos Netos de Efectivo por Actividades de Operación</t>
  </si>
  <si>
    <t>Flujos de Efectivo de las Actividades de Inversión</t>
  </si>
  <si>
    <t>Origen</t>
  </si>
  <si>
    <t>Otros Orígenes de Inversión</t>
  </si>
  <si>
    <t>Aplicación</t>
  </si>
  <si>
    <t>Otras Aplicaciones de Inversión</t>
  </si>
  <si>
    <t>Flujos Netos de Efectivo de las Actividades de Inversión</t>
  </si>
  <si>
    <t>Flujo de Efectivo por Actividades de Financiamiento</t>
  </si>
  <si>
    <t>Endeudamiento Neto</t>
  </si>
  <si>
    <t xml:space="preserve">   Interno</t>
  </si>
  <si>
    <t xml:space="preserve">   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</si>
  <si>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</si>
  <si>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</si>
  <si>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</si>
  <si>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</si>
  <si>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</si>
  <si>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</si>
  <si>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</si>
  <si>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.</t>
  </si>
  <si>
    <t>II. Notas al Estado de Actividades</t>
  </si>
  <si>
    <t>Contables:</t>
  </si>
  <si>
    <t>Valores</t>
  </si>
  <si>
    <t>Avales y Garantías</t>
  </si>
  <si>
    <t>Juicios</t>
  </si>
  <si>
    <t>Presupuestarias:</t>
  </si>
  <si>
    <t>Cuentas de Ingresos</t>
  </si>
  <si>
    <t>Cuentas de Egresos</t>
  </si>
  <si>
    <r>
      <rPr>
        <b/>
        <sz val="10"/>
        <color theme="1"/>
        <rFont val="Helvetica"/>
        <family val="2"/>
      </rPr>
      <t>Nombre de la Entidad Municipal:</t>
    </r>
    <r>
      <rPr>
        <sz val="10"/>
        <color theme="1"/>
        <rFont val="Helvetica"/>
        <family val="2"/>
      </rPr>
      <t xml:space="preserve"> (1)</t>
    </r>
  </si>
  <si>
    <r>
      <t>Nombre de la Entidad Municipal:</t>
    </r>
    <r>
      <rPr>
        <sz val="10"/>
        <color theme="1"/>
        <rFont val="Helvetica"/>
        <family val="2"/>
      </rPr>
      <t xml:space="preserve"> </t>
    </r>
    <r>
      <rPr>
        <b/>
        <sz val="10"/>
        <color theme="1"/>
        <rFont val="Helvetica"/>
        <family val="2"/>
      </rPr>
      <t>(1)</t>
    </r>
  </si>
  <si>
    <r>
      <t xml:space="preserve">Cuenta </t>
    </r>
    <r>
      <rPr>
        <sz val="10"/>
        <color theme="1"/>
        <rFont val="Helvetica"/>
        <family val="2"/>
      </rPr>
      <t>(3)</t>
    </r>
  </si>
  <si>
    <r>
      <t>Variación</t>
    </r>
    <r>
      <rPr>
        <sz val="10"/>
        <color theme="1"/>
        <rFont val="Helvetica"/>
        <family val="2"/>
      </rPr>
      <t xml:space="preserve"> (6)</t>
    </r>
  </si>
  <si>
    <r>
      <t>Productos</t>
    </r>
    <r>
      <rPr>
        <vertAlign val="superscript"/>
        <sz val="10"/>
        <color theme="1"/>
        <rFont val="Helvetica"/>
        <family val="2"/>
      </rPr>
      <t>1</t>
    </r>
  </si>
  <si>
    <r>
      <t xml:space="preserve">Total de Ingresos y Otros Beneficios </t>
    </r>
    <r>
      <rPr>
        <sz val="10"/>
        <color theme="1"/>
        <rFont val="Helvetica"/>
        <family val="2"/>
      </rPr>
      <t>(7)</t>
    </r>
  </si>
  <si>
    <r>
      <t xml:space="preserve">Nombre de la Entidad Municipal: </t>
    </r>
    <r>
      <rPr>
        <sz val="8"/>
        <color theme="1"/>
        <rFont val="Helvetica"/>
        <family val="2"/>
      </rPr>
      <t>(1)</t>
    </r>
  </si>
  <si>
    <r>
      <t xml:space="preserve">Concepto    </t>
    </r>
    <r>
      <rPr>
        <sz val="8"/>
        <color theme="1"/>
        <rFont val="Helvetica"/>
        <family val="2"/>
      </rPr>
      <t xml:space="preserve"> (3)</t>
    </r>
  </si>
  <si>
    <r>
      <t xml:space="preserve">Hacienda Pública/     Patrimonio Contribuido  </t>
    </r>
    <r>
      <rPr>
        <sz val="8"/>
        <color theme="1"/>
        <rFont val="Helvetica"/>
        <family val="2"/>
      </rPr>
      <t xml:space="preserve"> (4)</t>
    </r>
  </si>
  <si>
    <r>
      <t xml:space="preserve">Hacienda Pública/    Patrimonio Generado de Ejercicios Anteriores </t>
    </r>
    <r>
      <rPr>
        <sz val="8"/>
        <color theme="1"/>
        <rFont val="Helvetica"/>
        <family val="2"/>
      </rPr>
      <t>(5)</t>
    </r>
  </si>
  <si>
    <r>
      <t xml:space="preserve">Hacienda Pública/   Patrimonio Generado del Ejercicio </t>
    </r>
    <r>
      <rPr>
        <sz val="8"/>
        <color theme="1"/>
        <rFont val="Helvetica"/>
        <family val="2"/>
      </rPr>
      <t>(6)</t>
    </r>
  </si>
  <si>
    <r>
      <t>Exceso o
Insuficiencia en la
Actualización de la
Hacienda Pública /
Patrimonio</t>
    </r>
    <r>
      <rPr>
        <sz val="8"/>
        <color theme="1"/>
        <rFont val="Helvetica"/>
        <family val="2"/>
      </rPr>
      <t xml:space="preserve"> (7)</t>
    </r>
  </si>
  <si>
    <r>
      <t>Total</t>
    </r>
    <r>
      <rPr>
        <sz val="9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(8)</t>
    </r>
  </si>
  <si>
    <r>
      <t xml:space="preserve">Saldo Inicial  </t>
    </r>
    <r>
      <rPr>
        <sz val="8"/>
        <color theme="1"/>
        <rFont val="Helvetica"/>
        <family val="2"/>
      </rPr>
      <t xml:space="preserve"> (4)                                        </t>
    </r>
    <r>
      <rPr>
        <b/>
        <sz val="8"/>
        <color theme="1"/>
        <rFont val="Helvetica"/>
        <family val="2"/>
      </rPr>
      <t xml:space="preserve"> </t>
    </r>
  </si>
  <si>
    <r>
      <t xml:space="preserve">Cargos del Período </t>
    </r>
    <r>
      <rPr>
        <sz val="8"/>
        <color theme="1"/>
        <rFont val="Helvetica"/>
        <family val="2"/>
      </rPr>
      <t>(5)</t>
    </r>
    <r>
      <rPr>
        <b/>
        <sz val="8"/>
        <color theme="1"/>
        <rFont val="Helvetica"/>
        <family val="2"/>
      </rPr>
      <t xml:space="preserve"> </t>
    </r>
    <r>
      <rPr>
        <b/>
        <sz val="9"/>
        <color theme="1"/>
        <rFont val="Helvetica"/>
        <family val="2"/>
      </rPr>
      <t xml:space="preserve">  </t>
    </r>
    <r>
      <rPr>
        <sz val="8"/>
        <color theme="1"/>
        <rFont val="Helvetica"/>
        <family val="2"/>
      </rPr>
      <t xml:space="preserve"> </t>
    </r>
  </si>
  <si>
    <r>
      <t xml:space="preserve">Abonos del Período </t>
    </r>
    <r>
      <rPr>
        <sz val="8"/>
        <color theme="1"/>
        <rFont val="Helvetica"/>
        <family val="2"/>
      </rPr>
      <t xml:space="preserve">(6)    </t>
    </r>
    <r>
      <rPr>
        <b/>
        <sz val="9"/>
        <color theme="1"/>
        <rFont val="Helvetica"/>
        <family val="2"/>
      </rPr>
      <t xml:space="preserve">  </t>
    </r>
  </si>
  <si>
    <r>
      <t>Saldo Final</t>
    </r>
    <r>
      <rPr>
        <b/>
        <sz val="5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 xml:space="preserve">  (7)                    </t>
    </r>
    <r>
      <rPr>
        <b/>
        <sz val="8"/>
        <color theme="1"/>
        <rFont val="Helvetica"/>
        <family val="2"/>
      </rPr>
      <t xml:space="preserve"> </t>
    </r>
  </si>
  <si>
    <r>
      <t xml:space="preserve">Variación del Período </t>
    </r>
    <r>
      <rPr>
        <sz val="8"/>
        <color theme="1"/>
        <rFont val="Helvetica"/>
        <family val="2"/>
      </rPr>
      <t xml:space="preserve">(8)              </t>
    </r>
  </si>
  <si>
    <r>
      <t xml:space="preserve">Total del Activo </t>
    </r>
    <r>
      <rPr>
        <sz val="8"/>
        <color theme="1"/>
        <rFont val="Helvetica"/>
        <family val="2"/>
      </rPr>
      <t>(9)</t>
    </r>
  </si>
  <si>
    <r>
      <rPr>
        <b/>
        <sz val="11"/>
        <color theme="1"/>
        <rFont val="Helvetica"/>
        <family val="2"/>
      </rPr>
      <t>Nombre de la Entidad Municipal</t>
    </r>
    <r>
      <rPr>
        <sz val="11"/>
        <color theme="1"/>
        <rFont val="Helvetica"/>
        <family val="2"/>
      </rPr>
      <t xml:space="preserve">: </t>
    </r>
    <r>
      <rPr>
        <sz val="8"/>
        <color theme="1"/>
        <rFont val="Helvetica"/>
        <family val="2"/>
      </rPr>
      <t>(1)</t>
    </r>
    <r>
      <rPr>
        <sz val="11"/>
        <color theme="1"/>
        <rFont val="Helvetica"/>
        <family val="2"/>
      </rPr>
      <t>_____________________________</t>
    </r>
  </si>
  <si>
    <r>
      <t xml:space="preserve">Denominación de las Deudas </t>
    </r>
    <r>
      <rPr>
        <sz val="8"/>
        <color theme="1"/>
        <rFont val="Helvetica"/>
        <family val="2"/>
      </rPr>
      <t>(3)</t>
    </r>
  </si>
  <si>
    <r>
      <t>Moneda de Contratación</t>
    </r>
    <r>
      <rPr>
        <sz val="8"/>
        <color theme="1"/>
        <rFont val="Helvetica"/>
        <family val="2"/>
      </rPr>
      <t xml:space="preserve"> (4)</t>
    </r>
  </si>
  <si>
    <r>
      <t xml:space="preserve">Institución o País Acreedor </t>
    </r>
    <r>
      <rPr>
        <sz val="8"/>
        <color theme="1"/>
        <rFont val="Helvetica"/>
        <family val="2"/>
      </rPr>
      <t>(5)</t>
    </r>
  </si>
  <si>
    <r>
      <t xml:space="preserve">Saldo Inicial del Período </t>
    </r>
    <r>
      <rPr>
        <sz val="8"/>
        <color theme="1"/>
        <rFont val="Helvetica"/>
        <family val="2"/>
      </rPr>
      <t>(6)</t>
    </r>
    <r>
      <rPr>
        <b/>
        <sz val="11"/>
        <color theme="1"/>
        <rFont val="Helvetica"/>
        <family val="2"/>
      </rPr>
      <t xml:space="preserve"> </t>
    </r>
  </si>
  <si>
    <r>
      <t xml:space="preserve">Saldo Final del Período </t>
    </r>
    <r>
      <rPr>
        <sz val="8"/>
        <color theme="1"/>
        <rFont val="Helvetica"/>
        <family val="2"/>
      </rPr>
      <t>(7)</t>
    </r>
  </si>
  <si>
    <r>
      <t>Subtotal Deuda Pública a Corto Plazo</t>
    </r>
    <r>
      <rPr>
        <sz val="11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(8)</t>
    </r>
  </si>
  <si>
    <r>
      <t>Subtotal de Deuda Pública a Largo Plazo</t>
    </r>
    <r>
      <rPr>
        <sz val="8"/>
        <color theme="1"/>
        <rFont val="Helvetica"/>
        <family val="2"/>
      </rPr>
      <t xml:space="preserve"> (9)</t>
    </r>
  </si>
  <si>
    <r>
      <t xml:space="preserve">Total de Otros Pasivos: </t>
    </r>
    <r>
      <rPr>
        <sz val="8"/>
        <color theme="1"/>
        <rFont val="Helvetica"/>
        <family val="2"/>
      </rPr>
      <t>(10)</t>
    </r>
  </si>
  <si>
    <r>
      <t xml:space="preserve"> Total de Deuda y Otros Pasivos </t>
    </r>
    <r>
      <rPr>
        <sz val="8"/>
        <color theme="1"/>
        <rFont val="Helvetica"/>
        <family val="2"/>
      </rPr>
      <t>(11)</t>
    </r>
  </si>
  <si>
    <r>
      <t xml:space="preserve">Nombre de la Entidad Municipal: </t>
    </r>
    <r>
      <rPr>
        <sz val="12"/>
        <color theme="1"/>
        <rFont val="Helvetica"/>
        <family val="2"/>
      </rPr>
      <t>(1)</t>
    </r>
  </si>
  <si>
    <r>
      <rPr>
        <b/>
        <sz val="12"/>
        <color theme="1"/>
        <rFont val="Helvetica"/>
        <family val="2"/>
      </rPr>
      <t>Total</t>
    </r>
    <r>
      <rPr>
        <sz val="12"/>
        <color theme="1"/>
        <rFont val="Helvetica"/>
        <family val="2"/>
      </rPr>
      <t xml:space="preserve"> (7)</t>
    </r>
  </si>
  <si>
    <r>
      <t xml:space="preserve">Concepto </t>
    </r>
    <r>
      <rPr>
        <sz val="8"/>
        <color theme="1"/>
        <rFont val="Helvetica"/>
        <family val="2"/>
      </rPr>
      <t xml:space="preserve"> (3)</t>
    </r>
  </si>
  <si>
    <t xml:space="preserve">Cuenta Pública 2024
Estado de Situación Financiera Comparativo </t>
  </si>
  <si>
    <t xml:space="preserve"> Al ________de_______________ de 2024 (2)</t>
  </si>
  <si>
    <t xml:space="preserve"> Del ___de ________ al ___ de_________ de 2024 (2)</t>
  </si>
  <si>
    <t>2024 (5)</t>
  </si>
  <si>
    <t xml:space="preserve">  Del_______________ al______________ de 2024 (2)</t>
  </si>
  <si>
    <t>Del_______________ al______________ de 2024 (2)</t>
  </si>
  <si>
    <t xml:space="preserve">Del ________________________al_______________________ de 2024 (2)                       </t>
  </si>
  <si>
    <t>Cuenta Pública 2024</t>
  </si>
  <si>
    <t xml:space="preserve"> Del _______al  _______ de 2024 (2)</t>
  </si>
  <si>
    <r>
      <t xml:space="preserve">Cuenta Pública 2024
Estado Analítico del Activo
</t>
    </r>
    <r>
      <rPr>
        <sz val="11"/>
        <color theme="1"/>
        <rFont val="Helvetica"/>
        <family val="2"/>
      </rPr>
      <t xml:space="preserve"> (Cifras en Pesos)</t>
    </r>
  </si>
  <si>
    <t xml:space="preserve">            (Cifras en Pesos)</t>
  </si>
  <si>
    <r>
      <t xml:space="preserve">Cuenta Pública 2024
Estado de Actividades Comparativo
</t>
    </r>
    <r>
      <rPr>
        <sz val="10"/>
        <color theme="1"/>
        <rFont val="Helvetica"/>
        <family val="2"/>
      </rPr>
      <t>(Cifras en Pesos)</t>
    </r>
  </si>
  <si>
    <r>
      <t xml:space="preserve">Cuenta Pública 2024
Estado de Variación en la Hacienda Pública
</t>
    </r>
    <r>
      <rPr>
        <sz val="11"/>
        <color theme="1"/>
        <rFont val="Helvetica"/>
        <family val="2"/>
      </rPr>
      <t xml:space="preserve"> (Cifras en Pesos)</t>
    </r>
  </si>
  <si>
    <r>
      <t xml:space="preserve">Cuenta Pública 2024
Estado Analítico de la Deuda y Otros Pasivos
</t>
    </r>
    <r>
      <rPr>
        <sz val="11"/>
        <color theme="1"/>
        <rFont val="Helvetica"/>
        <family val="2"/>
      </rPr>
      <t xml:space="preserve"> (Cifras en Pesos)</t>
    </r>
  </si>
  <si>
    <r>
      <t xml:space="preserve">Cuenta Pública 2024
Estado de Flujos de Efectivo 
</t>
    </r>
    <r>
      <rPr>
        <sz val="10"/>
        <color theme="1"/>
        <rFont val="Helvetica"/>
        <family val="2"/>
      </rPr>
      <t>(Cifras en Pesos)</t>
    </r>
  </si>
  <si>
    <t>Del _____________  al ____________ de 2024 (2)</t>
  </si>
  <si>
    <t>Importe 2024  (4)</t>
  </si>
  <si>
    <t>Importe  2023 (4)</t>
  </si>
  <si>
    <t>Hacienda Pública / Patrimonio Generado Neto 2023 (10)</t>
  </si>
  <si>
    <t>Hacienda Pública / Patrimonio Neto Final 2024 (16)</t>
  </si>
  <si>
    <r>
      <t xml:space="preserve">Total de Gastos y Otras Pérdidas </t>
    </r>
    <r>
      <rPr>
        <sz val="10"/>
        <color theme="1"/>
        <rFont val="Helvetica"/>
        <family val="2"/>
      </rPr>
      <t>(8)</t>
    </r>
  </si>
  <si>
    <t>Estado de Situación Financiera Comparativo Detallado - LDF</t>
  </si>
  <si>
    <t>Al 31 de diciembre de 2023 y al 31 de diciembre de 2024 (b)</t>
  </si>
  <si>
    <t xml:space="preserve">               Nombre de la Entidad Municipal (a)</t>
  </si>
  <si>
    <t>Concepto (c)</t>
  </si>
  <si>
    <t>31 de 
diciembre de
2024 (d)</t>
  </si>
  <si>
    <t>31 de 
diciembre de
2023 (e)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</si>
  <si>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</si>
  <si>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</si>
  <si>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</si>
  <si>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</si>
  <si>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</si>
  <si>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</si>
  <si>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</si>
  <si>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</si>
  <si>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</si>
  <si>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</si>
  <si>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</si>
  <si>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</si>
  <si>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</si>
  <si>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</si>
  <si>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</si>
  <si>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</si>
  <si>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</si>
  <si>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</si>
  <si>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</si>
  <si>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</si>
  <si>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</si>
  <si>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</si>
  <si>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</si>
  <si>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</si>
  <si>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</si>
  <si>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</si>
  <si>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</si>
  <si>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</si>
  <si>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</si>
  <si>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</si>
  <si>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</si>
  <si>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</si>
  <si>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</si>
  <si>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</si>
  <si>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</si>
  <si>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</si>
  <si>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</si>
  <si>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</si>
  <si>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</si>
  <si>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</si>
  <si>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</si>
  <si>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</si>
  <si>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</si>
  <si>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</si>
  <si>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</si>
  <si>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</si>
  <si>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</si>
  <si>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</si>
  <si>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</si>
  <si>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</si>
  <si>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</si>
  <si>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</si>
  <si>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</si>
  <si>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</si>
  <si>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</si>
  <si>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</si>
  <si>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</si>
  <si>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</si>
  <si>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</si>
  <si>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</si>
  <si>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</si>
  <si>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</si>
  <si>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</si>
  <si>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</si>
  <si>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</si>
  <si>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</si>
  <si>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</si>
  <si>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</si>
  <si>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</si>
  <si>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</si>
  <si>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</si>
  <si>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</si>
  <si>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</si>
  <si>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</si>
  <si>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</si>
  <si>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</si>
  <si>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</si>
  <si>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</si>
  <si>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</si>
  <si>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</si>
  <si>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</si>
  <si>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</si>
  <si>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</si>
  <si>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</si>
  <si>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</si>
  <si>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</si>
  <si>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</si>
  <si>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</si>
  <si>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</si>
  <si>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</si>
  <si>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</si>
  <si>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</si>
  <si>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</si>
  <si>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</si>
  <si>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</si>
  <si>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</si>
  <si>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</si>
  <si>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</si>
  <si>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</si>
  <si>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</si>
  <si>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</si>
  <si>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</si>
  <si>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</si>
  <si>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</si>
  <si>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</si>
  <si>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</si>
  <si>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</si>
  <si>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</si>
  <si>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</si>
  <si>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</si>
  <si>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</si>
  <si>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</si>
  <si>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</si>
  <si>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Balance Presupuestario - LDF</t>
  </si>
  <si>
    <t>Del 1 de enero al 31 de diciembre de 2024 (b)</t>
  </si>
  <si>
    <t>(Pesos)</t>
  </si>
  <si>
    <t>Nombre de la Entidad Municipal (a):</t>
  </si>
  <si>
    <t>Devengado (d)</t>
  </si>
  <si>
    <t>Recaudado/</t>
  </si>
  <si>
    <t>Pagado (d)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</si>
  <si>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</si>
  <si>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</si>
  <si>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</si>
  <si>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</si>
  <si>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</si>
  <si>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</si>
  <si>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</si>
  <si>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</si>
  <si>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</si>
  <si>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</si>
  <si>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</si>
  <si>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</si>
  <si>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</si>
  <si>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</si>
  <si>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</si>
  <si>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Devengado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</si>
  <si>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</si>
  <si>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</si>
  <si>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</si>
  <si>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</si>
  <si>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</si>
  <si>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</si>
  <si>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</si>
  <si>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</si>
  <si>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</si>
  <si>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</si>
  <si>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</si>
  <si>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</si>
  <si>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</si>
  <si>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</si>
  <si>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</si>
  <si>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</si>
  <si>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</si>
  <si>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</si>
  <si>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</si>
  <si>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</si>
  <si>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</si>
  <si>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"Bajo protesta de decir verdad declaramos que los Estados Presupuestarios y sus notas, son razonablemente correctos y son responsabilidad del emisor"</t>
  </si>
  <si>
    <t>Estado Analítico de Ingresos Detallado - LDF</t>
  </si>
  <si>
    <t>Del 1 de Enero al 31 de diciembre de 2024 (b)</t>
  </si>
  <si>
    <t>Nombre de la Entidad Municipal : (a)</t>
  </si>
  <si>
    <t>Ingreso</t>
  </si>
  <si>
    <t>Diferencia (e)</t>
  </si>
  <si>
    <t>(c)</t>
  </si>
  <si>
    <t>Estimado (d)</t>
  </si>
  <si>
    <t>Ampliaciones/ (Reducciones) (d)</t>
  </si>
  <si>
    <t>Modificado (d)</t>
  </si>
  <si>
    <t>Recaudado (d)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</si>
  <si>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</si>
  <si>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</si>
  <si>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</si>
  <si>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</si>
  <si>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</si>
  <si>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</si>
  <si>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</si>
  <si>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 y Prestación de Servicios</t>
  </si>
  <si>
    <t>H. Participaciones</t>
  </si>
  <si>
    <t>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</si>
  <si>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</si>
  <si>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</si>
  <si>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</si>
  <si>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</si>
  <si>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</si>
  <si>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</si>
  <si>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</si>
  <si>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</si>
  <si>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</si>
  <si>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</si>
  <si>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</si>
  <si>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</si>
  <si>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</si>
  <si>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</si>
  <si>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</si>
  <si>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</si>
  <si>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</si>
  <si>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</si>
  <si>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</si>
  <si>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</si>
  <si>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</si>
  <si>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</si>
  <si>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</si>
  <si>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</t>
  </si>
  <si>
    <t>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</si>
  <si>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</si>
  <si>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</si>
  <si>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</si>
  <si>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</si>
  <si>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</si>
  <si>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</si>
  <si>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</si>
  <si>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</si>
  <si>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</si>
  <si>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</si>
  <si>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</si>
  <si>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</si>
  <si>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</si>
  <si>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</si>
  <si>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</si>
  <si>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</si>
  <si>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</si>
  <si>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</si>
  <si>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</si>
  <si>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</si>
  <si>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</si>
  <si>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</si>
  <si>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</si>
  <si>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</si>
  <si>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</si>
  <si>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</si>
  <si>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</si>
  <si>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</si>
  <si>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</si>
  <si>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“Bajo protesta de decir verdad declaramos que los estados presupuestarios y sus notas, son razonablemente correctos y son responsabilidad del emisor”.</t>
  </si>
  <si>
    <t xml:space="preserve">Clasificación por Objeto del Gasto (Capítulo y Concepto) </t>
  </si>
  <si>
    <t>Egresos (d)</t>
  </si>
  <si>
    <t>Subejercicio (e)</t>
  </si>
  <si>
    <t xml:space="preserve">Ampliaciones/ (Reducciones) </t>
  </si>
  <si>
    <t xml:space="preserve">Modificado 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</si>
  <si>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</si>
  <si>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</si>
  <si>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</si>
  <si>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</si>
  <si>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</si>
  <si>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</si>
  <si>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</si>
  <si>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</si>
  <si>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</si>
  <si>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</si>
  <si>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</si>
  <si>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</si>
  <si>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</si>
  <si>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</si>
  <si>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</si>
  <si>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</si>
  <si>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</si>
  <si>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</si>
  <si>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</si>
  <si>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</si>
  <si>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</si>
  <si>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</si>
  <si>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</si>
  <si>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</si>
  <si>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</si>
  <si>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</si>
  <si>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</si>
  <si>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</si>
  <si>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</si>
  <si>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</si>
  <si>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</si>
  <si>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</si>
  <si>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</si>
  <si>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</si>
  <si>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</si>
  <si>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</si>
  <si>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</si>
  <si>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</si>
  <si>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</si>
  <si>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</si>
  <si>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</si>
  <si>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</si>
  <si>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</si>
  <si>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</si>
  <si>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</si>
  <si>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</si>
  <si>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</si>
  <si>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</si>
  <si>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</si>
  <si>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</si>
  <si>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</si>
  <si>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</si>
  <si>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</si>
  <si>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</si>
  <si>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</si>
  <si>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</si>
  <si>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</si>
  <si>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</si>
  <si>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</si>
  <si>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</si>
  <si>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</si>
  <si>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</si>
  <si>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</si>
  <si>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</si>
  <si>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</si>
  <si>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</si>
  <si>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</si>
  <si>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</si>
  <si>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</si>
  <si>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</si>
  <si>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</si>
  <si>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</si>
  <si>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</si>
  <si>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</si>
  <si>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</si>
  <si>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</si>
  <si>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</si>
  <si>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Cuenta Pública 2024  
Anexo al Estado de Situación Financiera 
(Cifras en Pesos)</t>
  </si>
  <si>
    <t>Nombre de la Entidad Municipal:</t>
  </si>
  <si>
    <t>(1)</t>
  </si>
  <si>
    <t xml:space="preserve"> Del ____de______________al ________ de _______________ de 2024 (2)</t>
  </si>
  <si>
    <r>
      <t xml:space="preserve">Cuenta </t>
    </r>
    <r>
      <rPr>
        <sz val="8"/>
        <color theme="1"/>
        <rFont val="Helvetica"/>
        <family val="2"/>
      </rPr>
      <t>(3)</t>
    </r>
  </si>
  <si>
    <r>
      <t xml:space="preserve">Concepto   </t>
    </r>
    <r>
      <rPr>
        <sz val="8"/>
        <color theme="1"/>
        <rFont val="Helvetica"/>
        <family val="2"/>
      </rPr>
      <t xml:space="preserve"> (4)</t>
    </r>
  </si>
  <si>
    <r>
      <t xml:space="preserve">Saldo Inicial    </t>
    </r>
    <r>
      <rPr>
        <sz val="8"/>
        <color theme="1"/>
        <rFont val="Helvetica"/>
        <family val="2"/>
      </rPr>
      <t xml:space="preserve"> (5)</t>
    </r>
  </si>
  <si>
    <r>
      <t xml:space="preserve">Debe      </t>
    </r>
    <r>
      <rPr>
        <sz val="8"/>
        <color theme="1"/>
        <rFont val="Helvetica"/>
        <family val="2"/>
      </rPr>
      <t>(6)</t>
    </r>
  </si>
  <si>
    <r>
      <t xml:space="preserve">Haber    </t>
    </r>
    <r>
      <rPr>
        <b/>
        <sz val="5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(7)</t>
    </r>
  </si>
  <si>
    <r>
      <t xml:space="preserve">Saldo Final     </t>
    </r>
    <r>
      <rPr>
        <sz val="8"/>
        <color theme="1"/>
        <rFont val="Helvetica"/>
        <family val="2"/>
      </rPr>
      <t xml:space="preserve"> (8)</t>
    </r>
  </si>
  <si>
    <r>
      <t xml:space="preserve">Fecha de Antigüedad </t>
    </r>
    <r>
      <rPr>
        <sz val="8"/>
        <color theme="1"/>
        <rFont val="Helvetica"/>
        <family val="2"/>
      </rPr>
      <t>(9)</t>
    </r>
  </si>
  <si>
    <t>“Bajo protesta de decir verdad declaramos que los formatos y su información complementaria, así como sus notas, son razonablemente correctos y son responsabilidad del emisor”.</t>
  </si>
  <si>
    <r>
      <t xml:space="preserve">Nota 1: </t>
    </r>
    <r>
      <rPr>
        <sz val="10"/>
        <color theme="1"/>
        <rFont val="Helvetica"/>
        <family val="2"/>
      </rPr>
      <t>Incluir  las cuentas contables y presupuestales</t>
    </r>
  </si>
  <si>
    <r>
      <t>Nota 2:</t>
    </r>
    <r>
      <rPr>
        <sz val="10"/>
        <color theme="1"/>
        <rFont val="Helvetica"/>
        <family val="2"/>
      </rPr>
      <t xml:space="preserve"> Registrar fecha de antigüedad de las cuentas contables.</t>
    </r>
  </si>
  <si>
    <t>Cuenta Pública 2024
Gasto por Categoría Programática 
(Pesos)</t>
  </si>
  <si>
    <r>
      <t xml:space="preserve">Concepto </t>
    </r>
    <r>
      <rPr>
        <b/>
        <vertAlign val="subscript"/>
        <sz val="16"/>
        <color theme="1"/>
        <rFont val="Helvetica"/>
        <family val="2"/>
      </rPr>
      <t>(3)</t>
    </r>
  </si>
  <si>
    <t>Egresos</t>
  </si>
  <si>
    <r>
      <t xml:space="preserve">Aprobado </t>
    </r>
    <r>
      <rPr>
        <b/>
        <vertAlign val="subscript"/>
        <sz val="16"/>
        <color theme="1"/>
        <rFont val="Helvetica"/>
        <family val="2"/>
      </rPr>
      <t>(4)</t>
    </r>
  </si>
  <si>
    <r>
      <t xml:space="preserve">Ampliaciones / Reducciones </t>
    </r>
    <r>
      <rPr>
        <b/>
        <vertAlign val="subscript"/>
        <sz val="16"/>
        <color theme="1"/>
        <rFont val="Helvetica"/>
        <family val="2"/>
      </rPr>
      <t>(5)</t>
    </r>
  </si>
  <si>
    <r>
      <t>Modificado</t>
    </r>
    <r>
      <rPr>
        <b/>
        <vertAlign val="subscript"/>
        <sz val="16"/>
        <color theme="1"/>
        <rFont val="Helvetica"/>
        <family val="2"/>
      </rPr>
      <t xml:space="preserve"> (6)</t>
    </r>
  </si>
  <si>
    <r>
      <t>Comprometido</t>
    </r>
    <r>
      <rPr>
        <b/>
        <vertAlign val="subscript"/>
        <sz val="16"/>
        <color theme="1"/>
        <rFont val="Helvetica"/>
        <family val="2"/>
      </rPr>
      <t xml:space="preserve"> (7)</t>
    </r>
  </si>
  <si>
    <r>
      <t>Devengado</t>
    </r>
    <r>
      <rPr>
        <b/>
        <vertAlign val="subscript"/>
        <sz val="16"/>
        <color theme="1"/>
        <rFont val="Helvetica"/>
        <family val="2"/>
      </rPr>
      <t xml:space="preserve"> (8)</t>
    </r>
  </si>
  <si>
    <r>
      <t>Ejercido</t>
    </r>
    <r>
      <rPr>
        <b/>
        <vertAlign val="subscript"/>
        <sz val="16"/>
        <color theme="1"/>
        <rFont val="Helvetica"/>
        <family val="2"/>
      </rPr>
      <t xml:space="preserve"> (9)</t>
    </r>
  </si>
  <si>
    <r>
      <t>Pagado</t>
    </r>
    <r>
      <rPr>
        <b/>
        <vertAlign val="subscript"/>
        <sz val="16"/>
        <color theme="1"/>
        <rFont val="Helvetica"/>
        <family val="2"/>
      </rPr>
      <t xml:space="preserve"> (10)</t>
    </r>
  </si>
  <si>
    <r>
      <t>Subejercicio</t>
    </r>
    <r>
      <rPr>
        <b/>
        <vertAlign val="subscript"/>
        <sz val="16"/>
        <color theme="1"/>
        <rFont val="Helvetica"/>
        <family val="2"/>
      </rPr>
      <t xml:space="preserve"> (11)</t>
    </r>
  </si>
  <si>
    <t>“Bajo protesta de decir verdad declaramos que la información y los reportes, son razonablemente correctos y son responsabilidad del emisor”.</t>
  </si>
  <si>
    <t>Firma (13)</t>
  </si>
  <si>
    <t>Cuenta Pública 2024        
Balanza de Comprobación Detallada 
(Cifras en Pesos)</t>
  </si>
  <si>
    <t>Del _______de____________al ________ de _______________ de 2024 (2)</t>
  </si>
  <si>
    <r>
      <t>Nombre de la Cuenta</t>
    </r>
    <r>
      <rPr>
        <sz val="8"/>
        <color theme="1"/>
        <rFont val="Helvetica"/>
        <family val="2"/>
      </rPr>
      <t xml:space="preserve"> (4)</t>
    </r>
  </si>
  <si>
    <r>
      <t>Saldo Inicial</t>
    </r>
    <r>
      <rPr>
        <sz val="8"/>
        <color theme="1"/>
        <rFont val="Helvetica"/>
        <family val="2"/>
      </rPr>
      <t xml:space="preserve"> (5)</t>
    </r>
  </si>
  <si>
    <r>
      <t xml:space="preserve">Movimientos del Ejercicio </t>
    </r>
    <r>
      <rPr>
        <sz val="8"/>
        <color theme="1"/>
        <rFont val="Helvetica"/>
        <family val="2"/>
      </rPr>
      <t xml:space="preserve"> (6)</t>
    </r>
  </si>
  <si>
    <r>
      <t xml:space="preserve">Saldo Final </t>
    </r>
    <r>
      <rPr>
        <sz val="8"/>
        <color theme="1"/>
        <rFont val="Helvetica"/>
        <family val="2"/>
      </rPr>
      <t>(7)</t>
    </r>
  </si>
  <si>
    <t>Cta</t>
  </si>
  <si>
    <t>S Cta</t>
  </si>
  <si>
    <t>SS Cta</t>
  </si>
  <si>
    <t>SSS Cta</t>
  </si>
  <si>
    <t>SSSS Cta</t>
  </si>
  <si>
    <t>Debe</t>
  </si>
  <si>
    <t>Haber</t>
  </si>
  <si>
    <t>TOTALES (8)</t>
  </si>
  <si>
    <t>“Bajo protesta de decir verdad declaramos que los formatos y su información complementaria, son razonablemente correctos y son responsabilidad del emisor”.</t>
  </si>
  <si>
    <r>
      <t xml:space="preserve">Cuenta Pública 2024        
Informe por programas, pilares, ejes transversales, objetivos, estrategias, lineas de acción programadas y ejecutadas del ejercicio 2024
</t>
    </r>
    <r>
      <rPr>
        <b/>
        <sz val="24"/>
        <color theme="1"/>
        <rFont val="Helvetica"/>
        <family val="2"/>
      </rPr>
      <t>(Cifras en Pesos)</t>
    </r>
  </si>
  <si>
    <t>Nombre de la Entidad Municipal: (1)</t>
  </si>
  <si>
    <t xml:space="preserve"> Al ________ de _______________ de 2024 (2)</t>
  </si>
  <si>
    <t>Ejes  y pilares (3)</t>
  </si>
  <si>
    <t>Programa (4)</t>
  </si>
  <si>
    <t>Dependencia General 
(5)</t>
  </si>
  <si>
    <t>Dependencia Auxiliar 
(6)</t>
  </si>
  <si>
    <t>Unidad Ejecutora 
(7)</t>
  </si>
  <si>
    <t>Plan de Desarrollo Municipal (8)</t>
  </si>
  <si>
    <t>Objetivos 
(9)</t>
  </si>
  <si>
    <t xml:space="preserve">Estrategias
(10) </t>
  </si>
  <si>
    <t xml:space="preserve">Lineas de acción 
(11) </t>
  </si>
  <si>
    <t>Metas (12)</t>
  </si>
  <si>
    <t xml:space="preserve">Programadas </t>
  </si>
  <si>
    <t>Ejecutadas</t>
  </si>
  <si>
    <t>Eje transversal I:
Igualdad de Género</t>
  </si>
  <si>
    <t>Igualdad de trato y oportunidades para la mujer y el hombre</t>
  </si>
  <si>
    <t>Inclusión económica para la igualdad de género</t>
  </si>
  <si>
    <t>Eje transversal II: Gobierno Moderno, Capaz y Responsable</t>
  </si>
  <si>
    <t>Conducción de las políticas generales de gobierno</t>
  </si>
  <si>
    <t>Democracia y pluralidad política</t>
  </si>
  <si>
    <t>Desarrollo de la función pública y ética en el servicio público</t>
  </si>
  <si>
    <t>Sistema Anticorrupción del Estado de México y Municipios</t>
  </si>
  <si>
    <t>Asistencia jurídica al ejecutivo</t>
  </si>
  <si>
    <t>Reglamentación municipal</t>
  </si>
  <si>
    <t xml:space="preserve">   </t>
  </si>
  <si>
    <t>Coordinación intergubernamental regional</t>
  </si>
  <si>
    <t>Fortalecimiento de los ingresos</t>
  </si>
  <si>
    <t>Gasto social e inversión pública</t>
  </si>
  <si>
    <t>Financiamiento de la infraestructura para el desarrollo</t>
  </si>
  <si>
    <t>Planeación y presupuesto basado en resultados</t>
  </si>
  <si>
    <t>Consolidación de la administración pública de resultados</t>
  </si>
  <si>
    <t>Modernización del catastro mexiquense</t>
  </si>
  <si>
    <t>Administración del sistema estatal de información estadística y geográfica</t>
  </si>
  <si>
    <t>Comunicación pública y fortalecimiento informativo</t>
  </si>
  <si>
    <t>Transparencia</t>
  </si>
  <si>
    <t>Deuda pública</t>
  </si>
  <si>
    <t>Transferencias</t>
  </si>
  <si>
    <t>Previsiones para el pago de adeudos de ejercicios fiscales anteriores</t>
  </si>
  <si>
    <t>Eje transversal III: Tecnología y Coordinación para el Buen Gobierno</t>
  </si>
  <si>
    <t>Impulso al federalismo y desarrollo municipal</t>
  </si>
  <si>
    <t>Gobierno electrónico</t>
  </si>
  <si>
    <t>Nuevas organizaciones de la sociedad</t>
  </si>
  <si>
    <t>Pilar 1: Social</t>
  </si>
  <si>
    <t>Relaciones exteriores</t>
  </si>
  <si>
    <t>Desarrollo comunitario</t>
  </si>
  <si>
    <t>Vivienda</t>
  </si>
  <si>
    <t>Prevención médica para la comunidad</t>
  </si>
  <si>
    <t>Atención médica</t>
  </si>
  <si>
    <t>Cultura física y deporte</t>
  </si>
  <si>
    <t>Educación básica</t>
  </si>
  <si>
    <t>Educación media superior</t>
  </si>
  <si>
    <t>Educación superior</t>
  </si>
  <si>
    <t>Educación para adultos</t>
  </si>
  <si>
    <t>Alimentación para la población infantil</t>
  </si>
  <si>
    <t>Alimentación y nutrición familiar</t>
  </si>
  <si>
    <t>Pueblos indígenas</t>
  </si>
  <si>
    <t>Protección a la población infantil y adolescente</t>
  </si>
  <si>
    <t>Atención a personas con discapacidad</t>
  </si>
  <si>
    <t>Apoyo a los adultos mayores</t>
  </si>
  <si>
    <t>Desarrollo integral de la familia</t>
  </si>
  <si>
    <t>Oportunidades para los jóvenes</t>
  </si>
  <si>
    <t>Pilar 2: Económico</t>
  </si>
  <si>
    <t>Modernización de los servicios comunales</t>
  </si>
  <si>
    <t>Empleo</t>
  </si>
  <si>
    <t>Desarrollo agrícola</t>
  </si>
  <si>
    <t>Fomento a productores rurales</t>
  </si>
  <si>
    <t>Fomento pecuario</t>
  </si>
  <si>
    <t>Sanidad, inocuidad y calidad agroalimentaria</t>
  </si>
  <si>
    <t>Fomento acuícola</t>
  </si>
  <si>
    <t>Seguros y garantías financieras agropecuarias</t>
  </si>
  <si>
    <t>Modernización industrial y del comercio</t>
  </si>
  <si>
    <t>Modernización de la infraestructura para el transporte terrestre</t>
  </si>
  <si>
    <t>Fomento turístico</t>
  </si>
  <si>
    <t>Investigación científica</t>
  </si>
  <si>
    <t>Promoción artesanal</t>
  </si>
  <si>
    <t>Pilar 3: Territorial</t>
  </si>
  <si>
    <t>Conservación del patrimonio público</t>
  </si>
  <si>
    <t>Politica Territorial</t>
  </si>
  <si>
    <t>Protección civil</t>
  </si>
  <si>
    <t>Gestión integral de residuos sólidos</t>
  </si>
  <si>
    <t>Manejo de aguas residuales, drenaje y alcantarillado</t>
  </si>
  <si>
    <t>Protección al ambiente</t>
  </si>
  <si>
    <t>Manejo sustentable y conservación de los ecosistemas y la biodiversidad</t>
  </si>
  <si>
    <t>Desarrollo urbano</t>
  </si>
  <si>
    <t>Manejo eficiente y sustentable del agua</t>
  </si>
  <si>
    <t>Alumbrado público</t>
  </si>
  <si>
    <t>Cultura y arte</t>
  </si>
  <si>
    <t>Desarrollo forestal</t>
  </si>
  <si>
    <t>Electrificación</t>
  </si>
  <si>
    <t>Modernización de la movilidad y el transporte terrestre</t>
  </si>
  <si>
    <t>Pilar 4: Seguridad</t>
  </si>
  <si>
    <t>Derechos humanos</t>
  </si>
  <si>
    <t>Mediación y conciliación municipal</t>
  </si>
  <si>
    <t>Seguridad Pública</t>
  </si>
  <si>
    <t>Coordinación Intergubernamental para la Seguridad Pública</t>
  </si>
  <si>
    <t>Protección Juridica de las personas y sus bienes</t>
  </si>
  <si>
    <t>Totales (13)</t>
  </si>
  <si>
    <t>Cuenta Pública 2024
Origen y Aplicación de Recursos 
 (Cifras en Pesos)</t>
  </si>
  <si>
    <t>Nombre de la Entidad Municipal: (1) ______________________________</t>
  </si>
  <si>
    <t>Concepto(3)</t>
  </si>
  <si>
    <t>Egreso Pagado de los recursos del ejercicio 2024 (5)</t>
  </si>
  <si>
    <r>
      <t xml:space="preserve">Total
Ingreso Recaudado 
</t>
    </r>
    <r>
      <rPr>
        <b/>
        <sz val="5"/>
        <color theme="1"/>
        <rFont val="Helvetica"/>
        <family val="2"/>
      </rPr>
      <t xml:space="preserve">
</t>
    </r>
    <r>
      <rPr>
        <b/>
        <sz val="12"/>
        <color theme="1"/>
        <rFont val="Helvetica"/>
        <family val="2"/>
      </rPr>
      <t xml:space="preserve">menos
</t>
    </r>
    <r>
      <rPr>
        <b/>
        <sz val="5"/>
        <color theme="1"/>
        <rFont val="Helvetica"/>
        <family val="2"/>
      </rPr>
      <t xml:space="preserve">
</t>
    </r>
    <r>
      <rPr>
        <b/>
        <sz val="12"/>
        <color theme="1"/>
        <rFont val="Helvetica"/>
        <family val="2"/>
      </rPr>
      <t xml:space="preserve">Total
Egreso Pagado
(6) 
</t>
    </r>
    <r>
      <rPr>
        <sz val="12"/>
        <color theme="1"/>
        <rFont val="Helvetica"/>
        <family val="2"/>
      </rPr>
      <t>(A-B)</t>
    </r>
  </si>
  <si>
    <t>Importe  devengado al
31 de diciembre 2024 del remanente del recurso
(7)</t>
  </si>
  <si>
    <t>Importe 
Recaudado</t>
  </si>
  <si>
    <t>Intereses
Generados</t>
  </si>
  <si>
    <t>Total
(A)</t>
  </si>
  <si>
    <t xml:space="preserve">Servicios Personales  </t>
  </si>
  <si>
    <t xml:space="preserve">Materiales y Suministros </t>
  </si>
  <si>
    <t xml:space="preserve">Servicios Generales </t>
  </si>
  <si>
    <t xml:space="preserve">Transferencias, Asignaciones, Subsidios y   Otras Ayudas </t>
  </si>
  <si>
    <t xml:space="preserve">Bienes Muebles, Inmuebles e Intangibles </t>
  </si>
  <si>
    <t xml:space="preserve">Inversión 
Pública </t>
  </si>
  <si>
    <t>Inversiones Financieras y Otras Provisiones</t>
  </si>
  <si>
    <t>Total
(B)</t>
  </si>
  <si>
    <t>Recursos 2024</t>
  </si>
  <si>
    <t>Recursos Federales</t>
  </si>
  <si>
    <t>Fondo para la Infraestructura Social Municipal  y de las Demarcaciones Territoriales del Distrito Federal (FISMDF)</t>
  </si>
  <si>
    <t>Fondo de Aportaciones para el Fortalecimiento de los Municipios y de las Demarcaciones Territoriales del  Distrito Federal (FORTAMUNDF)</t>
  </si>
  <si>
    <t>Programa Hábitat</t>
  </si>
  <si>
    <t>Subsidio a los Municipios y Demarcaciones Territoriales del Distrito Federal y Entidades Federativas que ejerzan de manera directa o coordinada la función de Seguridad Pública (FORTASEG)</t>
  </si>
  <si>
    <t>Programa de Empleo Temporal (PET)</t>
  </si>
  <si>
    <t xml:space="preserve">Recursos para el Rescate de Espacios Públicos </t>
  </si>
  <si>
    <t>Fondo de Aportaciones para la Seguridad Pública (FASP)</t>
  </si>
  <si>
    <t>Fondo para el Fortalecimiento de la Infraestructura Estatal y Municipal</t>
  </si>
  <si>
    <t>Fondo de Estabilización de los Ingresos de las Entidades Federativas (FEIEF)</t>
  </si>
  <si>
    <r>
      <t xml:space="preserve">Otros Recursos Federales
 </t>
    </r>
    <r>
      <rPr>
        <b/>
        <sz val="12"/>
        <color theme="1"/>
        <rFont val="Helvetica"/>
        <family val="2"/>
      </rPr>
      <t>(Agregar filas necesarias para describir el concepto de cada uno)</t>
    </r>
  </si>
  <si>
    <t>Total Recursos Federales (8)</t>
  </si>
  <si>
    <t>Recursos Estatales</t>
  </si>
  <si>
    <t>Fondo Estatal de Fortalecimiento Municipal (FEFOM)</t>
  </si>
  <si>
    <t>Programa de Acciones para el Desarrollo (PAD)</t>
  </si>
  <si>
    <t>Recursos del CEDIPIEM</t>
  </si>
  <si>
    <t>Recursos del Sistema DIFEM</t>
  </si>
  <si>
    <t>Otros Recursos Estatales (Agregar filas necesarias para describir el concepto de cada uno)</t>
  </si>
  <si>
    <t>Total Recursos Estatales (8)</t>
  </si>
  <si>
    <t>“Bajo protesta de decir verdad declaramos que la información y los formatos, son razonablemente correctos y son responsabilidad del emisor”.</t>
  </si>
  <si>
    <r>
      <t xml:space="preserve">NOTA 1: </t>
    </r>
    <r>
      <rPr>
        <sz val="10"/>
        <color theme="1"/>
        <rFont val="Helvetica"/>
        <family val="2"/>
      </rPr>
      <t>Deberá registrar el total de recursos estatales registrados en el Estado Analítico del Ingreso, anexando la digitalización de la Gaceta del Gobierno y/o los oficios de asignación o autorización de recursos.</t>
    </r>
  </si>
  <si>
    <r>
      <rPr>
        <b/>
        <sz val="10"/>
        <color theme="1"/>
        <rFont val="Helvetica"/>
        <family val="2"/>
      </rPr>
      <t xml:space="preserve">NOTA 2: </t>
    </r>
    <r>
      <rPr>
        <sz val="10"/>
        <color theme="1"/>
        <rFont val="Helvetica"/>
        <family val="2"/>
      </rPr>
      <t xml:space="preserve">El Total del egreso pagado no podrá exceder el total del ingreso recaudado del mismo recurso. </t>
    </r>
  </si>
  <si>
    <r>
      <t>NOTA 3:</t>
    </r>
    <r>
      <rPr>
        <sz val="10"/>
        <color theme="1"/>
        <rFont val="Helvetica"/>
        <family val="2"/>
      </rPr>
      <t xml:space="preserve"> Deberá anexar la digitalización de los documentos contables y papeles de trabajo donde se soporta el monto registrado por cada capítulo y total del egreso pagado de cada recurso.</t>
    </r>
  </si>
  <si>
    <r>
      <t>NOTA 4:</t>
    </r>
    <r>
      <rPr>
        <sz val="10"/>
        <color theme="1"/>
        <rFont val="Helvetica"/>
        <family val="2"/>
      </rPr>
      <t xml:space="preserve"> Deberá registrar por separado el ingreso recaudado y los intereses obtenidos de las cuentas bancarios de losrecursos federales y estatales asignados a la entidad municipal.</t>
    </r>
  </si>
  <si>
    <t>Nombre de la Entidad Minicipal: (1)</t>
  </si>
  <si>
    <t xml:space="preserve"> Al  ___ de __________de 2024(2)</t>
  </si>
  <si>
    <r>
      <t xml:space="preserve">Clasificación, Categoría o Dependencia de Empleados </t>
    </r>
    <r>
      <rPr>
        <sz val="11"/>
        <color theme="1"/>
        <rFont val="Helvetica"/>
        <family val="2"/>
      </rPr>
      <t>(3)</t>
    </r>
  </si>
  <si>
    <t>Reporte de plazas ocupadas por Remuneraciones al Trabajo Personal</t>
  </si>
  <si>
    <r>
      <t>MES</t>
    </r>
    <r>
      <rPr>
        <b/>
        <sz val="11"/>
        <color theme="1"/>
        <rFont val="Helvetica"/>
        <family val="2"/>
      </rPr>
      <t xml:space="preserve"> (4)</t>
    </r>
    <r>
      <rPr>
        <b/>
        <sz val="12"/>
        <color theme="1"/>
        <rFont val="Helvetica"/>
        <family val="2"/>
      </rPr>
      <t xml:space="preserve">
</t>
    </r>
    <r>
      <rPr>
        <b/>
        <sz val="11"/>
        <color theme="1"/>
        <rFont val="Helvetica"/>
        <family val="2"/>
      </rPr>
      <t>(Número de trabajadores)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</si>
  <si>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</si>
  <si>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</si>
  <si>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</si>
  <si>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</si>
  <si>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</si>
  <si>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</si>
  <si>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</si>
  <si>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</si>
  <si>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</si>
  <si>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</si>
  <si>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</si>
  <si>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</si>
  <si>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Personal Operativo</t>
  </si>
  <si>
    <t>Personal Administrativo</t>
  </si>
  <si>
    <t>Personal Eventual o por contrato</t>
  </si>
  <si>
    <t>Otros</t>
  </si>
  <si>
    <r>
      <t xml:space="preserve">Total de Trabajadores que prestaron servicios durante el mes </t>
    </r>
    <r>
      <rPr>
        <b/>
        <sz val="11"/>
        <color theme="1"/>
        <rFont val="Helvetica"/>
        <family val="2"/>
      </rPr>
      <t>(5)</t>
    </r>
  </si>
  <si>
    <t>Compensaciones</t>
  </si>
  <si>
    <t>Total (9)</t>
  </si>
  <si>
    <t>Cifras en pesos</t>
  </si>
  <si>
    <t>Registro de la deuda y aportaciones con Entidades Externas</t>
  </si>
  <si>
    <t xml:space="preserve">Entidad </t>
  </si>
  <si>
    <t>Cuenta(s) Contable(s) (3)</t>
  </si>
  <si>
    <t>Saldo al 31 de diciembre de 2024 (4)</t>
  </si>
  <si>
    <t>CONAGUA</t>
  </si>
  <si>
    <t>CFE</t>
  </si>
  <si>
    <t>CAEM</t>
  </si>
  <si>
    <t>ISSEMYM</t>
  </si>
  <si>
    <t>Total deuda(6)</t>
  </si>
  <si>
    <t xml:space="preserve"> Aportaciones IHAEM(5)</t>
  </si>
  <si>
    <t>Total aportación(6)</t>
  </si>
  <si>
    <t>Notas del análisis:</t>
  </si>
  <si>
    <t>Marcas:</t>
  </si>
  <si>
    <t>Fuentes:</t>
  </si>
  <si>
    <t>Información presentada por CONAGUA</t>
  </si>
  <si>
    <t>Información presentada por CFE</t>
  </si>
  <si>
    <t>Información presentada por CAEM</t>
  </si>
  <si>
    <t>Cuenta Pública 2024
Informe Anual de Construcciones en Proceso
 (Cifras en Pesos)</t>
  </si>
  <si>
    <t>Al ________ de_______________ de 2024 (2)</t>
  </si>
  <si>
    <r>
      <t xml:space="preserve">Clave Presupuestaria </t>
    </r>
    <r>
      <rPr>
        <sz val="8"/>
        <color theme="1"/>
        <rFont val="Helvetica"/>
        <family val="2"/>
      </rPr>
      <t>(3)</t>
    </r>
  </si>
  <si>
    <r>
      <t>Identificación de la Obra</t>
    </r>
    <r>
      <rPr>
        <sz val="10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(4)</t>
    </r>
  </si>
  <si>
    <r>
      <t xml:space="preserve">Núm. Contrato
</t>
    </r>
    <r>
      <rPr>
        <sz val="8"/>
        <color theme="1"/>
        <rFont val="Helvetica"/>
        <family val="2"/>
      </rPr>
      <t>(5)</t>
    </r>
  </si>
  <si>
    <r>
      <t xml:space="preserve">Ubicación de la Obra </t>
    </r>
    <r>
      <rPr>
        <sz val="8"/>
        <color theme="1"/>
        <rFont val="Helvetica"/>
        <family val="2"/>
      </rPr>
      <t>(6)</t>
    </r>
  </si>
  <si>
    <r>
      <t>Fecha de Inicio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(7)</t>
    </r>
  </si>
  <si>
    <r>
      <t xml:space="preserve">Fecha de Término </t>
    </r>
    <r>
      <rPr>
        <sz val="8"/>
        <color theme="1"/>
        <rFont val="Helvetica"/>
        <family val="2"/>
      </rPr>
      <t>(8)</t>
    </r>
  </si>
  <si>
    <r>
      <t xml:space="preserve">Tipo de Ejecución </t>
    </r>
    <r>
      <rPr>
        <sz val="8"/>
        <color theme="1"/>
        <rFont val="Helvetica"/>
        <family val="2"/>
      </rPr>
      <t>(9)</t>
    </r>
  </si>
  <si>
    <r>
      <t xml:space="preserve">Bienes Propios </t>
    </r>
    <r>
      <rPr>
        <sz val="8"/>
        <color theme="1"/>
        <rFont val="Helvetica"/>
        <family val="2"/>
      </rPr>
      <t>(10)</t>
    </r>
  </si>
  <si>
    <r>
      <t xml:space="preserve">Avance </t>
    </r>
    <r>
      <rPr>
        <sz val="8"/>
        <color theme="1"/>
        <rFont val="Helvetica"/>
        <family val="2"/>
      </rPr>
      <t>(11)</t>
    </r>
  </si>
  <si>
    <r>
      <t xml:space="preserve">Fuente de Financiamiento  </t>
    </r>
    <r>
      <rPr>
        <sz val="8"/>
        <color theme="1"/>
        <rFont val="Helvetica"/>
        <family val="2"/>
      </rPr>
      <t>(12)</t>
    </r>
  </si>
  <si>
    <t>OBRA</t>
  </si>
  <si>
    <t>Físico %</t>
  </si>
  <si>
    <t>Financiero %</t>
  </si>
  <si>
    <t>Clave</t>
  </si>
  <si>
    <t>Total  (13)</t>
  </si>
  <si>
    <r>
      <rPr>
        <b/>
        <sz val="8"/>
        <color theme="1"/>
        <rFont val="Helvetica"/>
        <family val="2"/>
      </rPr>
      <t xml:space="preserve">Nota! </t>
    </r>
    <r>
      <rPr>
        <sz val="8"/>
        <color theme="1"/>
        <rFont val="Helvetica"/>
        <family val="2"/>
      </rPr>
      <t>llenar la totalidad de la información que se solicita en todas y cada una de las columnas del formato, especificando las construcciones en bienes propios.</t>
    </r>
  </si>
  <si>
    <t>(16)</t>
  </si>
  <si>
    <t>(15)</t>
  </si>
  <si>
    <t>(14)</t>
  </si>
  <si>
    <t>(13)</t>
  </si>
  <si>
    <t>(12)</t>
  </si>
  <si>
    <t>(11)</t>
  </si>
  <si>
    <t>(10)</t>
  </si>
  <si>
    <t>(9)</t>
  </si>
  <si>
    <t>(8)</t>
  </si>
  <si>
    <t>(7)</t>
  </si>
  <si>
    <t>(6)</t>
  </si>
  <si>
    <t>(5)</t>
  </si>
  <si>
    <t>(4)</t>
  </si>
  <si>
    <t>(3)</t>
  </si>
  <si>
    <t>Avance físico de la obra (porcentaje)</t>
  </si>
  <si>
    <t>Monto por ejercer</t>
  </si>
  <si>
    <t>Presupuesto ejercido</t>
  </si>
  <si>
    <t>Presupuesto anual modificado</t>
  </si>
  <si>
    <t>Reducción</t>
  </si>
  <si>
    <t>Ampliación</t>
  </si>
  <si>
    <t>Presupuesto Anual autorizado</t>
  </si>
  <si>
    <t>Tipo de Adjudicación</t>
  </si>
  <si>
    <t>Tipo de Ejecución</t>
  </si>
  <si>
    <t>Población Beneficiada</t>
  </si>
  <si>
    <t>Ubicación</t>
  </si>
  <si>
    <t>Nombre de la obra</t>
  </si>
  <si>
    <t>Fuente de financiamiento</t>
  </si>
  <si>
    <t>Proyecto</t>
  </si>
  <si>
    <t>Subprograma</t>
  </si>
  <si>
    <t>Programa</t>
  </si>
  <si>
    <t>Subfunción</t>
  </si>
  <si>
    <t>Función</t>
  </si>
  <si>
    <t>Finalidad</t>
  </si>
  <si>
    <t>Del________ al_______________ de 2024 (2)</t>
  </si>
  <si>
    <t xml:space="preserve">Nombre de la Entidad Municipal: </t>
  </si>
  <si>
    <t>Cuenta Pública 2024
Informe de Obras Programadas y Ejecutadas
 (Cifras en Pesos)</t>
  </si>
  <si>
    <t>W</t>
  </si>
  <si>
    <t>Total  (10)</t>
  </si>
  <si>
    <r>
      <t xml:space="preserve">Fuente de Financiamiento </t>
    </r>
    <r>
      <rPr>
        <sz val="8"/>
        <color theme="1"/>
        <rFont val="Helvetica"/>
        <family val="2"/>
      </rPr>
      <t>(9)</t>
    </r>
  </si>
  <si>
    <r>
      <t xml:space="preserve">Tipo de Ejecución
 </t>
    </r>
    <r>
      <rPr>
        <sz val="8"/>
        <color theme="1"/>
        <rFont val="Helvetica"/>
        <family val="2"/>
      </rPr>
      <t>(8)</t>
    </r>
  </si>
  <si>
    <r>
      <t xml:space="preserve">Fecha de Término 
</t>
    </r>
    <r>
      <rPr>
        <sz val="8"/>
        <color theme="1"/>
        <rFont val="Helvetica"/>
        <family val="2"/>
      </rPr>
      <t>(7)</t>
    </r>
  </si>
  <si>
    <r>
      <t xml:space="preserve">Fecha de Inicio 
</t>
    </r>
    <r>
      <rPr>
        <sz val="8"/>
        <color theme="1"/>
        <rFont val="Helvetica"/>
        <family val="2"/>
      </rPr>
      <t>(6)</t>
    </r>
  </si>
  <si>
    <r>
      <t xml:space="preserve">Ubicación de la Obra </t>
    </r>
    <r>
      <rPr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(5)</t>
    </r>
  </si>
  <si>
    <r>
      <t xml:space="preserve">Identificación de la Obra 
</t>
    </r>
    <r>
      <rPr>
        <sz val="8"/>
        <color theme="1"/>
        <rFont val="Helvetica"/>
        <family val="2"/>
      </rPr>
      <t>(4)</t>
    </r>
  </si>
  <si>
    <r>
      <t xml:space="preserve">Cuenta de Registro
 </t>
    </r>
    <r>
      <rPr>
        <sz val="8"/>
        <color theme="1"/>
        <rFont val="Helvetica"/>
        <family val="2"/>
      </rPr>
      <t>(3)</t>
    </r>
  </si>
  <si>
    <r>
      <t>Al   31  de  Diciembre  de 2024</t>
    </r>
    <r>
      <rPr>
        <sz val="8"/>
        <color theme="1"/>
        <rFont val="Helvetica"/>
        <family val="2"/>
      </rPr>
      <t xml:space="preserve"> (2)</t>
    </r>
  </si>
  <si>
    <t xml:space="preserve">Entidad Municipal: </t>
  </si>
  <si>
    <t>Cuenta Pública 2024
Informe Anual de Obras Terminadas
 (Pesos)</t>
  </si>
  <si>
    <t>Nota: Registrar en este formato cada uno de los financiamientos con los que cuente la Entidad Municipal y agregar el soporte documental que funde y motive la información registrada en el presente formato (contrato del financiamiento, tabla de amortización, soporte documental de los registros contables y/o presupuestales, de las amortizaciones, y pago de intereses de los financiamientos del ejercicio 2024 y/o de ejercicios anteriores vigentes).</t>
  </si>
  <si>
    <t>Total de Financiamiento alcanzado a 2024(6)</t>
  </si>
  <si>
    <t>Disposiciones de financiamiento durante el ejercicio 2024 (G)</t>
  </si>
  <si>
    <t>Total del ejercicio(5)</t>
  </si>
  <si>
    <t>Saldo al 31 de Diciembre de 2024 (F)</t>
  </si>
  <si>
    <t xml:space="preserve">Enero </t>
  </si>
  <si>
    <t>Fecha de registro(E)</t>
  </si>
  <si>
    <t>Número de póliza(D)</t>
  </si>
  <si>
    <t>Pago de Intereses del ejercicio 2024 (C)</t>
  </si>
  <si>
    <t>Amortizaciones al Capital del ejercicio 2024 (B)</t>
  </si>
  <si>
    <t>Saldo al 31 de Diciembre de 2023 (A)</t>
  </si>
  <si>
    <t>Mes</t>
  </si>
  <si>
    <t>Cuadro de Amortización(4)</t>
  </si>
  <si>
    <t>Cuenta(s) de registro del Intereses ( h )</t>
  </si>
  <si>
    <t>Cuenta(s) de registro del Financiamiento ( g )</t>
  </si>
  <si>
    <t xml:space="preserve"> Fuente o Garantía de Pago ( f )</t>
  </si>
  <si>
    <t>Fecha de Vencimiento ( e )</t>
  </si>
  <si>
    <t>Tasa de Interés ( d )</t>
  </si>
  <si>
    <t>Plazo ( c )</t>
  </si>
  <si>
    <t>Fecha de Inicio ( b )</t>
  </si>
  <si>
    <t xml:space="preserve">Nombre de la Institución Financiera ( a ) </t>
  </si>
  <si>
    <t>No. de Financiamiento</t>
  </si>
  <si>
    <t>Características del Financiamiento(3)</t>
  </si>
  <si>
    <t xml:space="preserve"> Al 31 de diciembre de 2024 (2)</t>
  </si>
  <si>
    <r>
      <t>Nombre de la Entidad Municipal: _________________</t>
    </r>
    <r>
      <rPr>
        <sz val="12"/>
        <color theme="1"/>
        <rFont val="Helvetica"/>
        <family val="2"/>
      </rPr>
      <t xml:space="preserve"> (1)</t>
    </r>
  </si>
  <si>
    <t>Cuenta Pública 2024       
Formato de Financiamientos a corto y largo plazo del ejercicio y de ejercicios anteriores
(Cifras en Pesos)</t>
  </si>
  <si>
    <t>"Bajo protesta de decir verdad declaramos que los formatos y sus notas, son razonablemente correctos y son responsabilidad del emisor"</t>
  </si>
  <si>
    <r>
      <t>Total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(9)</t>
    </r>
  </si>
  <si>
    <t xml:space="preserve">Total otros instrumentos de deuda (8) </t>
  </si>
  <si>
    <t>Otros Instrumentos de Deuda</t>
  </si>
  <si>
    <t xml:space="preserve">Total créditos bancarios (7) </t>
  </si>
  <si>
    <t>Créditos Bancarios</t>
  </si>
  <si>
    <t>C=A - B</t>
  </si>
  <si>
    <t>B</t>
  </si>
  <si>
    <t>A</t>
  </si>
  <si>
    <r>
      <t xml:space="preserve">Endeudamiento Neto </t>
    </r>
    <r>
      <rPr>
        <sz val="8"/>
        <color theme="1"/>
        <rFont val="Helvetica"/>
        <family val="2"/>
      </rPr>
      <t>(6)</t>
    </r>
  </si>
  <si>
    <r>
      <t xml:space="preserve">Amortización </t>
    </r>
    <r>
      <rPr>
        <sz val="8"/>
        <color theme="1"/>
        <rFont val="Helvetica"/>
        <family val="2"/>
      </rPr>
      <t>(5)</t>
    </r>
  </si>
  <si>
    <r>
      <t>Contratación / Colocación</t>
    </r>
    <r>
      <rPr>
        <sz val="8"/>
        <color theme="1"/>
        <rFont val="Helvetica"/>
        <family val="2"/>
      </rPr>
      <t xml:space="preserve"> (4)</t>
    </r>
  </si>
  <si>
    <t>Identificación de Crédito o Instrumento (3)</t>
  </si>
  <si>
    <r>
      <t xml:space="preserve">Nombre de la Entidad Municipal: </t>
    </r>
    <r>
      <rPr>
        <sz val="8"/>
        <color theme="1"/>
        <rFont val="Helvetica"/>
        <family val="2"/>
      </rPr>
      <t>(1) __</t>
    </r>
    <r>
      <rPr>
        <b/>
        <sz val="9"/>
        <color theme="1"/>
        <rFont val="Helvetica"/>
        <family val="2"/>
      </rPr>
      <t>___________</t>
    </r>
  </si>
  <si>
    <r>
      <t>Total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(12)</t>
    </r>
  </si>
  <si>
    <t xml:space="preserve">Total otros instrumentos de deuda (11) </t>
  </si>
  <si>
    <t>(B) Ejercicios anteriores</t>
  </si>
  <si>
    <t>(A) Ejercicio 2024</t>
  </si>
  <si>
    <t xml:space="preserve">Total créditos bancarios (10) </t>
  </si>
  <si>
    <r>
      <t>Pagado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(9)</t>
    </r>
  </si>
  <si>
    <r>
      <t xml:space="preserve">Devengado </t>
    </r>
    <r>
      <rPr>
        <sz val="8"/>
        <color theme="1"/>
        <rFont val="Helvetica"/>
        <family val="2"/>
      </rPr>
      <t>(8)</t>
    </r>
  </si>
  <si>
    <r>
      <t xml:space="preserve">Núm. de cuenta del crédito </t>
    </r>
    <r>
      <rPr>
        <sz val="8"/>
        <color theme="1"/>
        <rFont val="Helvetica"/>
        <family val="2"/>
      </rPr>
      <t xml:space="preserve">(7) </t>
    </r>
  </si>
  <si>
    <r>
      <t xml:space="preserve">Fecha de vencimiento del crédito </t>
    </r>
    <r>
      <rPr>
        <sz val="8"/>
        <color theme="1"/>
        <rFont val="Helvetica"/>
        <family val="2"/>
      </rPr>
      <t>(6)</t>
    </r>
  </si>
  <si>
    <r>
      <t xml:space="preserve">Fecha en la que se otorga el crédito </t>
    </r>
    <r>
      <rPr>
        <sz val="8"/>
        <color theme="1"/>
        <rFont val="Helvetica"/>
        <family val="2"/>
      </rPr>
      <t>(5)</t>
    </r>
  </si>
  <si>
    <r>
      <t xml:space="preserve"> Nombre de a quien se otorga el crédito </t>
    </r>
    <r>
      <rPr>
        <sz val="8"/>
        <color theme="1"/>
        <rFont val="Helvetica"/>
        <family val="2"/>
      </rPr>
      <t>(4)</t>
    </r>
  </si>
  <si>
    <r>
      <t xml:space="preserve">Institución bancaria quien emitió el crédito </t>
    </r>
    <r>
      <rPr>
        <sz val="8"/>
        <color theme="1"/>
        <rFont val="Helvetica"/>
        <family val="2"/>
      </rPr>
      <t>(3)</t>
    </r>
  </si>
  <si>
    <t>Recurso</t>
  </si>
  <si>
    <t xml:space="preserve">Identificación de Crédito o Instrumento </t>
  </si>
  <si>
    <t>Intereses de la Deuda</t>
  </si>
  <si>
    <r>
      <t xml:space="preserve">Nota 2: </t>
    </r>
    <r>
      <rPr>
        <sz val="11"/>
        <color theme="1"/>
        <rFont val="Lato"/>
        <family val="2"/>
      </rPr>
      <t>Agregar en el apartado de observaciones aclaración e importe que se entera por parte del organismo descentralizado.</t>
    </r>
  </si>
  <si>
    <r>
      <t xml:space="preserve">Nota 1: </t>
    </r>
    <r>
      <rPr>
        <sz val="11"/>
        <color theme="1"/>
        <rFont val="Lato"/>
        <family val="2"/>
      </rPr>
      <t>Agregar expediente digitalizado  de los pagos realizados en el banco y que incluya póliza de egresos con soporte documental del ejercicio completo sin omitir algún mes.</t>
    </r>
  </si>
  <si>
    <t>Tota (16)</t>
  </si>
  <si>
    <t>Observaciones (15)</t>
  </si>
  <si>
    <t xml:space="preserve">Pagos realizados por adeudos de ejercicios anteriores (14)
</t>
  </si>
  <si>
    <t xml:space="preserve">Fecha de pago (13) </t>
  </si>
  <si>
    <t xml:space="preserve">Forma de pago (12)
</t>
  </si>
  <si>
    <t>Saldo Final  Cuenta Contable (11)</t>
  </si>
  <si>
    <t>Diferencia
 (10)
G=D-E</t>
  </si>
  <si>
    <t>Importe de la disminución por la Secretaría de Finanzas según constancia de liquidación de participaciones (9) 
F</t>
  </si>
  <si>
    <t>Pagos realizados (8)
E</t>
  </si>
  <si>
    <t xml:space="preserve">Total a pagar (7)
D= (A+B+C)
</t>
  </si>
  <si>
    <t>Recargos (6)
C</t>
  </si>
  <si>
    <t>Actualizaciones (5)
B</t>
  </si>
  <si>
    <t>Importe determinado (4)
A</t>
  </si>
  <si>
    <t>Saldo Inicial Cuenta Contable (3)</t>
  </si>
  <si>
    <t xml:space="preserve">Mes </t>
  </si>
  <si>
    <t xml:space="preserve">Nombre de la Entidad Municipal: _________________(1) </t>
  </si>
  <si>
    <t>Cuenta Pública 2024
Cuotas, Aportaciones y Retenciones al ISSEMyM</t>
  </si>
  <si>
    <r>
      <t xml:space="preserve">Saldo de la Cuenta de pasivo </t>
    </r>
    <r>
      <rPr>
        <b/>
        <sz val="8"/>
        <color theme="1"/>
        <rFont val="Lato"/>
        <family val="2"/>
      </rPr>
      <t>(14)</t>
    </r>
  </si>
  <si>
    <r>
      <t xml:space="preserve">Cuenta Contable </t>
    </r>
    <r>
      <rPr>
        <b/>
        <sz val="8"/>
        <color theme="1"/>
        <rFont val="Lato"/>
        <family val="2"/>
      </rPr>
      <t>(13)</t>
    </r>
  </si>
  <si>
    <t>TOTAL</t>
  </si>
  <si>
    <r>
      <t xml:space="preserve">Remanente por pagar </t>
    </r>
    <r>
      <rPr>
        <b/>
        <sz val="8"/>
        <color theme="1"/>
        <rFont val="Lato"/>
        <family val="2"/>
      </rPr>
      <t>(12)</t>
    </r>
    <r>
      <rPr>
        <b/>
        <sz val="11"/>
        <color theme="1"/>
        <rFont val="Lato"/>
        <family val="2"/>
      </rPr>
      <t xml:space="preserve">
 E=(G-H)</t>
    </r>
  </si>
  <si>
    <r>
      <t xml:space="preserve">Fecha de pago </t>
    </r>
    <r>
      <rPr>
        <b/>
        <sz val="8"/>
        <color theme="1"/>
        <rFont val="Lato"/>
        <family val="2"/>
      </rPr>
      <t>(11)</t>
    </r>
  </si>
  <si>
    <r>
      <t xml:space="preserve">Pagos realizados de acuerdo a expediente </t>
    </r>
    <r>
      <rPr>
        <b/>
        <sz val="8"/>
        <color theme="1"/>
        <rFont val="Lato"/>
        <family val="2"/>
      </rPr>
      <t>(10)</t>
    </r>
    <r>
      <rPr>
        <b/>
        <sz val="11"/>
        <color theme="1"/>
        <rFont val="Lato"/>
        <family val="2"/>
      </rPr>
      <t xml:space="preserve">
(H)</t>
    </r>
  </si>
  <si>
    <r>
      <t xml:space="preserve">ISR 
por pagar </t>
    </r>
    <r>
      <rPr>
        <b/>
        <sz val="8"/>
        <color theme="1"/>
        <rFont val="Lato"/>
        <family val="2"/>
      </rPr>
      <t>(9)</t>
    </r>
    <r>
      <rPr>
        <b/>
        <sz val="11"/>
        <color theme="1"/>
        <rFont val="Lato"/>
        <family val="2"/>
      </rPr>
      <t xml:space="preserve">
G=(A+B+C+D+E-F)</t>
    </r>
  </si>
  <si>
    <r>
      <t xml:space="preserve">Subsidio al empleo </t>
    </r>
    <r>
      <rPr>
        <b/>
        <sz val="8"/>
        <color theme="1"/>
        <rFont val="Lato"/>
        <family val="2"/>
      </rPr>
      <t>(8)</t>
    </r>
    <r>
      <rPr>
        <b/>
        <sz val="11"/>
        <color theme="1"/>
        <rFont val="Lato"/>
        <family val="2"/>
      </rPr>
      <t xml:space="preserve"> 
(F)</t>
    </r>
  </si>
  <si>
    <r>
      <t xml:space="preserve">Actualizaciones y Recargos </t>
    </r>
    <r>
      <rPr>
        <b/>
        <sz val="8"/>
        <color theme="1"/>
        <rFont val="Lato"/>
        <family val="2"/>
      </rPr>
      <t>(7)</t>
    </r>
    <r>
      <rPr>
        <b/>
        <sz val="11"/>
        <color theme="1"/>
        <rFont val="Lato"/>
        <family val="2"/>
      </rPr>
      <t xml:space="preserve">
(E)</t>
    </r>
  </si>
  <si>
    <r>
      <t xml:space="preserve">ISR 
Retenido por algún otro concepto </t>
    </r>
    <r>
      <rPr>
        <b/>
        <sz val="8"/>
        <color theme="1"/>
        <rFont val="Lato"/>
        <family val="2"/>
      </rPr>
      <t>(6)</t>
    </r>
    <r>
      <rPr>
        <b/>
        <sz val="11"/>
        <color theme="1"/>
        <rFont val="Lato"/>
        <family val="2"/>
      </rPr>
      <t xml:space="preserve">
 (D)</t>
    </r>
  </si>
  <si>
    <r>
      <t xml:space="preserve">ISR 
Retenido por Honorarios </t>
    </r>
    <r>
      <rPr>
        <b/>
        <sz val="8"/>
        <color theme="1"/>
        <rFont val="Lato"/>
        <family val="2"/>
      </rPr>
      <t>(4)</t>
    </r>
    <r>
      <rPr>
        <b/>
        <sz val="11"/>
        <color theme="1"/>
        <rFont val="Lato"/>
        <family val="2"/>
      </rPr>
      <t xml:space="preserve">
(B)</t>
    </r>
  </si>
  <si>
    <r>
      <t xml:space="preserve">ISR 
Retenido por Salarios </t>
    </r>
    <r>
      <rPr>
        <b/>
        <sz val="8"/>
        <color theme="1"/>
        <rFont val="Lato"/>
        <family val="2"/>
      </rPr>
      <t>(3)</t>
    </r>
    <r>
      <rPr>
        <b/>
        <sz val="11"/>
        <color theme="1"/>
        <rFont val="Lato"/>
        <family val="2"/>
      </rPr>
      <t xml:space="preserve">
(A)</t>
    </r>
  </si>
  <si>
    <r>
      <t xml:space="preserve"> Al  31 de Diciembre de 2024</t>
    </r>
    <r>
      <rPr>
        <b/>
        <sz val="8"/>
        <color rgb="FFFF0000"/>
        <rFont val="Lato"/>
        <family val="2"/>
      </rPr>
      <t xml:space="preserve"> </t>
    </r>
    <r>
      <rPr>
        <b/>
        <sz val="8"/>
        <rFont val="Lato"/>
        <family val="2"/>
      </rPr>
      <t>(2)</t>
    </r>
  </si>
  <si>
    <t>Nombre de la Entidad Municipal: _________________ (1)</t>
  </si>
  <si>
    <t>Cuenta Pública 2024
Retenciones del Impuesto Sobre la Renta por Salarios, Honorarios y Arrendamiento</t>
  </si>
  <si>
    <r>
      <t xml:space="preserve">Nota: </t>
    </r>
    <r>
      <rPr>
        <sz val="10"/>
        <color theme="1"/>
        <rFont val="Lato"/>
        <family val="2"/>
      </rPr>
      <t>Incluir únicamente rezagos por concepto de suministro de agua potable.</t>
    </r>
  </si>
  <si>
    <t>Rezagos por concepto de Suministro de Agua Potable</t>
  </si>
  <si>
    <t>Cuenta Contable donde se registra el gasto del pago al Fideicomiso</t>
  </si>
  <si>
    <t>Cuenta Contable donde se registra la provisión del pasivo del pago al Fideicomiso
(En su caso)</t>
  </si>
  <si>
    <t xml:space="preserve">
Pago</t>
  </si>
  <si>
    <t>Ingreso recaudado por  Derechos de Suministro de Agua Potable (5)</t>
  </si>
  <si>
    <t>Cuenta Contable del Registro de la Obligación
 (4)</t>
  </si>
  <si>
    <t xml:space="preserve"> Al  ___ de __________de 2024 (2)</t>
  </si>
  <si>
    <t>Nombre de la Entidad Minicipal:  (1)</t>
  </si>
  <si>
    <t>(pesos)</t>
  </si>
  <si>
    <t>Reporte de pagos por concepto del Fideicomiso para el Pago por Servicios Ambientales Hidrológicos del  Estado de México</t>
  </si>
  <si>
    <t>&lt;</t>
  </si>
  <si>
    <t xml:space="preserve"> Al  31 de Diciembre de 2024 (2)</t>
  </si>
  <si>
    <t>Reporte de Deuda Contingente</t>
  </si>
  <si>
    <r>
      <t>Unidad Administrativa responsable de la deuda</t>
    </r>
    <r>
      <rPr>
        <b/>
        <sz val="9"/>
        <color theme="1"/>
        <rFont val="Helvetica"/>
        <family val="2"/>
      </rPr>
      <t xml:space="preserve"> </t>
    </r>
    <r>
      <rPr>
        <b/>
        <sz val="11"/>
        <color theme="1"/>
        <rFont val="Helvetica"/>
        <family val="2"/>
      </rPr>
      <t>(3)</t>
    </r>
  </si>
  <si>
    <t>Número de juicios (6)</t>
  </si>
  <si>
    <t>Número de obligaciones
solidarias/subsidiarias (7)</t>
  </si>
  <si>
    <t>Saldo de deuda contingente (8)</t>
  </si>
  <si>
    <r>
      <t xml:space="preserve">Total </t>
    </r>
    <r>
      <rPr>
        <sz val="11"/>
        <color theme="1"/>
        <rFont val="Helvetica"/>
        <family val="2"/>
      </rPr>
      <t xml:space="preserve"> (12)</t>
    </r>
  </si>
  <si>
    <t>D00 CONTRALORÍA INTERNA</t>
  </si>
  <si>
    <t>C00 DIFUSIÓN Y OPERACIÓN</t>
  </si>
  <si>
    <t>B00 ADMINISTRACIÓN Y FINANZAS</t>
  </si>
  <si>
    <t>A00 DIRECCIÓN GENERAL</t>
  </si>
  <si>
    <r>
      <t xml:space="preserve">Subejercido
</t>
    </r>
    <r>
      <rPr>
        <sz val="10"/>
        <color theme="1"/>
        <rFont val="Helvetica"/>
        <family val="2"/>
      </rPr>
      <t>(11)</t>
    </r>
  </si>
  <si>
    <r>
      <t xml:space="preserve">Pagado
</t>
    </r>
    <r>
      <rPr>
        <sz val="10"/>
        <color theme="1"/>
        <rFont val="Helvetica"/>
        <family val="2"/>
      </rPr>
      <t>(10)</t>
    </r>
  </si>
  <si>
    <r>
      <t xml:space="preserve">Ejercido
</t>
    </r>
    <r>
      <rPr>
        <sz val="10"/>
        <color theme="1"/>
        <rFont val="Helvetica"/>
        <family val="2"/>
      </rPr>
      <t>(9)</t>
    </r>
  </si>
  <si>
    <r>
      <t xml:space="preserve">Devengado </t>
    </r>
    <r>
      <rPr>
        <sz val="10"/>
        <color theme="1"/>
        <rFont val="Helvetica"/>
        <family val="2"/>
      </rPr>
      <t>(8)</t>
    </r>
  </si>
  <si>
    <r>
      <t xml:space="preserve">Comprometido
</t>
    </r>
    <r>
      <rPr>
        <sz val="10"/>
        <color theme="1"/>
        <rFont val="Helvetica"/>
        <family val="2"/>
      </rPr>
      <t>(7)</t>
    </r>
  </si>
  <si>
    <r>
      <t xml:space="preserve">Modificado </t>
    </r>
    <r>
      <rPr>
        <sz val="10"/>
        <color theme="1"/>
        <rFont val="Helvetica"/>
        <family val="2"/>
      </rPr>
      <t>(6)</t>
    </r>
  </si>
  <si>
    <r>
      <t>Ampliaciones /
Reducciones</t>
    </r>
    <r>
      <rPr>
        <sz val="10"/>
        <color theme="1"/>
        <rFont val="Helvetica"/>
        <family val="2"/>
      </rPr>
      <t xml:space="preserve"> 
(5)</t>
    </r>
  </si>
  <si>
    <r>
      <t xml:space="preserve">Aprobado 
</t>
    </r>
    <r>
      <rPr>
        <sz val="10"/>
        <color theme="1"/>
        <rFont val="Helvetica"/>
        <family val="2"/>
      </rPr>
      <t>(4)</t>
    </r>
  </si>
  <si>
    <r>
      <t>Dependencias</t>
    </r>
    <r>
      <rPr>
        <sz val="10"/>
        <color theme="1"/>
        <rFont val="Helvetica"/>
        <family val="2"/>
      </rPr>
      <t xml:space="preserve"> 
(3)</t>
    </r>
  </si>
  <si>
    <r>
      <t xml:space="preserve">Del _________ al _________ de 2024  </t>
    </r>
    <r>
      <rPr>
        <sz val="10"/>
        <color theme="1"/>
        <rFont val="Helvetica"/>
        <family val="2"/>
      </rPr>
      <t xml:space="preserve"> (2)</t>
    </r>
  </si>
  <si>
    <r>
      <t xml:space="preserve">Instituto Municipal de la Mujer de : __________________________ </t>
    </r>
    <r>
      <rPr>
        <sz val="10"/>
        <color theme="1"/>
        <rFont val="Helvetica"/>
        <family val="2"/>
      </rPr>
      <t>(1)</t>
    </r>
  </si>
  <si>
    <t xml:space="preserve">Estado Analítico del Ejercicio del Presupuesto de Egresos
Clasificación Administrativa </t>
  </si>
  <si>
    <t xml:space="preserve"> Cuenta Pública 2024</t>
  </si>
  <si>
    <t>Estado Analítico de Ingresos</t>
  </si>
  <si>
    <t xml:space="preserve"> (Cifras en Pesos)</t>
  </si>
  <si>
    <r>
      <t xml:space="preserve">Nombre de la Entidad Municipal: </t>
    </r>
    <r>
      <rPr>
        <sz val="10"/>
        <color theme="1"/>
        <rFont val="Helvetica"/>
        <family val="2"/>
      </rPr>
      <t>____________________________</t>
    </r>
    <r>
      <rPr>
        <b/>
        <sz val="10"/>
        <color theme="1"/>
        <rFont val="Helvetica"/>
        <family val="2"/>
      </rPr>
      <t xml:space="preserve"> 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 xml:space="preserve"> (1)</t>
    </r>
    <r>
      <rPr>
        <u/>
        <sz val="8"/>
        <color theme="1"/>
        <rFont val="Helvetica"/>
        <family val="2"/>
      </rPr>
      <t xml:space="preserve"> </t>
    </r>
  </si>
  <si>
    <r>
      <t xml:space="preserve">Del _________ al _________ de 2024 </t>
    </r>
    <r>
      <rPr>
        <sz val="10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(2)</t>
    </r>
  </si>
  <si>
    <r>
      <t xml:space="preserve">Cuenta
</t>
    </r>
    <r>
      <rPr>
        <sz val="8"/>
        <color theme="1"/>
        <rFont val="Helvetica"/>
        <family val="2"/>
      </rPr>
      <t>(3)</t>
    </r>
  </si>
  <si>
    <r>
      <t>Rubro de los Ingresos</t>
    </r>
    <r>
      <rPr>
        <b/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(4)</t>
    </r>
  </si>
  <si>
    <r>
      <t xml:space="preserve">% de Avance de la Recaudación
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(10)</t>
    </r>
  </si>
  <si>
    <r>
      <t xml:space="preserve">Ingresos 
Excedentes 
</t>
    </r>
    <r>
      <rPr>
        <sz val="8"/>
        <color theme="1"/>
        <rFont val="Helvetica"/>
        <family val="2"/>
      </rPr>
      <t>(11)</t>
    </r>
  </si>
  <si>
    <r>
      <t xml:space="preserve"> Estimado
</t>
    </r>
    <r>
      <rPr>
        <sz val="8"/>
        <color theme="1"/>
        <rFont val="Helvetica"/>
        <family val="2"/>
      </rPr>
      <t>(5)</t>
    </r>
  </si>
  <si>
    <r>
      <t xml:space="preserve">Ampliaciones y Reducciones </t>
    </r>
    <r>
      <rPr>
        <sz val="8"/>
        <color theme="1"/>
        <rFont val="Helvetica"/>
        <family val="2"/>
      </rPr>
      <t>(6)</t>
    </r>
  </si>
  <si>
    <r>
      <t xml:space="preserve">Modificado </t>
    </r>
    <r>
      <rPr>
        <b/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(7)</t>
    </r>
  </si>
  <si>
    <r>
      <t xml:space="preserve">Devengado </t>
    </r>
    <r>
      <rPr>
        <b/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(8)</t>
    </r>
  </si>
  <si>
    <r>
      <t xml:space="preserve">Recaudado </t>
    </r>
    <r>
      <rPr>
        <b/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(9)</t>
    </r>
  </si>
  <si>
    <t>Ingresos y Otros Beneficios</t>
  </si>
  <si>
    <t>Ingresos de Gestión</t>
  </si>
  <si>
    <t xml:space="preserve">Impuestos </t>
  </si>
  <si>
    <t>Impuesto sobre los Ingresos</t>
  </si>
  <si>
    <t>Impuestos sobre el Patrimonio</t>
  </si>
  <si>
    <t>Predial</t>
  </si>
  <si>
    <t>Sobre Adquisición de Inmuebles y Otras Operaciones Traslativas de Dominio de Inmuebles</t>
  </si>
  <si>
    <t>Sobre Conjuntos Urbanos</t>
  </si>
  <si>
    <t>Impuesto sobre la Producción, el Consumo y las Transacciones</t>
  </si>
  <si>
    <t>Impuestos al Comercio Exterior</t>
  </si>
  <si>
    <t>Impuestos sobre Nóminas y Asimilables</t>
  </si>
  <si>
    <t>Impuestos Ecológicos</t>
  </si>
  <si>
    <t>Accesorios de Impuestos</t>
  </si>
  <si>
    <t>Multas</t>
  </si>
  <si>
    <t>Recargos</t>
  </si>
  <si>
    <t>Gastos de Ejecución</t>
  </si>
  <si>
    <t>Indemnización por Devolución de Cheques</t>
  </si>
  <si>
    <t>Otros Impuestos</t>
  </si>
  <si>
    <t>Sobre Anuncios Publicitarios</t>
  </si>
  <si>
    <t>Sobre Diversiones, Juegos y Espectáculos Públicos</t>
  </si>
  <si>
    <t>Impuestos no Comprendidos en la Ley de Ingresos Vigente, Causados en Ejercicios Fiscales Anteriores Pendientes de Liquidación o Pago</t>
  </si>
  <si>
    <t>Subtotal (12)</t>
  </si>
  <si>
    <t>Aportaciones para Fondos de Vivienda</t>
  </si>
  <si>
    <t>Cuotas para la Seguridad Social</t>
  </si>
  <si>
    <t>Cuotas de Ahorro para el Retiro</t>
  </si>
  <si>
    <t>Otras Cuotas y Aportaciones para la Seguridad Social</t>
  </si>
  <si>
    <t>Accesorios de Cuotas y Aportaciones de Seguridad Social</t>
  </si>
  <si>
    <t>Contribuciones de Mejoras por Obras Públicas</t>
  </si>
  <si>
    <t>Para Obras Públicas y Acciones de Beneficio Social</t>
  </si>
  <si>
    <t>Para Obras de Impacto Vial</t>
  </si>
  <si>
    <t>Por Servicios Ambientales</t>
  </si>
  <si>
    <t>Accesorios de Contribución  de Mejoras por Obras Públicas</t>
  </si>
  <si>
    <t>Indemnización por devolución de cheques</t>
  </si>
  <si>
    <t>Contribuciones de Mejoras no Comprendidas en la Ley de Ingresos Vigente, Causadas en Ejercicios Fiscales Anteriores Pendientes de Liquidación o Pago.</t>
  </si>
  <si>
    <t>Derechos por el Uso, Goce, Aprovechamiento o Explotación de Bienes de Dominio Público</t>
  </si>
  <si>
    <t>Uso de Vías y Áreas Públicas para el Ejercicio de Actividades Comerciales y de Servicios</t>
  </si>
  <si>
    <t>Estacionamiento en la Vía Pública y de Servicio Público</t>
  </si>
  <si>
    <t>Derechos por Prestación de Servicios</t>
  </si>
  <si>
    <t>Agua Potable, Drenaje, Alcantarillado y Recepcion de Caudales de Aguas Residuales para su Tratamiento</t>
  </si>
  <si>
    <t>Suministro de Agua Potable</t>
  </si>
  <si>
    <t>Suministro de Agua en Bloque Proporcionada por la Autoridad Municipal a Fraccionamientos, Unidades Habitacionales, Comerciales o Industriales</t>
  </si>
  <si>
    <t>Autorización de Derivaciones de la Toma de Agua</t>
  </si>
  <si>
    <t>Conexiones a los Sistemas de Agua y Drenaje</t>
  </si>
  <si>
    <t>Reconexión a los Sistemas de Agua Potable</t>
  </si>
  <si>
    <t>Control para el Establecimiento de Sistemas de Agua Potable y Alcantarillado en Fraccionamientos o Unidades Habitacionales, Comerciales o Industriales</t>
  </si>
  <si>
    <t>Conexiones de Toma por el Suministro de Agua en Bloque Proporcionado por Autoridades Municipales</t>
  </si>
  <si>
    <t>Drenaje, Derechos de Descarga de Aguas Residuales y su Tratamiento o Manejo Ecológico</t>
  </si>
  <si>
    <t>Reparación de Aparatos Medidores de Consumo de Agua</t>
  </si>
  <si>
    <t>Instalación de Medidores</t>
  </si>
  <si>
    <t>Agua en Pipas (Permiso)</t>
  </si>
  <si>
    <t>Agua en Pipas (Carga)</t>
  </si>
  <si>
    <t>Obras</t>
  </si>
  <si>
    <t>Rezagos</t>
  </si>
  <si>
    <t>Venta de Medidores</t>
  </si>
  <si>
    <t>Certificaciones</t>
  </si>
  <si>
    <t>Mantenimiento de Drenaje</t>
  </si>
  <si>
    <t>Dictamen de Factibilidad de Servicios</t>
  </si>
  <si>
    <t>Registro Civil</t>
  </si>
  <si>
    <t>Desarrollo Urbano y Obras Públicas</t>
  </si>
  <si>
    <t>Servicios Prestados por Autoridades Fiscales, Administrativas y de Acceso a la Información Pública</t>
  </si>
  <si>
    <t>Servicios de Rastros</t>
  </si>
  <si>
    <t>Corral de Consejo e Identificación de Señales de Sangre, Tatuajes, Elementos Electromagnéticos y Fierros para Marcar Ganado y Magueyes</t>
  </si>
  <si>
    <t>Servicios de Panteones</t>
  </si>
  <si>
    <t>Expedición o Refrendo Anual de Licencias Para la Venta de Bebidas Alcohólicas al Público</t>
  </si>
  <si>
    <t>Servicios Prestados por Autoridades de Seguridad Pública</t>
  </si>
  <si>
    <t>Servicios Prestados por las Autoridades de Catastro</t>
  </si>
  <si>
    <t>Servicios de Alumbrado Público</t>
  </si>
  <si>
    <t>Servicios de Limpieza de Lotes Baldíos, Recolección, Traslado, y Disposición Final de Residuos Sólidos Industriales y Comerciales</t>
  </si>
  <si>
    <t>Otros Derechos</t>
  </si>
  <si>
    <t>Otros Derechos
Accesorios de Derechos</t>
  </si>
  <si>
    <t>Accesorios de Derechos</t>
  </si>
  <si>
    <t>Gastos de Ejecución
 Pendientes de Liquidación o Pago</t>
  </si>
  <si>
    <t>DerechosDerechos no Comprendidos en la Ley de Ingresos Vigente, Causados en Ejercicios Fiscales Anteriores Pendientes de Líquidación o Pago</t>
  </si>
  <si>
    <t>Derechos no Comprendidos en la Ley de Ingresos Vigente, Causados en Ejercicios Fiscales Anteriores Pendientes de Líquidación o Pago</t>
  </si>
  <si>
    <t>Productos</t>
  </si>
  <si>
    <t xml:space="preserve">Productos </t>
  </si>
  <si>
    <t>Productos Derivados del Uso y Aprovechamiento de Bienes no Sujetos a Régimen de Dominio Público</t>
  </si>
  <si>
    <t>Por la Venta o Arrendamiento de Bienes Municipales</t>
  </si>
  <si>
    <t>Impresos y Papel Especial</t>
  </si>
  <si>
    <t>Derivados de Bosques Municipales</t>
  </si>
  <si>
    <t>Otros Productos que Generan Ingresos Corrientes</t>
  </si>
  <si>
    <t>Derivados de Recursos Propios</t>
  </si>
  <si>
    <t>Derivado de Participaciones Federales</t>
  </si>
  <si>
    <t>Derivados del Ramo 33</t>
  </si>
  <si>
    <t>Ingresos Financieros por FISM</t>
  </si>
  <si>
    <t>Ingresos Financieros por FORTAMUNDF</t>
  </si>
  <si>
    <t>Derivados de Recursos de Programas Estatales</t>
  </si>
  <si>
    <t>Rendimientos o Ingresos Derivados de las Actividades de Organismos Descentralizados y Empresas de Participación Municipal cuando por su Naturaleza correspondan a actividades que no son Propias de Derecho Público</t>
  </si>
  <si>
    <t>En General, todos aquellos ingresos que perciba la Hacienda Pública Municipal, derivado de Actividades que no son Propias de Derecho Público, o por la Explotación de sus Bienes Patrimoniales</t>
  </si>
  <si>
    <t>Productos no Comprendidos en la Ley de Ingresos Vigente, Causados en Ejercicios Fiscales Anteriores Pendientes de Liquidación o Pago</t>
  </si>
  <si>
    <t xml:space="preserve">Aprovechamientos </t>
  </si>
  <si>
    <t>Sanciones Administrativas</t>
  </si>
  <si>
    <t>Indemnizaciones</t>
  </si>
  <si>
    <t>Indemnizaciones por Daños a Bienes Municipales</t>
  </si>
  <si>
    <t>Otras Indemnizaciones</t>
  </si>
  <si>
    <t>Reintegros</t>
  </si>
  <si>
    <t>Aprovechamientos Provenientes de Obras Públicas</t>
  </si>
  <si>
    <t>Aprovechamientos no Comprendidos en la Ley de Ingresos Vigente, Causados en Ejercicios Fiscales Anteriores Pendientes de Liquidación o Pago</t>
  </si>
  <si>
    <t>Accesorios de Aprovechamientos</t>
  </si>
  <si>
    <t>Indemnización por Devolución de cheques</t>
  </si>
  <si>
    <t>Otros Aprovechamientos</t>
  </si>
  <si>
    <t>Uso o Explotación de Bienes de Dominio Público</t>
  </si>
  <si>
    <t>Herencias, Legados, Cesiones y Donaciones</t>
  </si>
  <si>
    <t>Resarcimientos</t>
  </si>
  <si>
    <t>Ingresos por Venta de Bienes, Prestación de Servicios y otros ingresos</t>
  </si>
  <si>
    <t>Ingresos por Venta de Bienes y Prestación de Servicios de Instituciones Públicas de Seguridad Social</t>
  </si>
  <si>
    <t>Ingresos por Venta de Bienes y Prestación de Servicios de Empresas Productivas del Estado</t>
  </si>
  <si>
    <t>Ingresos por Venta de Bienes y Prestación de Servicios de Entidades Paraestatales y Fideicomisos No Empresariales y No Financieros</t>
  </si>
  <si>
    <t>Estancias Infantiles</t>
  </si>
  <si>
    <t>Farmacias</t>
  </si>
  <si>
    <t>Servicios Médicos</t>
  </si>
  <si>
    <t>Productos Nutricionales (Amaranto, Soya, etc.)</t>
  </si>
  <si>
    <t>Velatorios</t>
  </si>
  <si>
    <t>Colegiaturas</t>
  </si>
  <si>
    <t>Huertos Familiares</t>
  </si>
  <si>
    <t>Servicios de Alberca</t>
  </si>
  <si>
    <t>Panadería</t>
  </si>
  <si>
    <t>Servicios de Laboratorio</t>
  </si>
  <si>
    <t>Servicios de Baños Públicos</t>
  </si>
  <si>
    <t>Inscripciones</t>
  </si>
  <si>
    <t>Desayunos Escolares</t>
  </si>
  <si>
    <t>Productos Básicos (despensas)</t>
  </si>
  <si>
    <t>Servicios Jurídicos</t>
  </si>
  <si>
    <t>Servicios Psicológicos</t>
  </si>
  <si>
    <t>Servicios de Terapia y Discapacidad</t>
  </si>
  <si>
    <t>Ingresos Diversos</t>
  </si>
  <si>
    <t>Ingresos de Organismos del Deporte</t>
  </si>
  <si>
    <t>Ingresos por Fideicomisos y Empresas de Participación Municipal</t>
  </si>
  <si>
    <t>Rendimientos o Ingresos Derivados de Organismos Descentralizados y Fideicomisos, cuando por su naturaleza correspondan a Actividades Propias de Derecho Público</t>
  </si>
  <si>
    <t>Rendimientos o Ingresos Derivados de Empresas de Participación Estatal, cuando por su naturaleza correspondan a Actividades Propias de Derecho Público</t>
  </si>
  <si>
    <t>Agua embotellada</t>
  </si>
  <si>
    <t>Libros, revistas y otras publicaciones, ya sea impresas o de manera digital</t>
  </si>
  <si>
    <t>Publicaciones en plataformas digitales</t>
  </si>
  <si>
    <t>Artículos promocionales</t>
  </si>
  <si>
    <t>Cuotas de recuperación alimentos en comedores comunitarios</t>
  </si>
  <si>
    <t>Uniformes, distintos de los que deben otorgarse derivados de una relación laboral o de los que se asignen por la estancia en albergues a cargo del Municipio</t>
  </si>
  <si>
    <t>Servicios de veterinaria en general</t>
  </si>
  <si>
    <t>Ingresos por Venta de Bienes y Prestación de Servicios de Entidades Paraestatales Empresariales no Financieras con participación Estatal Mayoritaria.</t>
  </si>
  <si>
    <t>Ingresos por Venta de Bienes y Prestación de Servicios de Entidades Paraestatales Empresariales Financieras Monetarias con participación Estatal Mayoritaria.</t>
  </si>
  <si>
    <t>Ingresos por Venta de Bienes y Prestación de Servicios de Entidades Paraestatales Empresariales Financieras No Monetarias con participación Estatal Mayoritaria.</t>
  </si>
  <si>
    <t>Ingresos por Venta de Bienes y Prestación de Servicios de Fideicomisos Financieros Públicos con Participación Estatal Mayoritaria</t>
  </si>
  <si>
    <t>Ingresos por Venta de Bienes y Prestación de Servicios de los Poderes Legislativo y Judicial, y de los Órganos Autónomos</t>
  </si>
  <si>
    <t>Otros Ingresos</t>
  </si>
  <si>
    <t>Intereses Ganados de Títulos, Valores y demás Instrumentos Financieros</t>
  </si>
  <si>
    <t>Otros Ingresos Financieros</t>
  </si>
  <si>
    <t>Banco Nacional de Obras y Servicios Públicos</t>
  </si>
  <si>
    <t>Otras Instituciones Públicas</t>
  </si>
  <si>
    <t>Instituciones Privadas</t>
  </si>
  <si>
    <t>Particulares</t>
  </si>
  <si>
    <t>Pasivos Generados al Cierre del Ejercicio Fiscal Pendientes de Pago</t>
  </si>
  <si>
    <t>Los derivados de las operaciones de Crédito en los términos que establece el Título Octavo del Código Financiero del Estado de México y Municipios y Otras Leyes Aplicables</t>
  </si>
  <si>
    <t>PARTICIPACIONES, APORTACIONES, CONVENIOS, INCENTIVOS DERIVADOS DE LA COLABORACIÓN FISCAL, FONDOS DISTINTOS DE APORTACIONES, TRANSFERENCIAS, ASIGNACIONES, SUBSIDIOS Y SUBVENCIONES, Y PENSIONES Y JUBILACIONES.</t>
  </si>
  <si>
    <t>Las participaciones derivadas de la aplicación de la Ley de Coordinación Fiscal y demás Ordenamientos jurídicos federales aplicables</t>
  </si>
  <si>
    <t>Fondo General de Participaciones</t>
  </si>
  <si>
    <t>Fondo de Fomento Municipal</t>
  </si>
  <si>
    <t>Fondo de Fiscalización y Recaudación</t>
  </si>
  <si>
    <t>Correspondientes al Impuesto Especial sobre Producción y Servicios</t>
  </si>
  <si>
    <t>Correspondientes al Impuesto Sobre Automóviles Nuevos</t>
  </si>
  <si>
    <t>Correspondientes al Impuesto Sobre Tenencia o Uso de Vehículos</t>
  </si>
  <si>
    <t>Correspondientes al Fondo de Compensación del Impuesto Sobre Automóviles Nuevos</t>
  </si>
  <si>
    <t>Las derivadas de la aplicación del artículo 4-A de la Ley de Coordinación Fiscal</t>
  </si>
  <si>
    <t>El Impuesto Sobre la Renta efectivamente enterado a la Federación, correspondiente al salario de su personal que preste o desempeñe un servicio personal subordinado así como de sus organismos públicos descentralizados</t>
  </si>
  <si>
    <t>Artículo 4-A, Facción II de la Ley de Coordinación Fiscal (Fondo de Compensaciones)</t>
  </si>
  <si>
    <t xml:space="preserve">El Impuesto Sobre la Renta por enajenación de Bienes Inmuebles </t>
  </si>
  <si>
    <t>Las participaciones derivadas de la aplicación de la Fracción II del Artículo 219 del Código Financiero del Estado de México y Municipios.</t>
  </si>
  <si>
    <t>Del Impuesto Sobre Tenencia o Uso de Vehículos Automotores</t>
  </si>
  <si>
    <t>Del Impuesto Sobre Adquisición de Vehículos Automotores Usados</t>
  </si>
  <si>
    <t>Del Impuesto Sobre Loterías, Rifas, Sorteos, Concursos y Juegos Permitidos con Cruce de Apuestas</t>
  </si>
  <si>
    <t>Del Impuesto a la Venta Final de bebidas con contenido alcohólico</t>
  </si>
  <si>
    <t>Mecánica Teatral</t>
  </si>
  <si>
    <t>Remanentes Gasto de Inversión Sectorial (PAD)</t>
  </si>
  <si>
    <t>Remanentes Programa de Apoyo al Gasto de Inversión de los Municipios (FEFOM)</t>
  </si>
  <si>
    <t>Otros Recursos Estatales</t>
  </si>
  <si>
    <t>Las demás derivadas de la aplicación del Título Séptimo del Código Financiero para el Estado de México y Municipios, así como de los Convenios, Acuerdos o Declaratorias que al Efecto se Celebren o Realicen</t>
  </si>
  <si>
    <t xml:space="preserve">Aportaciones </t>
  </si>
  <si>
    <t>Fondo de Aportaciones para Infraestructura Social Municipal</t>
  </si>
  <si>
    <t>Fondo de Aportaciones para el Fortalecimiento de los Municipios y de las Demarcaciones Territoriales del Distrito Federal</t>
  </si>
  <si>
    <t>Remanentes de Ramo 33 (FISM)</t>
  </si>
  <si>
    <t>Remanentes de Ramo 33 (FORTAMUN)</t>
  </si>
  <si>
    <t>Fondo de Aportaciones para la Seguridad Pública. (FASP)</t>
  </si>
  <si>
    <t>Multas Federales No Fiscales</t>
  </si>
  <si>
    <t>Convenios de Transito Estatal con Municipios</t>
  </si>
  <si>
    <t>Incentivos Derivados de la Colaboración Fiscal</t>
  </si>
  <si>
    <t>Fondos Distintos de Aportaciones</t>
  </si>
  <si>
    <t>Recursos del Programa Hábitat</t>
  </si>
  <si>
    <t>Excedentes Petroleros</t>
  </si>
  <si>
    <t>Ramo 23</t>
  </si>
  <si>
    <t>FORTASEG</t>
  </si>
  <si>
    <t>Remanentes Otros Recursos Federales</t>
  </si>
  <si>
    <t>Otros Recursos Federales</t>
  </si>
  <si>
    <t>Recursos del Programa de ahorro y subsidio para la vivienda, “Tu Casa”. (FONHAPO)</t>
  </si>
  <si>
    <t>Recursos del Programa para el Desarrollo de Zonas Prioritarias</t>
  </si>
  <si>
    <t>Recursos del Programa 3 X 1 para Migrantes.</t>
  </si>
  <si>
    <t>Recursos del Programa de Empleo Temporal (PET) .</t>
  </si>
  <si>
    <t>Recursos del Programa de Vivienda Rural.</t>
  </si>
  <si>
    <t>Recursos del Programa de Opciones Productivas.</t>
  </si>
  <si>
    <t>Recursos para el Rescate de Espacios Públicos</t>
  </si>
  <si>
    <t>Recursos del Fideicomiso Fondo Nacional de Habitaciones Populares</t>
  </si>
  <si>
    <t>Recursos del Programa CONADE</t>
  </si>
  <si>
    <t>Recursos para el Programa Calidad para el Deporte CONADE</t>
  </si>
  <si>
    <t>Recursos del Programa Cultura Física CONADE</t>
  </si>
  <si>
    <t>Recursos de CONACULTA</t>
  </si>
  <si>
    <t>Recursos Programa de Devolución de Derechos PRODER</t>
  </si>
  <si>
    <t>Recursos para agua Potable, Alcantarillado y Saneamiento en zonas Urbanas APAZU</t>
  </si>
  <si>
    <t>Recursos de Instituto Nacional para el Desarrollo de Capacidades del Sector Rural INCA RURAL / Sistema Nacional de Capacitación y Asistencia Técnica Rural Integral SINACATRI</t>
  </si>
  <si>
    <t>Recursos de la Comisión Nacional para el Desarrollo de los Pueblos Indígenas CDI.</t>
  </si>
  <si>
    <t>Transferencias, Asignaciones, Subsidios y Subvenciones, Pensiones y Jubilaciones</t>
  </si>
  <si>
    <t xml:space="preserve">Transferencias  y Asignaciones </t>
  </si>
  <si>
    <t>Subsidios para Gastos de Operación</t>
  </si>
  <si>
    <t>Transferencias del Fondo Mexicano del Petróleo para la Estabilización y el Desarrollo</t>
  </si>
  <si>
    <t>Otros Ingresos y Beneficios</t>
  </si>
  <si>
    <t>Ingresos financieros</t>
  </si>
  <si>
    <t>Intereses Ganados de Valores, Créditos, Bonos y Otros</t>
  </si>
  <si>
    <t>Incremento por Variación de Inventarios de Mercancías para Venta</t>
  </si>
  <si>
    <t>Incremento por Variación de Inventarios de Mercancías Terminadas</t>
  </si>
  <si>
    <t>Incremento por Variación de Inventarios de Mercancías en Proceso de Elaboración</t>
  </si>
  <si>
    <t>Incremento por Variación de Inventarios de Materias Primas, Materiales y Suministros para Producción</t>
  </si>
  <si>
    <t>Incremento por Variación de Almacén de Materias Primas, Materiales y Suministros de Consumo</t>
  </si>
  <si>
    <t>Disminución del Exceso en Provisiones</t>
  </si>
  <si>
    <t>Ingresos derivados de Financiamiento</t>
  </si>
  <si>
    <t>Bonificaciones y Descuentos Obtenidos</t>
  </si>
  <si>
    <t xml:space="preserve">Diferencias por Tipo de Cambio a Favor </t>
  </si>
  <si>
    <t>Diferencias por Tipo de Cambio a Favor</t>
  </si>
  <si>
    <t>Diferencias por Tipo de Cambio a Favor en Efectivo y Equivalentes</t>
  </si>
  <si>
    <t>Diferencias de Cotizaciones a Favor en Valores Negociables</t>
  </si>
  <si>
    <t>Utilidades por Participación Patrimonial</t>
  </si>
  <si>
    <t>Diferencias por Reestructuración de Deuda Pública a Favor</t>
  </si>
  <si>
    <t>Aportaciones por Gestoría de Diputados</t>
  </si>
  <si>
    <t>Ingresos por Audiencia Pública</t>
  </si>
  <si>
    <t>Actualización de Inversiones en UDI´S</t>
  </si>
  <si>
    <t>Intereses por Inversiones en UDI´S</t>
  </si>
  <si>
    <t>Otros Convenios</t>
  </si>
  <si>
    <t>Ingresos Derivados de Ejercicios Anteriores no Aplicados</t>
  </si>
  <si>
    <t xml:space="preserve">Otros Ingresos por Donativos </t>
  </si>
  <si>
    <t>Otros Ingresos Varios</t>
  </si>
  <si>
    <t>Financiamiento Interno</t>
  </si>
  <si>
    <t>Pasivos que se Generen como Resultado de Erogaciones que se Devenguen en el Ejercicio Fiscal pero que queden Pendiente de Liquidar el Cierre del mismo</t>
  </si>
  <si>
    <t>Ayuntamiento</t>
  </si>
  <si>
    <t>Organismos Descentralizados Municipales</t>
  </si>
  <si>
    <t>Pasivos que se Generen como Resultado de la Contratación de Créditos, en Términos del Titulo Octavo del Código Financiero del Estado de México y Municipios por los ayuntamientos</t>
  </si>
  <si>
    <t>Pasivos que se Generen como Resultado de la contratación de Créditos por los Organismos Descentralizados Municipales</t>
  </si>
  <si>
    <r>
      <t xml:space="preserve">Subtotal </t>
    </r>
    <r>
      <rPr>
        <sz val="7"/>
        <color theme="1"/>
        <rFont val="Helvetica"/>
        <family val="2"/>
      </rPr>
      <t>(12)</t>
    </r>
  </si>
  <si>
    <r>
      <t xml:space="preserve">Total Partidas </t>
    </r>
    <r>
      <rPr>
        <sz val="7"/>
        <color theme="1"/>
        <rFont val="Helvetica"/>
        <family val="2"/>
      </rPr>
      <t>(13)</t>
    </r>
  </si>
  <si>
    <t>Estado Analítico del Ejercicio del Presupuesto de Egresos
Clasificación por Objeto del Gasto (Capítulo y Concepto)</t>
  </si>
  <si>
    <r>
      <t xml:space="preserve">Nombre de la Entidad Municipal: ______________________________ </t>
    </r>
    <r>
      <rPr>
        <sz val="8"/>
        <color theme="1"/>
        <rFont val="Helvetica"/>
        <family val="2"/>
      </rPr>
      <t>(1)</t>
    </r>
  </si>
  <si>
    <r>
      <t xml:space="preserve">Del ___________ al _____________  de 2024 </t>
    </r>
    <r>
      <rPr>
        <sz val="10"/>
        <color theme="1"/>
        <rFont val="Helvetica"/>
        <family val="2"/>
      </rPr>
      <t xml:space="preserve">(2) </t>
    </r>
  </si>
  <si>
    <r>
      <t xml:space="preserve">Cuenta  </t>
    </r>
    <r>
      <rPr>
        <sz val="10"/>
        <color theme="1"/>
        <rFont val="Helvetica"/>
        <family val="2"/>
      </rPr>
      <t xml:space="preserve">
(3)</t>
    </r>
  </si>
  <si>
    <r>
      <t xml:space="preserve">Concepto
</t>
    </r>
    <r>
      <rPr>
        <sz val="10"/>
        <color theme="1"/>
        <rFont val="Helvetica"/>
        <family val="2"/>
      </rPr>
      <t>(4)</t>
    </r>
  </si>
  <si>
    <t xml:space="preserve">Egresos
</t>
  </si>
  <si>
    <r>
      <t xml:space="preserve">Subejercicio
</t>
    </r>
    <r>
      <rPr>
        <sz val="10"/>
        <color theme="1"/>
        <rFont val="Helvetica"/>
        <family val="2"/>
      </rPr>
      <t>(12)</t>
    </r>
  </si>
  <si>
    <r>
      <t xml:space="preserve">Aprobado 
</t>
    </r>
    <r>
      <rPr>
        <sz val="10"/>
        <color theme="1"/>
        <rFont val="Helvetica"/>
        <family val="2"/>
      </rPr>
      <t>(5)</t>
    </r>
  </si>
  <si>
    <r>
      <t xml:space="preserve">Ampliaciones/ Reducciones
</t>
    </r>
    <r>
      <rPr>
        <sz val="10"/>
        <color theme="1"/>
        <rFont val="Helvetica"/>
        <family val="2"/>
      </rPr>
      <t>(6)</t>
    </r>
  </si>
  <si>
    <r>
      <t xml:space="preserve">Modificado
</t>
    </r>
    <r>
      <rPr>
        <sz val="10"/>
        <color theme="1"/>
        <rFont val="Helvetica"/>
        <family val="2"/>
      </rPr>
      <t>(7)</t>
    </r>
  </si>
  <si>
    <r>
      <t xml:space="preserve">Comprometido
</t>
    </r>
    <r>
      <rPr>
        <sz val="10"/>
        <color theme="1"/>
        <rFont val="Helvetica"/>
        <family val="2"/>
      </rPr>
      <t>(8)</t>
    </r>
  </si>
  <si>
    <r>
      <t xml:space="preserve">Devengado 
 </t>
    </r>
    <r>
      <rPr>
        <sz val="10"/>
        <color theme="1"/>
        <rFont val="Helvetica"/>
        <family val="2"/>
      </rPr>
      <t>(9)</t>
    </r>
  </si>
  <si>
    <r>
      <t xml:space="preserve">Ejercido
</t>
    </r>
    <r>
      <rPr>
        <sz val="10"/>
        <color theme="1"/>
        <rFont val="Helvetica"/>
        <family val="2"/>
      </rPr>
      <t>(10)</t>
    </r>
  </si>
  <si>
    <r>
      <t xml:space="preserve"> Pagado 
</t>
    </r>
    <r>
      <rPr>
        <sz val="10"/>
        <color theme="1"/>
        <rFont val="Helvetica"/>
        <family val="2"/>
      </rPr>
      <t>(11)</t>
    </r>
  </si>
  <si>
    <t>Remuneraciones al Personal de Carácter Permanente</t>
  </si>
  <si>
    <t>Dietas</t>
  </si>
  <si>
    <t>Haberes</t>
  </si>
  <si>
    <t>Sueldos Base al Personal Permanente</t>
  </si>
  <si>
    <t>Sueldo Base</t>
  </si>
  <si>
    <t>Otro Sueldo Magisterio</t>
  </si>
  <si>
    <t>Hora Clase</t>
  </si>
  <si>
    <t>Carrera Magisterial</t>
  </si>
  <si>
    <t>Carrera Docente</t>
  </si>
  <si>
    <t>Remuneraciones por Adscripción Laboral en el Extranjero</t>
  </si>
  <si>
    <t>Remuneraciones al Personal de Carácter Transitorio</t>
  </si>
  <si>
    <t>Honorarios Asimilables a Salarios</t>
  </si>
  <si>
    <t>Honorarios Asimilables al Salario</t>
  </si>
  <si>
    <t>Sueldos Base al Personal Eventual</t>
  </si>
  <si>
    <t>Sueldo por Interinato</t>
  </si>
  <si>
    <t>Sueldos y Salarios Compactados al Personal Eventual</t>
  </si>
  <si>
    <t>.,</t>
  </si>
  <si>
    <t>Becas para Médicos Residentes</t>
  </si>
  <si>
    <t>Retribuciones por Servicios de Carácter Social</t>
  </si>
  <si>
    <t>Compensación por Servicio Social</t>
  </si>
  <si>
    <t>Retribución a los Representantes de los Trabajadores y de los Patrones en la Junta de Conciliación y Arbitraje</t>
  </si>
  <si>
    <t>Compensación a Representante</t>
  </si>
  <si>
    <t>Remuneraciones Adicionales y Especiales</t>
  </si>
  <si>
    <t>Primas por Años de Servicio Efectivos Prestados</t>
  </si>
  <si>
    <t>Prima por Años de Servicio</t>
  </si>
  <si>
    <t>Prima de Antigüedad</t>
  </si>
  <si>
    <t>Prima Adicional por Permanencia en el Servicio</t>
  </si>
  <si>
    <t>Primas de Vacaciones, Dominical y Gratificación de fin de año</t>
  </si>
  <si>
    <t>Prima Vacacional</t>
  </si>
  <si>
    <t>Aguinaldo</t>
  </si>
  <si>
    <t>Aguinaldo de Eventuales</t>
  </si>
  <si>
    <t>Vacaciones no Disfrutadas por Finiquito</t>
  </si>
  <si>
    <t>Prima Dominical</t>
  </si>
  <si>
    <t>Horas Extraordinarias</t>
  </si>
  <si>
    <t>Remuneraciones por Horas Extraordinarias</t>
  </si>
  <si>
    <t>Compensación</t>
  </si>
  <si>
    <t>Compensación por Servicios Especiales</t>
  </si>
  <si>
    <t>Compensación por Riesgo Profesional</t>
  </si>
  <si>
    <t>Compensación por Retabulación</t>
  </si>
  <si>
    <t>Gratificación</t>
  </si>
  <si>
    <t>Gratificación por Convenio</t>
  </si>
  <si>
    <t>Gratificación por Productividad</t>
  </si>
  <si>
    <t>Labores Docentes</t>
  </si>
  <si>
    <t>Estudios Superiores</t>
  </si>
  <si>
    <t>Sobrehaberes</t>
  </si>
  <si>
    <t>Asignaciones de Técnico, de Mando, por Comisión, de Vuelo y de Técnico Especial</t>
  </si>
  <si>
    <t>Honorarios Especiales</t>
  </si>
  <si>
    <t>Participaciones  por Vigilancia en el Cumplimiento de las Leyes y Custodia de Valores</t>
  </si>
  <si>
    <t>Seguridad Social</t>
  </si>
  <si>
    <t>Aportaciones de Seguridad Social</t>
  </si>
  <si>
    <t>Aportaciones al ISSSTE</t>
  </si>
  <si>
    <t>Aportaciones de Servicio de Salud</t>
  </si>
  <si>
    <t>Aportaciones al Fondo del Sistema  Solidario de Reparto</t>
  </si>
  <si>
    <t>Aportaciones del Sistema de Capitalización Individual</t>
  </si>
  <si>
    <t>Aportaciones para Financiar los Gastos Generales de Administración del ISSEMYM</t>
  </si>
  <si>
    <t>Aportaciones para riesgo de Trabajo</t>
  </si>
  <si>
    <t>Aportaciones al Seguro de Cesantía, en edad avanzada y vejez</t>
  </si>
  <si>
    <t>Aportaciones a Fondos de Vivienda</t>
  </si>
  <si>
    <t>FOVISSSTE</t>
  </si>
  <si>
    <t>Aportaciones al Sistema para el Retiro</t>
  </si>
  <si>
    <t>SAR (Sistema de Ahorro para el Retiro)</t>
  </si>
  <si>
    <t>Aportaciones para Seguros</t>
  </si>
  <si>
    <t>Seguros y Fianzas</t>
  </si>
  <si>
    <t>Otras Prestaciones Sociales y Económicas</t>
  </si>
  <si>
    <t>Cuotas para el Fondo de Ahorro y Fondo de Trabajo</t>
  </si>
  <si>
    <t>Cuotas para Fondo de Retiro</t>
  </si>
  <si>
    <t>Seguro de Separación Individualizado</t>
  </si>
  <si>
    <t>Indemnización por Accidentes de Trabajo</t>
  </si>
  <si>
    <t>Liquidaciones por Indemnizaciones, por Sueldos y Salarios Caídos</t>
  </si>
  <si>
    <t>Prestaciones y Haberes de Retiro</t>
  </si>
  <si>
    <t>Prima por jubilación</t>
  </si>
  <si>
    <t>Prestaciones Contractuales</t>
  </si>
  <si>
    <t>Becas para Hijos de Trabajadores Sindicalizados</t>
  </si>
  <si>
    <t>Días Cívicos y Económicos</t>
  </si>
  <si>
    <t>Gastos Relacionados al Magisterio</t>
  </si>
  <si>
    <t xml:space="preserve">Día del Maestro y del Servidor Público </t>
  </si>
  <si>
    <t>Estudios de Posgrado</t>
  </si>
  <si>
    <t>Otros Gastos Derivados de Convenio</t>
  </si>
  <si>
    <t>Asignaciones Extraordinarias para Servidores Públicos Sindicalizados</t>
  </si>
  <si>
    <t>Apoyos a la Capacitación de los Servidores Públicos.</t>
  </si>
  <si>
    <t>Becas Institucionales</t>
  </si>
  <si>
    <t>Profesionalización de los Servidores Públicos</t>
  </si>
  <si>
    <t>Elaboración de Tesis</t>
  </si>
  <si>
    <t>Seguro de Vida</t>
  </si>
  <si>
    <t>Viáticos</t>
  </si>
  <si>
    <t>Diferencial por Escuelas</t>
  </si>
  <si>
    <t>Despensa</t>
  </si>
  <si>
    <t>Previsiones</t>
  </si>
  <si>
    <t>Previsiones de Carácter Laboral, Económica y de Seguridad Social</t>
  </si>
  <si>
    <t>Pago de Estímulos a Servidores Públicos</t>
  </si>
  <si>
    <t>Estímulos</t>
  </si>
  <si>
    <t>Reconocimiento a Servidores Públicos</t>
  </si>
  <si>
    <t>Estímulos por Puntualidad y Asistencia</t>
  </si>
  <si>
    <t>Recompensas</t>
  </si>
  <si>
    <t>Subtotal (13)</t>
  </si>
  <si>
    <t>Materiales de Administración, Emisión de Documentos y Artículos Oficiales</t>
  </si>
  <si>
    <t>Materiales, Útiles y Equipos Menores de Oficina</t>
  </si>
  <si>
    <t>Materiales y Útiles de Oficina</t>
  </si>
  <si>
    <t>Enseres de Oficina</t>
  </si>
  <si>
    <t>Materiales y Útiles de Impresión y Reproducción</t>
  </si>
  <si>
    <t>Material y Útiles de Imprenta y Reproducción</t>
  </si>
  <si>
    <t>Material de Foto, Cine y Grabación</t>
  </si>
  <si>
    <t>Material Estadístico y Geográfico</t>
  </si>
  <si>
    <t>Materiales Útiles y Equipos Menores de Tecnologías de la Información y Comunicaciones</t>
  </si>
  <si>
    <t>Materiales y Útiles para el Procesamiento en Equipos y Bienes Informáticos</t>
  </si>
  <si>
    <t>Material Impreso e Información Digital</t>
  </si>
  <si>
    <t>Material de Información</t>
  </si>
  <si>
    <t>Material de Limpieza</t>
  </si>
  <si>
    <t>Material y Enseres de Limpieza</t>
  </si>
  <si>
    <t>Materiales y Útiles de Enseñanza</t>
  </si>
  <si>
    <t>Material Didáctico</t>
  </si>
  <si>
    <t>Materiales para el Registro e Identificación de Bienes y Personas</t>
  </si>
  <si>
    <t>Material para Identificación y Registro</t>
  </si>
  <si>
    <t>Alimentos y Utensilios</t>
  </si>
  <si>
    <t>Productos Alimenticios para Personas</t>
  </si>
  <si>
    <t>Productos Alimenticios para Animales</t>
  </si>
  <si>
    <t>Equipamiento y Enseres para Animales</t>
  </si>
  <si>
    <t>Utensilios para el Servicio de Alimentación</t>
  </si>
  <si>
    <t>Materias Primas y Materiales de Producción y Comercialización</t>
  </si>
  <si>
    <t>Productos Alimenticios, Agropecuarios y Forestales Adquiridos como Materia Prima</t>
  </si>
  <si>
    <t>Materias Primas y Materiales de Producción</t>
  </si>
  <si>
    <t>Insumos Textiles Adquiridos como Materia Prima</t>
  </si>
  <si>
    <t>Materias Primas Textiles</t>
  </si>
  <si>
    <t>Productos de Papel, Cartón e Impresos Adquiridos como Materia Prima</t>
  </si>
  <si>
    <t>Combustibles, Lubricantes, Aditivos, Carbón y sus Derivados Adquiridos como Materia Prima</t>
  </si>
  <si>
    <t>Productos Químicos, Farmacéuticos y de Laboratorio Adquiridos como Materia Prima</t>
  </si>
  <si>
    <t>Productos Metálicos y a Base de Minerales no Metálicos Adquiridos como Materia Prima.</t>
  </si>
  <si>
    <t>Productos de Cuero, Piel, Plástico y Hule Adquiridos como Materia Prima</t>
  </si>
  <si>
    <t>Mercancías Adquiridas para su Comercialización</t>
  </si>
  <si>
    <t>Mercancías para su Comercialización en Tiendas del Sector Público</t>
  </si>
  <si>
    <t>Otros Productos Adquiridos como Materia Prima</t>
  </si>
  <si>
    <t>Materiales y Artículos de Construcción y de Reparación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</si>
  <si>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</si>
  <si>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</si>
  <si>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</si>
  <si>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</si>
  <si>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</si>
  <si>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</si>
  <si>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</si>
  <si>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</si>
  <si>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Material de Señalización</t>
  </si>
  <si>
    <t>Árboles y Plantas de Ornato</t>
  </si>
  <si>
    <t>Otros Materiales y Artículos de Construcción y Reparación</t>
  </si>
  <si>
    <t>Materiales de Construcción</t>
  </si>
  <si>
    <t>Estructuras y Manufacturas para todo Tipo de Construcción</t>
  </si>
  <si>
    <t>Productos Químicos, Farmacéuticos y de Laboratorio</t>
  </si>
  <si>
    <t>Productos Químicos Básicos</t>
  </si>
  <si>
    <t>Sustancias Químicas</t>
  </si>
  <si>
    <t>Fertilizantes, Pesticidas y otros Agroquímicos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</si>
  <si>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</si>
  <si>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</si>
  <si>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</si>
  <si>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</si>
  <si>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Fibras Sintéticas, Hules, Plásticos y Derivados</t>
  </si>
  <si>
    <t>Otros Productos Químicos</t>
  </si>
  <si>
    <t>Combustibles, Lubricantes y Aditivos</t>
  </si>
  <si>
    <t>Carbón y sus Derivados</t>
  </si>
  <si>
    <t>Vestuario, Blancos, Prendas de Protección y Artículos Deportivos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</si>
  <si>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</si>
  <si>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</si>
  <si>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</si>
  <si>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</si>
  <si>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</si>
  <si>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Blancos y Otros Productos Textiles</t>
  </si>
  <si>
    <t>Materiales y Suministros para Seguridad</t>
  </si>
  <si>
    <t>Sustancias y Materiales Explosivos</t>
  </si>
  <si>
    <t>Materiales de Seguridad Pública</t>
  </si>
  <si>
    <t>Material de Seguridad Pública</t>
  </si>
  <si>
    <t>Prendas de Protección para la Seguridad Pública y Nacional</t>
  </si>
  <si>
    <t>Prendas de Protección</t>
  </si>
  <si>
    <t>Herramientas, Refacciones y Accesorios Menores</t>
  </si>
  <si>
    <t>Herramientas Menores</t>
  </si>
  <si>
    <t>Refacciones, Accesorios y Herramientas</t>
  </si>
  <si>
    <t>Refacciones y Accesorios Menores de Edificios</t>
  </si>
  <si>
    <t>Refacciones y Accesorios Menores de Mobiliario y Equipo de Administración, Educacional y Recreativo</t>
  </si>
  <si>
    <t>Refacciones y Accesorios Menores de Equipo de Cómputo y Tecnologías de la Información</t>
  </si>
  <si>
    <t>Refacciones y Accesorios para Equipo de Cómputo</t>
  </si>
  <si>
    <t>Refacciones y Accesorios Menores de Equipo e Instrumental Médico y de Laboratorio</t>
  </si>
  <si>
    <t>Refacciones y Accesorios Menores para Equipo de Transporte</t>
  </si>
  <si>
    <t>Refacciones y Accesorios Menores de Equipo de Defensa y Seguridad</t>
  </si>
  <si>
    <t>Artículos para la Extinción de Incendios</t>
  </si>
  <si>
    <t>Refacciones y Accesorios Menores para Equipo de Defensa</t>
  </si>
  <si>
    <t>Refacciones y Accesorios Menores de Maquinaria y Otros Equipos</t>
  </si>
  <si>
    <t>Refacciones y Accesorios Menores Otros Bienes Muebles</t>
  </si>
  <si>
    <t>Medidores de Agua</t>
  </si>
  <si>
    <t>Otros Enseres</t>
  </si>
  <si>
    <t>Servicios Básicos</t>
  </si>
  <si>
    <t>Energía Eléctrica</t>
  </si>
  <si>
    <t>Servicio de Energía Eléctrica</t>
  </si>
  <si>
    <t>Servicio de Energía Eléctrica para Alumbrado Público</t>
  </si>
  <si>
    <t>Gas</t>
  </si>
  <si>
    <t>Agua</t>
  </si>
  <si>
    <t>Servicio de Agua</t>
  </si>
  <si>
    <t>Servicio de Cloración de Agua</t>
  </si>
  <si>
    <t>Telefonía Tradicional</t>
  </si>
  <si>
    <t>Servicio de Telefonía Convencional</t>
  </si>
  <si>
    <t>Telefonía Celular</t>
  </si>
  <si>
    <t>Servicio de Telefonía Celular</t>
  </si>
  <si>
    <t>Servicios de Telecomunicaciones y Satélites</t>
  </si>
  <si>
    <t>Servicios de Radiolocalización y Telecomunicación</t>
  </si>
  <si>
    <t>Servicios de Conducción de Señales Analógicas y Digitales</t>
  </si>
  <si>
    <t>Servicios de Acceso a Internet, Redes y Procesamiento de Información</t>
  </si>
  <si>
    <t>Servicios de Acceso a Internet</t>
  </si>
  <si>
    <t>Servicios Postales y Telegráficos</t>
  </si>
  <si>
    <t>Servicio Postal y Telegráfico</t>
  </si>
  <si>
    <t>Servicios Integrales y Otros Servicios</t>
  </si>
  <si>
    <t>Servicios de Telecomunicación Especializados</t>
  </si>
  <si>
    <t>Servicios de información, mediante telecomunicaciones especializadas</t>
  </si>
  <si>
    <t>Servicios de Arrendamiento</t>
  </si>
  <si>
    <t>Arrendamiento de Terrenos</t>
  </si>
  <si>
    <t>Arrendamiento de Edificios</t>
  </si>
  <si>
    <t>Arrendamiento de Edificios y Locales</t>
  </si>
  <si>
    <t>Arrendamiento de Mobiliario y Equipo de Administración, Educacional y Recreativo</t>
  </si>
  <si>
    <t>Arrendamiento de Equipo y Bienes Informáticos</t>
  </si>
  <si>
    <t>Arrendamiento de Equipo e Instrumental Médico y de Laboratorio</t>
  </si>
  <si>
    <t>Arrendamiento de Equipo de Transporte</t>
  </si>
  <si>
    <t>Arrendamiento de Vehículos</t>
  </si>
  <si>
    <t>Arrendamiento de Maquinaria, Otros Equipos y Herramientas</t>
  </si>
  <si>
    <t>Arrendamiento de Maquinaria y Equipo</t>
  </si>
  <si>
    <t>Arrendamiento de Activos Intangibles</t>
  </si>
  <si>
    <t>Arrendamiento Financiero</t>
  </si>
  <si>
    <t>Otros Arrendamientos</t>
  </si>
  <si>
    <t>Arrendamiento de Equipo para el Suministro de Sustancias y Productos Químicos</t>
  </si>
  <si>
    <t>Servicios Profesionales, Científicos, Técnicos y Otros Servicios</t>
  </si>
  <si>
    <t>Servicios Legales, de Contabilidad, Auditoría y Relacionados</t>
  </si>
  <si>
    <t>Asesorías Asociadas a Convenios o Acuerdos</t>
  </si>
  <si>
    <t>Servicios de Diseño, Arquitectura, Ingeniería y Actividades Relacionadas</t>
  </si>
  <si>
    <t>Servicios estadísticos y Geográficos</t>
  </si>
  <si>
    <t>Servicios de Consultoría Administrativa, Procesos, Técnica y en Tecnologías de la Información</t>
  </si>
  <si>
    <t>Servicios Informáticos</t>
  </si>
  <si>
    <t>Servicios de Capacitación</t>
  </si>
  <si>
    <t>Capacitación</t>
  </si>
  <si>
    <t>Servicios de Investigación Científica y Desarrollo</t>
  </si>
  <si>
    <t>Servicios de Apoyo Administrativo, Traducción, Fotocopiado e Impresión</t>
  </si>
  <si>
    <t>Servicios de Apoyo Administrativo y Fotocopiado</t>
  </si>
  <si>
    <t>Impresiones de Documentos Oficiales para la Prestación de Servicios Públicos, Identificación, Formatos Administrativos y Fiscales, , formas valoradas, certificados y titulos</t>
  </si>
  <si>
    <t>Servicios de Impresión de Documentos Oficiales</t>
  </si>
  <si>
    <t>Servicios de Protección y Seguridad</t>
  </si>
  <si>
    <t>Servicios de Vigilancia</t>
  </si>
  <si>
    <t>Servicios Profesionales, Científicos y Técnicos Integrales</t>
  </si>
  <si>
    <t>Servicios Profesionales</t>
  </si>
  <si>
    <t>Servicios Financieros, Bancarios y Comerciales</t>
  </si>
  <si>
    <t>Servicios Financieros y Bancarios</t>
  </si>
  <si>
    <t>Servicios Bancarios y Financieros</t>
  </si>
  <si>
    <t>Servicios de Cobranza, Investigación Crediticia y Similar</t>
  </si>
  <si>
    <t>Servicios de Recaudación, Traslado y Custodia de Valores</t>
  </si>
  <si>
    <t>Gastos Inherentes a la Recaudación</t>
  </si>
  <si>
    <t>Seguros de Responsabilidad Patrimonial y Fianzas</t>
  </si>
  <si>
    <t>Seguro de Bienes Patrimoniales</t>
  </si>
  <si>
    <t>Almacenaje, Envase y Embalaje</t>
  </si>
  <si>
    <t>Almacenaje, Envase y  Embalaje</t>
  </si>
  <si>
    <t>Fletes y Maniobras</t>
  </si>
  <si>
    <t>Comisiones por Ventas</t>
  </si>
  <si>
    <t>Servicios Financieros, Bancarios y Comerciales Integrales</t>
  </si>
  <si>
    <t>Servicios de Instalación, Reparación, Mantenimiento y Conservación</t>
  </si>
  <si>
    <t>Conservación y Mantenimiento Menor de Inmuebles</t>
  </si>
  <si>
    <t>Reparación y Mantenimiento  de Inmuebles</t>
  </si>
  <si>
    <t>Adaptación  de Locales, Almacenes, Bodegas y Edificios</t>
  </si>
  <si>
    <t>Instalación, Reparación y Mantenimiento de Mobiliario y Equipo de Administración, Educacional y Recreativo</t>
  </si>
  <si>
    <t>Reparación, Mantenimiento e Instalación de Mobiliario y Equipo de Oficina</t>
  </si>
  <si>
    <t>Instalación, Reparación y Mantenimiento de Equipo de Cómputo y Tecnologías de la Información</t>
  </si>
  <si>
    <t>Reparación, Instalación y Mantenimiento de Bienes Informáticos, Microfilmación y Tecnologías de la Información</t>
  </si>
  <si>
    <t>Reparación y Mantenimiento para Equipo y Redes de Tele y Radio Transmisión</t>
  </si>
  <si>
    <t>Instalación, Reparación y Mantenimiento de Equipo e Instrumental Médico y de Laboratorio</t>
  </si>
  <si>
    <t>Reparación, Instalación y Mantenimiento de Equipo Médico y de Laboratorio</t>
  </si>
  <si>
    <t>Reparación y Mantenimiento de Equipo de Transporte</t>
  </si>
  <si>
    <t>Reparación y Mantenimiento de Vehículos Terrestres, Aéreos y Lacustres</t>
  </si>
  <si>
    <t>Reparación y Mantenimiento de Equipo de Defensa y Seguridad</t>
  </si>
  <si>
    <t>Reparación y Mantenimiento de Equipo de Seguridad y Defensa</t>
  </si>
  <si>
    <t>Instalación, Reparación y Mantenimiento de Maquinaria, Otros Equipos y Herramienta</t>
  </si>
  <si>
    <t>Reparación, Instalación y Mantenimiento de Maquinaria, Equipo Industrial y Diverso</t>
  </si>
  <si>
    <t>Servicios de Limpieza y Manejo de Desechos</t>
  </si>
  <si>
    <t>Servicios de Lavandería, Limpieza e Higiene</t>
  </si>
  <si>
    <t>Servicios de Jardinería y Fumigación</t>
  </si>
  <si>
    <t>Servicios de Fumigación</t>
  </si>
  <si>
    <t>Servicios de Comunicación Social y Publicidad</t>
  </si>
  <si>
    <t>Difusión por Radio, Televisión y Otros Medios de Mensajes sobre Programas y Actividades Gubernamentales</t>
  </si>
  <si>
    <t>Gastos de Publicidad y Propaganda</t>
  </si>
  <si>
    <t>Publicaciones Oficiales</t>
  </si>
  <si>
    <t>Costos de estudios, producción y post-producción</t>
  </si>
  <si>
    <t>Difusión por Radio, Televisión y Otros Medios de Mensajes Comerciales para Promover la Venta de Bienes o Servicios</t>
  </si>
  <si>
    <t>Gastos de Publicidad en Materia Comercial</t>
  </si>
  <si>
    <t>Servicios de Creatividad, Preproducción y Producción de Publicidad, Excepto Internet</t>
  </si>
  <si>
    <t>Servicios de Revelado de Fotografías</t>
  </si>
  <si>
    <t>Servicios de Fotografía</t>
  </si>
  <si>
    <t>Servicios de la Industria Fílmica, del Sonido y del Video</t>
  </si>
  <si>
    <t>Servicios de Cine y Grabación</t>
  </si>
  <si>
    <t>Servicio de Creación y Difusión de Contenido Exclusivamente a través de Internet</t>
  </si>
  <si>
    <t>Servicio de Creación y Difusión de Contenido a través de Internet</t>
  </si>
  <si>
    <t>Otros Servicios de Información</t>
  </si>
  <si>
    <t>Servicios de Traslado y Viáticos</t>
  </si>
  <si>
    <t>Pasajes Aéreos</t>
  </si>
  <si>
    <t>Transportación Aérea</t>
  </si>
  <si>
    <t>Pasajes Terrestres</t>
  </si>
  <si>
    <t>Gastos de Traslado por Vía Terrestre</t>
  </si>
  <si>
    <t>Pasajes Marítimos, Lacustres y Fluviales</t>
  </si>
  <si>
    <t>Autotransporte</t>
  </si>
  <si>
    <t>Viáticos en el País</t>
  </si>
  <si>
    <t>Gastos de Alimentación en Territorio Nacional</t>
  </si>
  <si>
    <t>Gastos de Hospedaje en Territorio Nacional</t>
  </si>
  <si>
    <t>Gastos por Arrendamiento de Vehículos en Territorio Nacional</t>
  </si>
  <si>
    <t>Viáticos en el Extranjero</t>
  </si>
  <si>
    <t>Gastos de Alimentación en el Extranjero</t>
  </si>
  <si>
    <t>Gastos de Hospedaje en el Extranjero</t>
  </si>
  <si>
    <t>Gastos por Arrendamiento de Vehículos en el Extranjero</t>
  </si>
  <si>
    <t>Gastos de Instalación y Traslado de Menaje</t>
  </si>
  <si>
    <t>Servicios Integrales de Traslado y Viáticos</t>
  </si>
  <si>
    <t>Otros Servicios de Traslado y Hospedaje</t>
  </si>
  <si>
    <t>Servicios Oficiales</t>
  </si>
  <si>
    <t>Gastos de Ceremonial</t>
  </si>
  <si>
    <t>Gastos de Orden Social y Cultural</t>
  </si>
  <si>
    <t>Gastos de Ceremonias Oficiales y de Orden Social</t>
  </si>
  <si>
    <t>Espectáculos Cívicos y Culturales</t>
  </si>
  <si>
    <t>Congresos y Convenciones</t>
  </si>
  <si>
    <t>Exposiciones</t>
  </si>
  <si>
    <t>Exposiciones y Ferias</t>
  </si>
  <si>
    <t>Gastos de Representación</t>
  </si>
  <si>
    <t>Otros Servicios Generales</t>
  </si>
  <si>
    <t>Servicios Funerarios y de Cementerios</t>
  </si>
  <si>
    <t>Impuestos y Derechos</t>
  </si>
  <si>
    <t>Impuestos y Derechos de Exportación</t>
  </si>
  <si>
    <t>Otros Impuestos y Derechos</t>
  </si>
  <si>
    <t>Impuestos y Derechos de Importación</t>
  </si>
  <si>
    <t>Sentencias y Resoluciones por Autoridad Competente</t>
  </si>
  <si>
    <t>Sentencias y Resoluciones Judiciales</t>
  </si>
  <si>
    <t>Gastos Derivados del Resguardo de Personas Vinculadas a Procesos Judiciales</t>
  </si>
  <si>
    <t>Penas, Multas, Accesorios y Actualizaciones</t>
  </si>
  <si>
    <t>Otros Gastos por Responsabilidades</t>
  </si>
  <si>
    <t>Utilidades</t>
  </si>
  <si>
    <t>Impuesto Sobre Nóminas y Otros que se Deriven de una Relación Laboral</t>
  </si>
  <si>
    <t>Impuesto Sobre Nóminas</t>
  </si>
  <si>
    <t>Impuesto Sobre Erogaciones por Remuneraciones al Trabajo Personal</t>
  </si>
  <si>
    <t>Impuesto Sobre la Renta</t>
  </si>
  <si>
    <t>Cuotas y Suscripciones</t>
  </si>
  <si>
    <t>Gastos de Servicios Menores</t>
  </si>
  <si>
    <t>Estudios y Análisis Clínicos</t>
  </si>
  <si>
    <t>Inscripciones y Arbitrajes</t>
  </si>
  <si>
    <t>Diferencia por Variación en el Tipo de Cambio</t>
  </si>
  <si>
    <t>Subcontratación de Servicios con Terceros</t>
  </si>
  <si>
    <t>Proyectos para Prestación de Servicios</t>
  </si>
  <si>
    <t>Asociaciones públicas privadas</t>
  </si>
  <si>
    <t>Asignaciones Presupuestarias al Poder Ejecutivo</t>
  </si>
  <si>
    <t>Asignaciones Presupuestarias al Poder Legislativo</t>
  </si>
  <si>
    <t>Liberación de Recursos al Poder Legislativo</t>
  </si>
  <si>
    <t>Asignaciones Presupuestarias al Poder Judicial</t>
  </si>
  <si>
    <t>Liberación de Recursos al Poder Judicial</t>
  </si>
  <si>
    <t>Asignaciones Presupuestarias a Órganos Autónomos</t>
  </si>
  <si>
    <t>Liberación de Recursos a Entes Autónomos</t>
  </si>
  <si>
    <t>Transferencias Internas  Otorgadas a  Entidades Paraestatales no Empresariales y no Financieras</t>
  </si>
  <si>
    <t>Transferencias Internas Otorgadas a Entidades Paraestatales Empresariales y no Financieras</t>
  </si>
  <si>
    <t>Transferencias Internas Otorgadas a Fideicomisos Públicos Empresariales y no Financieros</t>
  </si>
  <si>
    <t>Transferencias Internas Otorgadas a Instituciones Paraestatales Públicas Financieras</t>
  </si>
  <si>
    <t>Transferencias Internas Otorgadas a Fideicomisos Públicos Financieros</t>
  </si>
  <si>
    <t>Transferencias Otorgadas a Organismos Entidades Paraestatales no Empresariales y no Financieras</t>
  </si>
  <si>
    <t>Transferencias Otorgadas para Entidades Paraestatales Empresariales y no Financieras</t>
  </si>
  <si>
    <t>Transferencias Otorgadas para Instituciones Paraestatales Públicas Financieras</t>
  </si>
  <si>
    <t>Transferencias Otorgadas a Entidades Federativas y Municipios</t>
  </si>
  <si>
    <t>Municipios, Comunidades y Poblaciones</t>
  </si>
  <si>
    <t>Donativos a Municipios</t>
  </si>
  <si>
    <t>Transferencias a Fideicomisos de Entidades Federativas y Municipios</t>
  </si>
  <si>
    <t>Subsidios a la Producción</t>
  </si>
  <si>
    <t>Subsidios a la Distribución</t>
  </si>
  <si>
    <t>Subsidios a la Inversión</t>
  </si>
  <si>
    <t>Subsidios a la Prestación de Servicios Públicos</t>
  </si>
  <si>
    <t>Subsidios para Cubrir Diferenciales de Tasas de Interés</t>
  </si>
  <si>
    <t>Subsidios a la Vivienda</t>
  </si>
  <si>
    <t>Subvenciones al Consumo</t>
  </si>
  <si>
    <t>Subsidios a Entidades Federativas y Municipios</t>
  </si>
  <si>
    <t>Subsidios a Fideicomisos Privados y Estatales</t>
  </si>
  <si>
    <t>Subsidios y Apoyos</t>
  </si>
  <si>
    <t>Otros Subsidios</t>
  </si>
  <si>
    <t>Subsidios por Carga Fiscal</t>
  </si>
  <si>
    <t>Devolución de Ingresos Indebidos</t>
  </si>
  <si>
    <t>Subsidios para Capacitación y Becas</t>
  </si>
  <si>
    <t>Ayudas Sociales a Personas</t>
  </si>
  <si>
    <t>Cooperaciones y Ayudas</t>
  </si>
  <si>
    <t>Despensas</t>
  </si>
  <si>
    <t>Gastos Relacionados con Actividades Culturales, Deportivas y de Ayuda Extraordinaria</t>
  </si>
  <si>
    <t>Gastos por Servicios de Traslado de Personas</t>
  </si>
  <si>
    <t>Apoyo a la Infraestructura Agropecuaria y Forestal</t>
  </si>
  <si>
    <t>Apoyo a voluntarios que participen en  diversos Programas Federales</t>
  </si>
  <si>
    <t>Becas y Otras Ayudas para Programas de Capacitación</t>
  </si>
  <si>
    <t>Becas</t>
  </si>
  <si>
    <t>Premios, Estímulos, Recompensas, Becas y Seguros a Deportistas</t>
  </si>
  <si>
    <t>Ayudas Sociales a Instituciones de Enseñanza</t>
  </si>
  <si>
    <t>Instituciones Educativas</t>
  </si>
  <si>
    <t>Premios, Recompensas y Pensión Recreativa Estudiantil</t>
  </si>
  <si>
    <t>Ayudas Sociales a Actividades Científicas o Académicas</t>
  </si>
  <si>
    <t>Ayudas Sociales a Instituciones sin Fines de Lucro</t>
  </si>
  <si>
    <t>Instituciones de Beneficencia</t>
  </si>
  <si>
    <t>Instituciones Sociales no Lucrativas</t>
  </si>
  <si>
    <t>Ayudas Sociales a Cooperativas</t>
  </si>
  <si>
    <t>Ayudas Sociales a Entidades de Interés Público</t>
  </si>
  <si>
    <t>Ayudas por Desastres Naturales y Otros Siniestros</t>
  </si>
  <si>
    <t>Reparación de Daños a Terceros</t>
  </si>
  <si>
    <t>Mercancías y Alimentos para su Distribución a la Población en Caso de Desastres Naturales</t>
  </si>
  <si>
    <t>Pensiones</t>
  </si>
  <si>
    <t>Pago de Pensiones</t>
  </si>
  <si>
    <t>Jubilaciones</t>
  </si>
  <si>
    <t>Otras Pensiones y Jubilaciones</t>
  </si>
  <si>
    <t>Prestaciones Económicas Distintas de Pensiones</t>
  </si>
  <si>
    <t>Transferencias a Fideicomisos, Mandatos y Otros Análogos</t>
  </si>
  <si>
    <t>Transferencias a Fideicomisos del Poder Ejecutivo</t>
  </si>
  <si>
    <t>Transferencias a Fideicomisos del Poder Legislativo</t>
  </si>
  <si>
    <t>Transferencias a Fideicomisos del Poder Judicial</t>
  </si>
  <si>
    <t>Transferencias a Fideicomisos Públicos de Entidades Paraestatales no Empresariales y no Financieras</t>
  </si>
  <si>
    <t>Transferencias a Organismos Auxiliares</t>
  </si>
  <si>
    <t>Transferencias a Fideicomisos Públicos de Entidades Paraestatales Empresariales y no Financieras</t>
  </si>
  <si>
    <t>Transferencias a Fideicomisos de Instituciones Públicas Financieras</t>
  </si>
  <si>
    <t>Otras transferencias a fideicomisos</t>
  </si>
  <si>
    <t>Transferencias por Obligación de Ley</t>
  </si>
  <si>
    <t>Donativos a Instituciones sin Fines de Lucro</t>
  </si>
  <si>
    <t>Donativos a Entidades Federativas</t>
  </si>
  <si>
    <t>Donativos a Fideicomisos Privados</t>
  </si>
  <si>
    <t>Donativos a Fideicomisos Estatales</t>
  </si>
  <si>
    <t>Donativos a Fideicomisos Públicos</t>
  </si>
  <si>
    <t>Donativos Internacionales</t>
  </si>
  <si>
    <t>Transferencias para Gobiernos Extranjeros</t>
  </si>
  <si>
    <t>Transferencias para Organismos Internacionales</t>
  </si>
  <si>
    <t>Transferencias para el Sector Privado Externo</t>
  </si>
  <si>
    <t>Bienes Muebles, Inmuebles e Intangibles</t>
  </si>
  <si>
    <t>Muebles de Oficina y Estantería</t>
  </si>
  <si>
    <t>Muebles y Enseres</t>
  </si>
  <si>
    <t>Adjudicaciones e Indemnizaciones de Bienes Muebles</t>
  </si>
  <si>
    <t>Muebles, Excepto de Oficina y Estantería</t>
  </si>
  <si>
    <t>Bienes Artísticos, Culturales y Científicos</t>
  </si>
  <si>
    <t>Instrumental de Música</t>
  </si>
  <si>
    <t>Artículos de Biblioteca</t>
  </si>
  <si>
    <t>Objetos, Obras de Arte, Históricas y Culturales</t>
  </si>
  <si>
    <t>Objetos de Valor</t>
  </si>
  <si>
    <t>Equipo de Cómputo y de Tecnología de la Información</t>
  </si>
  <si>
    <t>Bienes Informáticos</t>
  </si>
  <si>
    <t>Otros Mobiliarios y Equipos de Administración</t>
  </si>
  <si>
    <t>Otros Bienes Muebles</t>
  </si>
  <si>
    <t>Otros Equipos Eléctricos y Electrónicos de Oficina</t>
  </si>
  <si>
    <t>Equipos y Aparatos Audiovisuales</t>
  </si>
  <si>
    <t>Aparatos Deportivos</t>
  </si>
  <si>
    <t>Equipo Deportivo</t>
  </si>
  <si>
    <t>Cámaras Fotográficas y de Video</t>
  </si>
  <si>
    <t>Equipo de Foto, Cine y Grabación</t>
  </si>
  <si>
    <t>Otro Mobiliario  y Equipo Educacional y Recreativo</t>
  </si>
  <si>
    <t>Otro Equipo Educacional y Recreativo</t>
  </si>
  <si>
    <t>Equipo Médico y de Laboratorio</t>
  </si>
  <si>
    <t>Instrumental Médico y de Laboratorio</t>
  </si>
  <si>
    <t>Vehículos y Equipo Terrestre</t>
  </si>
  <si>
    <t>Vehículos y Equipo de Transporte Terrestre</t>
  </si>
  <si>
    <t>Vehículos y Equipo Auxiliar de Transporte</t>
  </si>
  <si>
    <t>Carrocerías y Remolques</t>
  </si>
  <si>
    <t>Equipo Aeroespacial</t>
  </si>
  <si>
    <t>Equipo de Transportación Aérea</t>
  </si>
  <si>
    <t>Equipo Ferroviario</t>
  </si>
  <si>
    <t>Embarcaciones</t>
  </si>
  <si>
    <t>Equipo Acuático y Lacustre</t>
  </si>
  <si>
    <t>Otros Equipos de Transporte</t>
  </si>
  <si>
    <t>Maquinaria y Equipo de Seguridad Pública</t>
  </si>
  <si>
    <t>Maquinaria y Equipo Agropecuario</t>
  </si>
  <si>
    <t>Maquinaria y Equipo Industrial</t>
  </si>
  <si>
    <t>Maquinaria Equipo de Producción</t>
  </si>
  <si>
    <t>Maquinaria y Equipo de Construcción</t>
  </si>
  <si>
    <t>Sistemas de Aire Acondicionado, Calefacción y de Refrigeración Industrial y Comercial</t>
  </si>
  <si>
    <t>Equipo de Comunicación y Telecomunicación</t>
  </si>
  <si>
    <t>Equipo y Aparatos para Comunicación, Telecomunicación y Radio Transmisión</t>
  </si>
  <si>
    <t>Equipos de Generación Eléctrica, Aparatos y Accesorios Eléctricos</t>
  </si>
  <si>
    <t>Herramientas y Máquinas-Herramienta</t>
  </si>
  <si>
    <t>Herramientas, Máquina Herramienta y Equipo</t>
  </si>
  <si>
    <t>Otros Equipos</t>
  </si>
  <si>
    <t>Instrumentos y Aparatos Especializados y de Precisión</t>
  </si>
  <si>
    <t>Maquinaria y Equipo Diverso</t>
  </si>
  <si>
    <t>Maquinaria y Equipo para Alumbrado Público</t>
  </si>
  <si>
    <t>Bovinos</t>
  </si>
  <si>
    <t>Porcinos</t>
  </si>
  <si>
    <t>Aves</t>
  </si>
  <si>
    <t>Ovinos y Caprinos</t>
  </si>
  <si>
    <t>Peces y Acuicultura</t>
  </si>
  <si>
    <t>Equinos</t>
  </si>
  <si>
    <t>Especies Menores y de Zoológico</t>
  </si>
  <si>
    <t>Árboles y Plantas</t>
  </si>
  <si>
    <t>Otros Activos Biológicos</t>
  </si>
  <si>
    <t>Bienes Inmuebles</t>
  </si>
  <si>
    <t>Terrenos</t>
  </si>
  <si>
    <t>Edificios no Residenciales</t>
  </si>
  <si>
    <t>Edificios y Locales</t>
  </si>
  <si>
    <t>Adjudicaciones, Expropiaciones e Indemnizaciones de Bienes Inmuebles</t>
  </si>
  <si>
    <t>Bienes Inmuebles en la Modalidad de Proyectos de Infraestructura Productiva a Largo Plazo</t>
  </si>
  <si>
    <t>Patentes</t>
  </si>
  <si>
    <t>Marcas</t>
  </si>
  <si>
    <t>Concesiones</t>
  </si>
  <si>
    <t>Franquicias</t>
  </si>
  <si>
    <t>Licencias Informáticas e Intelectuales</t>
  </si>
  <si>
    <t>Licencias Industriales, Comerciales y Otras</t>
  </si>
  <si>
    <t>Licencias Industriales, Comerciales y Otras.</t>
  </si>
  <si>
    <t>Obra Pública en Bienes de Dominio Público</t>
  </si>
  <si>
    <t>Edificación Habitacional</t>
  </si>
  <si>
    <t>Edificación no Habitacional</t>
  </si>
  <si>
    <t>Convenios y Aportaciones</t>
  </si>
  <si>
    <t>Obra Estatal o Municipal</t>
  </si>
  <si>
    <t>Supervisión y Control de la Obra Pública</t>
  </si>
  <si>
    <t>Transferencias a Organismos Auxiliares y Subsidios a Municipios</t>
  </si>
  <si>
    <t>Ejecución de Obras por Administración</t>
  </si>
  <si>
    <t>Indemnizaciones por Expropiación o Adjudicación</t>
  </si>
  <si>
    <t>Arrendamiento de Maquinaria, Equipo e Instalaciones (Locales)</t>
  </si>
  <si>
    <t>Apoyos a Obras de Bienestar Social</t>
  </si>
  <si>
    <t>Estudios de Preinversión</t>
  </si>
  <si>
    <t>Construcción de Obras para el Abastecimiento de Agua Petróleo, Gas, Electricidad y Telecomunicaciones</t>
  </si>
  <si>
    <t>Reparación Mantenimiento de Infraestructura Hidráulica</t>
  </si>
  <si>
    <t>División de Terrenos y Construcción de Obras de Urbanización</t>
  </si>
  <si>
    <t>Construcción de Vías de Comunicación</t>
  </si>
  <si>
    <t>Reparación y Mantenimiento de Vialidades y Alumbrado</t>
  </si>
  <si>
    <t>Otras Construcciones de Ingeniería Civil u Obra Pesada</t>
  </si>
  <si>
    <t>Instalaciones y Equipamiento en Construcciones</t>
  </si>
  <si>
    <t>Trabajos de Acabados en Edificaciones y Otros Trabajos Especializados</t>
  </si>
  <si>
    <t>Obra Pública en Bienes Propios</t>
  </si>
  <si>
    <t>Construcción de Obras para el Abastecimiento de Agua, Petróleo, Gas, Electricidad y Telecomunicaciones</t>
  </si>
  <si>
    <t>Proyectos Productivos y Acciones de Fomento</t>
  </si>
  <si>
    <t>Estudios, Formulación y Evaluación de Proyectos Productivos no Incluidos en Conceptos Anteriores de este Capítulo</t>
  </si>
  <si>
    <t>Ejecución de Proyectos Productivos no Incluidos en Conceptos Anteriores de este Capítulo</t>
  </si>
  <si>
    <t>Inversiones para el Fomento de Actividades Productivas</t>
  </si>
  <si>
    <t>Créditos Otorgados por Entidades Federativas y Municipios al Sector Social y Privado para el Fomento de Actividades Productivas</t>
  </si>
  <si>
    <t>Créditos Directos para Actividades Productivas</t>
  </si>
  <si>
    <t>Créditos a Servidores Públicos</t>
  </si>
  <si>
    <t>Créditos Otorgados por Entidades Federativas a Municipios para el Fomento de Actividades Productivas</t>
  </si>
  <si>
    <t>Fideicomisos para Financiamiento de Obras</t>
  </si>
  <si>
    <t>Fideicomisos para Financiamiento Agropecuario</t>
  </si>
  <si>
    <t>Fideicomisos para Financiamiento Industrial, Artesanal y Turístico</t>
  </si>
  <si>
    <t>Fideicomisos para Financiamiento de Vivienda</t>
  </si>
  <si>
    <t>Acciones y Participaciones de Capital</t>
  </si>
  <si>
    <t>Acciones y Participaciones de Capital en Entidades Paraestatales no Empresariales y no Financieras con Fines de Política Económica</t>
  </si>
  <si>
    <t>Acciones y Participaciones de Capital en Entidades Paraestatales Empresariales no Financieras con Fines de Política Económica</t>
  </si>
  <si>
    <t>Acciones y Participaciones de Capital en Instituciones Paraestatales Públicas Financieras con Fines de Política Económica</t>
  </si>
  <si>
    <t>Acciones y Participaciones de Capital en el Sector Privado con Fines de Política Económica</t>
  </si>
  <si>
    <t>Acciones y Participaciones de Capital en Organismos Internacionales con Fines de Política Económica</t>
  </si>
  <si>
    <t>Acciones y Participaciones de Capital en el Sector Externo con Fines de Política Económica</t>
  </si>
  <si>
    <t>Acciones y Participaciones de Capital en el Sector Externo con fines de Política Económica</t>
  </si>
  <si>
    <t>Acciones y Participaciones de Capital; en el Sector Público con Fines de Gestión de la Liquidez</t>
  </si>
  <si>
    <t>Adquisición de Acciones del Sector Público con Fines de Gestión de la Liquidez</t>
  </si>
  <si>
    <t>Acciones y Participaciones de Capital en el Sector Privado con Fines de Gestión de la Liquidez</t>
  </si>
  <si>
    <t>Adquisición de Acciones de Capital en el Sector Privado con Fines de Gestión de la Liquidez</t>
  </si>
  <si>
    <t>Acciones y Participaciones de Capital en el Sector Externo con Fines de Administración  de la Liquidez</t>
  </si>
  <si>
    <t>Acciones y Participaciones de Capital en el Sector Externo con Fines de Administración de la Liquidez</t>
  </si>
  <si>
    <t>Compra de Títulos y Valores</t>
  </si>
  <si>
    <t>Bonos</t>
  </si>
  <si>
    <t>Adquisición de Bonos</t>
  </si>
  <si>
    <t>Valores Representativos de Deuda, Adquiridos con Fines de Política Económica</t>
  </si>
  <si>
    <t>Valores Representativos de Deuda Adquiridos con Fines de Gestión de Liquidez</t>
  </si>
  <si>
    <t>Obligaciones Negociables Adquiridas con Fines de Política Económica</t>
  </si>
  <si>
    <t>Obligaciones Negociables Adquiridas con Fines de Gestión de Liquidez</t>
  </si>
  <si>
    <t>Adquisición de Obligaciones</t>
  </si>
  <si>
    <t>Otros Valores</t>
  </si>
  <si>
    <t>Fideicomisos para Adquisición de Títulos de Crédito</t>
  </si>
  <si>
    <t>Reserva Técnica</t>
  </si>
  <si>
    <t>Adquisición de Otros Valores</t>
  </si>
  <si>
    <t>Concesión de Préstamos</t>
  </si>
  <si>
    <t>Concesión de Préstamos a Entidades Paraestatales no Empresariales y no Financieras con Fines de Política Económica</t>
  </si>
  <si>
    <t>Concesión de Préstamos a Entidades Paraestatales Empresariales no Financieras con Fines de Política Económica</t>
  </si>
  <si>
    <t>Concesión de Préstamos a Instituciones Paraestatales Públicas Financieras con Fines de Política Económica</t>
  </si>
  <si>
    <t>Concesión de Préstamos a Entidades Federativas y Municipios con Fines de Política Económica</t>
  </si>
  <si>
    <t>Concesión de Préstamos al Sector Privado con Fines de Política Económica</t>
  </si>
  <si>
    <t>Concesión de Préstamos al Sector Externo con Fines de Política Económica</t>
  </si>
  <si>
    <t>Concesión de Préstamos al Sector Público con Fines de Gestión de Liquidez</t>
  </si>
  <si>
    <t>Concesión de Préstamos al Sector Privado con Fines de Gestión de Liquidez</t>
  </si>
  <si>
    <t>Concesión de Préstamos al Sector Externo con Fines de Gestión de Liquidez</t>
  </si>
  <si>
    <t>Inversiones en Fideicomisos, Mandatos y Otros Análogos</t>
  </si>
  <si>
    <t>Inversiones en Fideicomisos del Poder Ejecutivo</t>
  </si>
  <si>
    <t>Inversiones en Fideicomisos del Poder Legislativo</t>
  </si>
  <si>
    <t>inversiones en Fideicomisos del Poder Legislativo</t>
  </si>
  <si>
    <t>Inversiones en Fideicomisos del Poder Judicial</t>
  </si>
  <si>
    <t>Inversiones en Fideicomisos Públicos no Empresariales y no Financieros</t>
  </si>
  <si>
    <t>Inversiones en Fideicomisos Públicos Empresariales no Financieros</t>
  </si>
  <si>
    <t>Inversiones en Fideicomisos Públicos Financieros</t>
  </si>
  <si>
    <t>Inversiones en Fideicomisos de Entidades Federativas</t>
  </si>
  <si>
    <t>Inversiones en Fideicomisos de Municipios</t>
  </si>
  <si>
    <t xml:space="preserve">Otras inversiones en fideicomisos </t>
  </si>
  <si>
    <t>Otras Inversiones Financieras</t>
  </si>
  <si>
    <t>Depósitos a Largo Plazo en Moneda Nacional</t>
  </si>
  <si>
    <t>Depósitos a Largo Plazo en Moneda Extranjera</t>
  </si>
  <si>
    <t>Provisiones para Contingencias y Otras Erogaciones Especiales</t>
  </si>
  <si>
    <t>Contingencias por Fenómenos Naturales</t>
  </si>
  <si>
    <t>Contingencias Socioeconómicas</t>
  </si>
  <si>
    <t>Otras Erogaciones Especiales</t>
  </si>
  <si>
    <t>Participaciones de las Entidades Federativas a los Municipios</t>
  </si>
  <si>
    <t>Participaciones a Municipios en los Ingresos Federales</t>
  </si>
  <si>
    <t>Participaciones a Municipios en los Ingresos Estatales</t>
  </si>
  <si>
    <t>Otros Conceptos Participables de la Federación a Entidades Federativas</t>
  </si>
  <si>
    <t>Otros Conceptos Participables de la Federación a Municipios</t>
  </si>
  <si>
    <t>Convenios de Colaboración Administrativa</t>
  </si>
  <si>
    <t>Aportaciones de la Federación a las Entidades Federativas</t>
  </si>
  <si>
    <t>Aportaciones de la Federación a Municipios</t>
  </si>
  <si>
    <t>Aportaciones de las Entidades Federativas a los Municipios</t>
  </si>
  <si>
    <t>Aportaciones a Municipios del Fondo de Aportaciones para la Infraestructura Social Municipal</t>
  </si>
  <si>
    <t>Aportaciones de Municipios del Fondo de Aportaciones para el Fortalecimiento de los Municipios y de las Demarcaciones Territoriales del Distrito Federal</t>
  </si>
  <si>
    <t>Aportaciones Previstas en Leyes y Decretos al Sistema de Protección Social</t>
  </si>
  <si>
    <t>Aportaciones Previstas en Leyes y Decretos Compensatorias a Entidades Federativas y Municipios</t>
  </si>
  <si>
    <t>Convenios de Reasignación</t>
  </si>
  <si>
    <t>Convenios de Descentralización</t>
  </si>
  <si>
    <t>Amortización de la Deuda Pública</t>
  </si>
  <si>
    <t>Amortización de la Deuda Interna con Instituciones de Crédito</t>
  </si>
  <si>
    <t>Amortización de Capital</t>
  </si>
  <si>
    <t>Actualización de la Deuda</t>
  </si>
  <si>
    <t>Amortización de la Deuda Interna por Emisión de Títulos y Valores</t>
  </si>
  <si>
    <t>Amortización de Arrendamientos Financieros Nacionales</t>
  </si>
  <si>
    <t>Amortización de Arrendamientos Financieros Nacionales.</t>
  </si>
  <si>
    <t>Amortización de la Deuda Externa con Instituciones de Crédito</t>
  </si>
  <si>
    <t>Amortización de Deuda Externa con Organismos Financieros Internacionales</t>
  </si>
  <si>
    <t>Amortización de la Deuda Bilateral</t>
  </si>
  <si>
    <t>Amortización de la Deuda Externa por Emisión de Títulos y Valores</t>
  </si>
  <si>
    <t>Amortización de Arrendamientos Financieros Internacionales</t>
  </si>
  <si>
    <t>Intereses de la Deuda Interna con Instituciones de Crédito</t>
  </si>
  <si>
    <t>Intereses Derivados de la Colocación de Títulos y Valores</t>
  </si>
  <si>
    <t>Intereses por Arrendamientos Financieros Nacionales</t>
  </si>
  <si>
    <t>Intereses de la Deuda Externa con Instituciones de Crédito</t>
  </si>
  <si>
    <t>Intereses de la Deuda con Organismos Financieros Internacionales</t>
  </si>
  <si>
    <t>Intereses de la Deuda Bilateral</t>
  </si>
  <si>
    <t>Intereses Derivados de la Colocación de Títulos y Valores en el Exterior</t>
  </si>
  <si>
    <t>Intereses por Arrendamientos Financieros Internacionales</t>
  </si>
  <si>
    <t>Comisiones de la Deuda Pública Interna</t>
  </si>
  <si>
    <t>Comisiones de la Deuda Pública Externa</t>
  </si>
  <si>
    <t>Gastos de la Deuda Pública Interna</t>
  </si>
  <si>
    <t>Gastos de la Deuda Pública Externa</t>
  </si>
  <si>
    <t>Costos por coberturas</t>
  </si>
  <si>
    <t>Gastos por Coberturas en Tasas de Interés</t>
  </si>
  <si>
    <t>Gastos por Otras Coberturas</t>
  </si>
  <si>
    <t>Apoyos a Intermediarios Financieros</t>
  </si>
  <si>
    <t>Apoyos a Ahorradores y Deudores del Sistema Financiero Nacional</t>
  </si>
  <si>
    <t>Adeudos de Ejercicios Fiscales Anteriores (ADEFAS)</t>
  </si>
  <si>
    <t>ADEFAS</t>
  </si>
  <si>
    <t>Por el Ejercicio Inmediato Anterior</t>
  </si>
  <si>
    <t>Por Ejercicios Anteriores</t>
  </si>
  <si>
    <t>Total Partidas: (14)</t>
  </si>
  <si>
    <t>Estado Analítico de Ingresos Integrado</t>
  </si>
  <si>
    <r>
      <t xml:space="preserve">Del _________ al _________ de 2024   </t>
    </r>
    <r>
      <rPr>
        <sz val="10"/>
        <color theme="1"/>
        <rFont val="Helvetica"/>
        <family val="2"/>
      </rPr>
      <t>(2)</t>
    </r>
  </si>
  <si>
    <r>
      <t xml:space="preserve">Ingreso Recaudado
</t>
    </r>
    <r>
      <rPr>
        <sz val="10"/>
        <color theme="1"/>
        <rFont val="Helvetica"/>
        <family val="2"/>
      </rPr>
      <t>(5)</t>
    </r>
  </si>
  <si>
    <r>
      <t xml:space="preserve">Integración del Ingreso Recaudado
</t>
    </r>
    <r>
      <rPr>
        <sz val="10"/>
        <color theme="1"/>
        <rFont val="Helvetica"/>
        <family val="2"/>
      </rPr>
      <t>(6)
F=A+B+C+D+E</t>
    </r>
  </si>
  <si>
    <r>
      <t xml:space="preserve">Ayuntamiento
</t>
    </r>
    <r>
      <rPr>
        <sz val="10"/>
        <color theme="1"/>
        <rFont val="Helvetica"/>
        <family val="2"/>
      </rPr>
      <t>(A)</t>
    </r>
  </si>
  <si>
    <r>
      <t xml:space="preserve">DIF
</t>
    </r>
    <r>
      <rPr>
        <sz val="10"/>
        <color theme="1"/>
        <rFont val="Helvetica"/>
        <family val="2"/>
      </rPr>
      <t>(B)</t>
    </r>
  </si>
  <si>
    <r>
      <t xml:space="preserve">ODAS
</t>
    </r>
    <r>
      <rPr>
        <sz val="10"/>
        <color theme="1"/>
        <rFont val="Helvetica"/>
        <family val="2"/>
      </rPr>
      <t>(C)</t>
    </r>
  </si>
  <si>
    <r>
      <t xml:space="preserve">Instituto del Deporte
</t>
    </r>
    <r>
      <rPr>
        <sz val="10"/>
        <color theme="1"/>
        <rFont val="Helvetica"/>
        <family val="2"/>
      </rPr>
      <t>(D)</t>
    </r>
  </si>
  <si>
    <r>
      <t xml:space="preserve">Otros
</t>
    </r>
    <r>
      <rPr>
        <sz val="10"/>
        <color theme="1"/>
        <rFont val="Helvetica"/>
        <family val="2"/>
      </rPr>
      <t>(E)</t>
    </r>
  </si>
  <si>
    <t>Subtotal (7)</t>
  </si>
  <si>
    <r>
      <t>Subtotal</t>
    </r>
    <r>
      <rPr>
        <sz val="7"/>
        <color theme="1"/>
        <rFont val="Helvetica"/>
        <family val="2"/>
      </rPr>
      <t xml:space="preserve"> (7)</t>
    </r>
  </si>
  <si>
    <r>
      <t xml:space="preserve">Total Partidas </t>
    </r>
    <r>
      <rPr>
        <sz val="7"/>
        <color theme="1"/>
        <rFont val="Helvetica"/>
        <family val="2"/>
      </rPr>
      <t>(8)</t>
    </r>
  </si>
  <si>
    <t>Estado Analítico del Ejercicio del Presupuesto de Egresos Integrado
Clasificación por Objeto del Gasto (Capítulo y Concepto)</t>
  </si>
  <si>
    <r>
      <t xml:space="preserve">Del _________ al _________ de 2024  </t>
    </r>
    <r>
      <rPr>
        <sz val="10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(2)</t>
    </r>
  </si>
  <si>
    <r>
      <t xml:space="preserve">Cuenta  </t>
    </r>
    <r>
      <rPr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(3)</t>
    </r>
  </si>
  <si>
    <t>DIF</t>
  </si>
  <si>
    <t>ODAS</t>
  </si>
  <si>
    <t>Instituto del Deporte</t>
  </si>
  <si>
    <t>Otro</t>
  </si>
  <si>
    <t>(A)</t>
  </si>
  <si>
    <t>(B)</t>
  </si>
  <si>
    <t>(C)</t>
  </si>
  <si>
    <t>(D)</t>
  </si>
  <si>
    <t>(E)</t>
  </si>
  <si>
    <t>Aportaciones al Sistema  Solidario de Reparto</t>
  </si>
  <si>
    <t>Impresiones de Documentos Oficiales para la Prestación de Servicios Públicos, Identificación, Formatos Administrativos y Fiscales</t>
  </si>
  <si>
    <t>Almacenaje, Embalaje y Envase</t>
  </si>
  <si>
    <t>Publicaciones Oficiales y de Información en General para Difusión</t>
  </si>
  <si>
    <t>Acciones y Participaciones de Capital en el Sector Externo con Fines de Gestión  de la Liquidez</t>
  </si>
  <si>
    <t>Acciones y Participaciones de Capital en el Sector Externo con Fines de Gestión de la Liquidez</t>
  </si>
  <si>
    <t>Fideicomisos de Empresas Privadas y Particulares</t>
  </si>
  <si>
    <t xml:space="preserve">Aportaciones de Municipios del Fondo de Aportaciones para el Fortalecimiento de los Municipios y de las Demarcaciones Territoriales </t>
  </si>
  <si>
    <t>Total Partidas: (8)</t>
  </si>
  <si>
    <r>
      <rPr>
        <b/>
        <sz val="8"/>
        <color theme="1"/>
        <rFont val="Helvetica"/>
        <family val="2"/>
      </rPr>
      <t>Nota 1:</t>
    </r>
    <r>
      <rPr>
        <sz val="8"/>
        <color theme="1"/>
        <rFont val="Helvetica"/>
        <family val="2"/>
      </rPr>
      <t xml:space="preserve"> El subsidio por parte del municipio no se registra como egreso ejercido en éste, debido a que los organismos descentralizados registran sus operaciones ordinarias en el capítulo de gasto correspondiente de acuerdo con el clasificador por objeto del gasto.</t>
    </r>
  </si>
  <si>
    <t>Estado Analítico del Ejercicio del Presupuesto de Egresos
Clasificación Económica (por  Tipo de Gasto)</t>
  </si>
  <si>
    <r>
      <rPr>
        <b/>
        <sz val="10"/>
        <color theme="1"/>
        <rFont val="Helvetica"/>
        <family val="2"/>
      </rPr>
      <t xml:space="preserve">Nombre de la Entidad Municipal: </t>
    </r>
    <r>
      <rPr>
        <b/>
        <sz val="8"/>
        <color theme="1"/>
        <rFont val="Helvetica"/>
        <family val="2"/>
      </rPr>
      <t>__________________________</t>
    </r>
    <r>
      <rPr>
        <sz val="8"/>
        <color theme="1"/>
        <rFont val="Helvetica"/>
        <family val="2"/>
      </rPr>
      <t xml:space="preserve"> (1)</t>
    </r>
    <r>
      <rPr>
        <b/>
        <sz val="8"/>
        <color theme="1"/>
        <rFont val="Helvetica"/>
        <family val="2"/>
      </rPr>
      <t xml:space="preserve">                                                                                                                             </t>
    </r>
    <r>
      <rPr>
        <b/>
        <sz val="10"/>
        <color theme="1"/>
        <rFont val="Helvetica"/>
        <family val="2"/>
      </rPr>
      <t xml:space="preserve"> Del _________ al _________ de 2024</t>
    </r>
    <r>
      <rPr>
        <b/>
        <sz val="8"/>
        <color theme="1"/>
        <rFont val="Helvetica"/>
        <family val="2"/>
      </rPr>
      <t xml:space="preserve">  </t>
    </r>
    <r>
      <rPr>
        <sz val="8"/>
        <color theme="1"/>
        <rFont val="Helvetica"/>
        <family val="2"/>
      </rPr>
      <t xml:space="preserve"> (2)</t>
    </r>
  </si>
  <si>
    <r>
      <t xml:space="preserve">Concepto 
</t>
    </r>
    <r>
      <rPr>
        <sz val="10"/>
        <color theme="1"/>
        <rFont val="Helvetica"/>
        <family val="2"/>
      </rPr>
      <t>(3)</t>
    </r>
  </si>
  <si>
    <r>
      <t xml:space="preserve">Ampliaciones /
Reducciones 
</t>
    </r>
    <r>
      <rPr>
        <sz val="10"/>
        <color theme="1"/>
        <rFont val="Helvetica"/>
        <family val="2"/>
      </rPr>
      <t>(5)</t>
    </r>
  </si>
  <si>
    <r>
      <t>Modificado</t>
    </r>
    <r>
      <rPr>
        <sz val="10"/>
        <color theme="1"/>
        <rFont val="Helvetica"/>
        <family val="2"/>
      </rPr>
      <t xml:space="preserve"> 
(6)</t>
    </r>
  </si>
  <si>
    <r>
      <t>Devengado</t>
    </r>
    <r>
      <rPr>
        <sz val="10"/>
        <color theme="1"/>
        <rFont val="Helvetica"/>
        <family val="2"/>
      </rPr>
      <t xml:space="preserve"> 
(8)</t>
    </r>
  </si>
  <si>
    <r>
      <t xml:space="preserve">Gasto Corriente </t>
    </r>
    <r>
      <rPr>
        <sz val="10"/>
        <color theme="1"/>
        <rFont val="Helvetica"/>
        <family val="2"/>
      </rPr>
      <t>(12)</t>
    </r>
  </si>
  <si>
    <r>
      <t xml:space="preserve">Gasto de Capital </t>
    </r>
    <r>
      <rPr>
        <sz val="10"/>
        <color theme="1"/>
        <rFont val="Helvetica"/>
        <family val="2"/>
      </rPr>
      <t>(13)</t>
    </r>
  </si>
  <si>
    <r>
      <t xml:space="preserve">Pensiones y Jubilaciones </t>
    </r>
    <r>
      <rPr>
        <sz val="10"/>
        <color theme="1"/>
        <rFont val="Helvetica"/>
        <family val="2"/>
      </rPr>
      <t>(15)</t>
    </r>
  </si>
  <si>
    <r>
      <t xml:space="preserve">Participaciones </t>
    </r>
    <r>
      <rPr>
        <sz val="10"/>
        <color theme="1"/>
        <rFont val="Helvetica"/>
        <family val="2"/>
      </rPr>
      <t>(16)</t>
    </r>
  </si>
  <si>
    <r>
      <t xml:space="preserve">Total del Gasto </t>
    </r>
    <r>
      <rPr>
        <sz val="10"/>
        <color theme="1"/>
        <rFont val="Helvetica"/>
        <family val="2"/>
      </rPr>
      <t>(17)</t>
    </r>
  </si>
  <si>
    <r>
      <t>Nombre de la Entidad Municipal: __________________________</t>
    </r>
    <r>
      <rPr>
        <sz val="10"/>
        <color theme="1"/>
        <rFont val="Helvetica"/>
        <family val="2"/>
      </rPr>
      <t xml:space="preserve"> (1)     </t>
    </r>
    <r>
      <rPr>
        <b/>
        <sz val="10"/>
        <color theme="1"/>
        <rFont val="Helvetica"/>
        <family val="2"/>
      </rPr>
      <t xml:space="preserve">                                                                                                                       </t>
    </r>
  </si>
  <si>
    <r>
      <rPr>
        <b/>
        <sz val="8"/>
        <color theme="1"/>
        <rFont val="Helvetica"/>
        <family val="2"/>
      </rPr>
      <t xml:space="preserve">    Del _________ al _________ de 2024 </t>
    </r>
    <r>
      <rPr>
        <sz val="8"/>
        <color theme="1"/>
        <rFont val="Helvetica"/>
        <family val="2"/>
      </rPr>
      <t xml:space="preserve">  (2)</t>
    </r>
  </si>
  <si>
    <r>
      <t xml:space="preserve">Dependencias 
</t>
    </r>
    <r>
      <rPr>
        <sz val="10"/>
        <color theme="1"/>
        <rFont val="Helvetica"/>
        <family val="2"/>
      </rPr>
      <t>(3)</t>
    </r>
  </si>
  <si>
    <r>
      <t>Modificado</t>
    </r>
    <r>
      <rPr>
        <sz val="10"/>
        <color theme="1"/>
        <rFont val="Helvetica"/>
        <family val="2"/>
      </rPr>
      <t xml:space="preserve"> (6)</t>
    </r>
  </si>
  <si>
    <t>A00 PRESIDENCIA</t>
  </si>
  <si>
    <t>A01 Comunicación Social</t>
  </si>
  <si>
    <t>A02 Derechos Humanos</t>
  </si>
  <si>
    <t>B00 SINDICATURAS</t>
  </si>
  <si>
    <t>B01 Sindicatura I</t>
  </si>
  <si>
    <t>B02 Sindicatura II</t>
  </si>
  <si>
    <t>C00 REGIDURIAS</t>
  </si>
  <si>
    <t>C01 Regiduría I</t>
  </si>
  <si>
    <t>C02 Regiduría II</t>
  </si>
  <si>
    <t>C03 Regiduría III</t>
  </si>
  <si>
    <t>C04 Regiduría IV</t>
  </si>
  <si>
    <t>C05 Regiduría V</t>
  </si>
  <si>
    <t>C06 Regiduría VI</t>
  </si>
  <si>
    <t>C07 Regiduría VII</t>
  </si>
  <si>
    <t>C08 Regiduría VIII</t>
  </si>
  <si>
    <t>C09 Regiduría IX</t>
  </si>
  <si>
    <t>C10 Regiduría X</t>
  </si>
  <si>
    <t>C11 Regiduría XI</t>
  </si>
  <si>
    <t>C12 Regiduría XII</t>
  </si>
  <si>
    <t>D00 SECRETARÍA DEL AYUNTAMIENTO</t>
  </si>
  <si>
    <t>E00 ADMINISTRACIÓN</t>
  </si>
  <si>
    <t>E01 Planeación</t>
  </si>
  <si>
    <t>E02 Informática</t>
  </si>
  <si>
    <t xml:space="preserve">E03 Eventos Especiales </t>
  </si>
  <si>
    <t>F00 DESARROLLO URBANO Y OBRAS PÚBLICAS</t>
  </si>
  <si>
    <t>F01 Desarrollo Urbano y Servicios Públicos</t>
  </si>
  <si>
    <t>G00 ECOLOGÍA</t>
  </si>
  <si>
    <t>H00 SERVICIOS PÚBLICOS</t>
  </si>
  <si>
    <t>H01 AGUA POTABLE</t>
  </si>
  <si>
    <t>I00 PROMOCIÓN SOCIAL</t>
  </si>
  <si>
    <t>I01 Desarrollo Social</t>
  </si>
  <si>
    <t>I02 Salud</t>
  </si>
  <si>
    <t>J00 GOBIERNO MUNICIPAL</t>
  </si>
  <si>
    <t>K00 CONTRALORÍA</t>
  </si>
  <si>
    <t>L00 TESORERÍA</t>
  </si>
  <si>
    <t>M00 CONSEJERÍA JURÍDICA</t>
  </si>
  <si>
    <t>N00 DIRECCIÓN DE DESARROLLO ECONÓMICO</t>
  </si>
  <si>
    <t>N01 Desarrollo Agropecuario</t>
  </si>
  <si>
    <t>O00 EDUCACIÓN CULTURA Y BIENESTAR SOCIAL</t>
  </si>
  <si>
    <t>P00 ATENCIÓN CIUDADANA</t>
  </si>
  <si>
    <t>Q00 SEGURIDAD PÚBLICA Y TRÁNSITO</t>
  </si>
  <si>
    <t>R00 CASA DE LA CULTURA</t>
  </si>
  <si>
    <t>S00 UNIDAD DE INFORMACIÓN, PLANEACIÓN, PROGRAMACIÓN Y EVALUACIÓN</t>
  </si>
  <si>
    <t>T00 PROTECCIÓN CIVIL</t>
  </si>
  <si>
    <t>U00 TURISMO</t>
  </si>
  <si>
    <t>V00 DIRECCIÓN DE LAS MUJERES</t>
  </si>
  <si>
    <r>
      <t xml:space="preserve">Total  </t>
    </r>
    <r>
      <rPr>
        <sz val="10"/>
        <color theme="1"/>
        <rFont val="Helvetica"/>
        <family val="2"/>
      </rPr>
      <t>(12)</t>
    </r>
  </si>
  <si>
    <r>
      <t>Sistema Municipal DIF de : __________________________</t>
    </r>
    <r>
      <rPr>
        <sz val="10"/>
        <color theme="1"/>
        <rFont val="Helvetica"/>
        <family val="2"/>
      </rPr>
      <t xml:space="preserve"> (1)          </t>
    </r>
    <r>
      <rPr>
        <b/>
        <sz val="10"/>
        <color theme="1"/>
        <rFont val="Helvetica"/>
        <family val="2"/>
      </rPr>
      <t xml:space="preserve">                                    </t>
    </r>
  </si>
  <si>
    <r>
      <t xml:space="preserve">Del _________ al _________ de 2024 </t>
    </r>
    <r>
      <rPr>
        <sz val="10"/>
        <color theme="1"/>
        <rFont val="Helvetica"/>
        <family val="2"/>
      </rPr>
      <t xml:space="preserve">  (2)</t>
    </r>
  </si>
  <si>
    <r>
      <t xml:space="preserve">Dependencias
</t>
    </r>
    <r>
      <rPr>
        <sz val="10"/>
        <color theme="1"/>
        <rFont val="Helvetica"/>
        <family val="2"/>
      </rPr>
      <t>(3)</t>
    </r>
  </si>
  <si>
    <t xml:space="preserve">           </t>
  </si>
  <si>
    <t>B00 DIRECCIÓN GENERAL</t>
  </si>
  <si>
    <t>C00 TESORERÍA</t>
  </si>
  <si>
    <t>D00 ÁREA DE ADMINISTRACIÓN</t>
  </si>
  <si>
    <t>E00 ÁREA DE OPERACIÓN</t>
  </si>
  <si>
    <t>F00 ÁREA DE GESTIÓN SOCIAL</t>
  </si>
  <si>
    <t>G00 CONTRALORÍA INTERNA</t>
  </si>
  <si>
    <r>
      <t>ODAS de : __________________________</t>
    </r>
    <r>
      <rPr>
        <sz val="10"/>
        <color theme="1"/>
        <rFont val="Helvetica"/>
        <family val="2"/>
      </rPr>
      <t xml:space="preserve"> (1)          </t>
    </r>
    <r>
      <rPr>
        <b/>
        <sz val="10"/>
        <color theme="1"/>
        <rFont val="Helvetica"/>
        <family val="2"/>
      </rPr>
      <t xml:space="preserve">                                                                          </t>
    </r>
  </si>
  <si>
    <t>A01 Subdirección General</t>
  </si>
  <si>
    <t>A04 Control de Gestión</t>
  </si>
  <si>
    <t>A05 Unidad de Informática</t>
  </si>
  <si>
    <t>B00 FINANZAS Y ADMINISTRACIÓN</t>
  </si>
  <si>
    <t>B01 Finanzas</t>
  </si>
  <si>
    <t>B02 Administración</t>
  </si>
  <si>
    <t>B03 Comercialización</t>
  </si>
  <si>
    <t>C00 UNIDAD TÉCNICA DE OPERACIÓN</t>
  </si>
  <si>
    <t>C01 Construcción</t>
  </si>
  <si>
    <t>C02 Operación</t>
  </si>
  <si>
    <t>C03 Mantenimiento</t>
  </si>
  <si>
    <t>D00 UNIDAD JURÍDICA</t>
  </si>
  <si>
    <t>E00 UNIDAD DE PLANEACIÓN</t>
  </si>
  <si>
    <t>E02 Estudios y Proyectos</t>
  </si>
  <si>
    <r>
      <t xml:space="preserve">IMCUFIDE de : __________________________ </t>
    </r>
    <r>
      <rPr>
        <sz val="10"/>
        <color theme="1"/>
        <rFont val="Helvetica"/>
        <family val="2"/>
      </rPr>
      <t xml:space="preserve">(1) </t>
    </r>
    <r>
      <rPr>
        <b/>
        <sz val="10"/>
        <color theme="1"/>
        <rFont val="Helvetica"/>
        <family val="2"/>
      </rPr>
      <t xml:space="preserve">                                             </t>
    </r>
  </si>
  <si>
    <r>
      <t xml:space="preserve">Total  </t>
    </r>
    <r>
      <rPr>
        <sz val="10"/>
        <color theme="1"/>
        <rFont val="Helvetica"/>
        <family val="2"/>
      </rPr>
      <t>(11)</t>
    </r>
  </si>
  <si>
    <r>
      <t xml:space="preserve">IMJUVE de : __________________________ </t>
    </r>
    <r>
      <rPr>
        <sz val="10"/>
        <color theme="1"/>
        <rFont val="Helvetica"/>
        <family val="2"/>
      </rPr>
      <t xml:space="preserve">(1)    </t>
    </r>
    <r>
      <rPr>
        <b/>
        <sz val="10"/>
        <color theme="1"/>
        <rFont val="Helvetica"/>
        <family val="2"/>
      </rPr>
      <t xml:space="preserve">                                                                         </t>
    </r>
  </si>
  <si>
    <t xml:space="preserve">         Estado Analítico del Ejercicio Presupuestal de Egresos 
Clasificación Funcional (Finalidad y Función)</t>
  </si>
  <si>
    <r>
      <t>Nombre de la Entidad Municipal: __________________________</t>
    </r>
    <r>
      <rPr>
        <sz val="10"/>
        <color theme="1"/>
        <rFont val="Helvetica"/>
        <family val="2"/>
      </rPr>
      <t xml:space="preserve"> (1)</t>
    </r>
  </si>
  <si>
    <r>
      <rPr>
        <b/>
        <sz val="10"/>
        <color theme="1"/>
        <rFont val="Helvetica"/>
        <family val="2"/>
      </rPr>
      <t xml:space="preserve">Finalidad y Función 
</t>
    </r>
    <r>
      <rPr>
        <sz val="10"/>
        <color theme="1"/>
        <rFont val="Helvetica"/>
        <family val="2"/>
      </rPr>
      <t>(3)</t>
    </r>
  </si>
  <si>
    <r>
      <rPr>
        <b/>
        <sz val="10"/>
        <color theme="1"/>
        <rFont val="Helvetica"/>
        <family val="2"/>
      </rPr>
      <t>Aprobado</t>
    </r>
    <r>
      <rPr>
        <sz val="10"/>
        <color theme="1"/>
        <rFont val="Helvetica"/>
        <family val="2"/>
      </rPr>
      <t xml:space="preserve">
(4)</t>
    </r>
  </si>
  <si>
    <r>
      <t xml:space="preserve">Ampliaciones /
(Reducciones)
</t>
    </r>
    <r>
      <rPr>
        <sz val="10"/>
        <color theme="1"/>
        <rFont val="Helvetica"/>
        <family val="2"/>
      </rPr>
      <t>(5)</t>
    </r>
  </si>
  <si>
    <r>
      <rPr>
        <b/>
        <sz val="10"/>
        <color theme="1"/>
        <rFont val="Helvetica"/>
        <family val="2"/>
      </rPr>
      <t>Modificado</t>
    </r>
    <r>
      <rPr>
        <sz val="10"/>
        <color theme="1"/>
        <rFont val="Helvetica"/>
        <family val="2"/>
      </rPr>
      <t xml:space="preserve">
(6)</t>
    </r>
  </si>
  <si>
    <r>
      <rPr>
        <b/>
        <sz val="10"/>
        <color theme="1"/>
        <rFont val="Helvetica"/>
        <family val="2"/>
      </rPr>
      <t>Devengado</t>
    </r>
    <r>
      <rPr>
        <sz val="10"/>
        <color theme="1"/>
        <rFont val="Helvetica"/>
        <family val="2"/>
      </rPr>
      <t xml:space="preserve">
(8)</t>
    </r>
  </si>
  <si>
    <r>
      <rPr>
        <b/>
        <sz val="10"/>
        <color theme="1"/>
        <rFont val="Helvetica"/>
        <family val="2"/>
      </rPr>
      <t>Ejercido</t>
    </r>
    <r>
      <rPr>
        <sz val="10"/>
        <color theme="1"/>
        <rFont val="Helvetica"/>
        <family val="2"/>
      </rPr>
      <t xml:space="preserve">
(9)</t>
    </r>
  </si>
  <si>
    <r>
      <rPr>
        <b/>
        <sz val="10"/>
        <color theme="1"/>
        <rFont val="Helvetica"/>
        <family val="2"/>
      </rPr>
      <t>Pagado</t>
    </r>
    <r>
      <rPr>
        <sz val="10"/>
        <color theme="1"/>
        <rFont val="Helvetica"/>
        <family val="2"/>
      </rPr>
      <t xml:space="preserve">
(10)</t>
    </r>
  </si>
  <si>
    <r>
      <rPr>
        <b/>
        <sz val="10"/>
        <color theme="1"/>
        <rFont val="Helvetica"/>
        <family val="2"/>
      </rPr>
      <t>Subejercicio</t>
    </r>
    <r>
      <rPr>
        <sz val="10"/>
        <color theme="1"/>
        <rFont val="Helvetica"/>
        <family val="2"/>
      </rPr>
      <t xml:space="preserve">
(11)</t>
    </r>
  </si>
  <si>
    <t>01 Gobierno</t>
  </si>
  <si>
    <t xml:space="preserve">   01 Legislación</t>
  </si>
  <si>
    <t xml:space="preserve">   02 Justicia</t>
  </si>
  <si>
    <t xml:space="preserve">   03 Coordinación de la Política de Gobierno</t>
  </si>
  <si>
    <t xml:space="preserve">   04 Relaciones Exteriores</t>
  </si>
  <si>
    <t xml:space="preserve">   05 Asuntos Financieros y Hacendarios</t>
  </si>
  <si>
    <t xml:space="preserve">   06 Seguridad Nacional</t>
  </si>
  <si>
    <t xml:space="preserve">   07 Asuntos de Orden Público y de Seguridad Interior</t>
  </si>
  <si>
    <t xml:space="preserve">   08 Otros Servicios Generales</t>
  </si>
  <si>
    <t>02 Desarrollo Social</t>
  </si>
  <si>
    <t xml:space="preserve">   01 Protección Ambiental</t>
  </si>
  <si>
    <t xml:space="preserve">   02 Vivienda y Servicios a la Comunidad</t>
  </si>
  <si>
    <t xml:space="preserve">   03 Salud</t>
  </si>
  <si>
    <t xml:space="preserve">   04 Recreación, Cultura y otras Manifestaciones                  
        Sociales</t>
  </si>
  <si>
    <t xml:space="preserve">   05 Educación</t>
  </si>
  <si>
    <t xml:space="preserve">   06 Protección Social</t>
  </si>
  <si>
    <t xml:space="preserve">   07 Otros Asuntos Sociales</t>
  </si>
  <si>
    <t>03 Desarrollo Económico</t>
  </si>
  <si>
    <t xml:space="preserve">   01 Asuntos Económicos, Comerciales y Laborales 
        en General</t>
  </si>
  <si>
    <t xml:space="preserve">   02 Agropecuaria, Silvicultura, Pesca y Caza </t>
  </si>
  <si>
    <t xml:space="preserve">   03 Combustibles y Energía</t>
  </si>
  <si>
    <t xml:space="preserve">   05 Transporte</t>
  </si>
  <si>
    <t xml:space="preserve">   06 Comunicaciones</t>
  </si>
  <si>
    <t xml:space="preserve">   07 Turismo</t>
  </si>
  <si>
    <t xml:space="preserve">   08 Ciencia, Tecnología e Innovación</t>
  </si>
  <si>
    <t xml:space="preserve">   09 Otras Industrias y Otros Asuntos Económicos</t>
  </si>
  <si>
    <t>04 Otras no Clasificadas en Funciones Anteriores</t>
  </si>
  <si>
    <t xml:space="preserve">   01 Transacciones de la Deuda Pública / 
        Costo Financiero de la Deuda</t>
  </si>
  <si>
    <t xml:space="preserve">   02 Transferencias, Participaciones y Aportaciones 
        entre Diferentes Niveles y Ordenes de Gobierno</t>
  </si>
  <si>
    <t xml:space="preserve">   03 Saneamiento del Sistema Financiero</t>
  </si>
  <si>
    <t xml:space="preserve">   04 Adeudos de Ejercicios Fiscales Anteriores</t>
  </si>
  <si>
    <r>
      <t xml:space="preserve">Total </t>
    </r>
    <r>
      <rPr>
        <sz val="8"/>
        <color theme="1"/>
        <rFont val="Helvetica"/>
        <family val="2"/>
      </rPr>
      <t>(12)</t>
    </r>
  </si>
  <si>
    <r>
      <t xml:space="preserve">Egreso Ejercido
</t>
    </r>
    <r>
      <rPr>
        <sz val="8"/>
        <color theme="1"/>
        <rFont val="Helvetica"/>
        <family val="2"/>
      </rPr>
      <t>(5)</t>
    </r>
  </si>
  <si>
    <r>
      <t xml:space="preserve">Integración del Egreso Ejercido
</t>
    </r>
    <r>
      <rPr>
        <sz val="8"/>
        <color theme="1"/>
        <rFont val="Helvetica"/>
        <family val="2"/>
      </rPr>
      <t>(6)
F=A+B+C+D</t>
    </r>
    <r>
      <rPr>
        <b/>
        <sz val="10"/>
        <color theme="1"/>
        <rFont val="Helvetica"/>
        <family val="2"/>
      </rPr>
      <t>+</t>
    </r>
    <r>
      <rPr>
        <sz val="10"/>
        <color theme="1"/>
        <rFont val="Helvetica"/>
        <family val="2"/>
      </rPr>
      <t>E</t>
    </r>
  </si>
  <si>
    <t>Inventario de Bienes Muebles</t>
  </si>
  <si>
    <t>MUNICIPIO</t>
  </si>
  <si>
    <t>4.-</t>
  </si>
  <si>
    <t>FECHA:</t>
  </si>
  <si>
    <t>1.-</t>
  </si>
  <si>
    <t>NOMBRE DE LA ENTIDAD MUNICIPAL:</t>
  </si>
  <si>
    <t>3.-</t>
  </si>
  <si>
    <t>2.-</t>
  </si>
  <si>
    <t>NUMERO:</t>
  </si>
  <si>
    <t xml:space="preserve">IMCUFIDE </t>
  </si>
  <si>
    <t>OTROS</t>
  </si>
  <si>
    <t xml:space="preserve">I N V E N T A R I O    D E      B I E N E S     M U E B L E S  </t>
  </si>
  <si>
    <t>NÚM. PROG.</t>
  </si>
  <si>
    <t>CUENTA</t>
  </si>
  <si>
    <t xml:space="preserve"> SUBCUENTA  </t>
  </si>
  <si>
    <t xml:space="preserve">NOMBRE DE LA CUENTA </t>
  </si>
  <si>
    <t>NÚMERO DE INVENTARIO</t>
  </si>
  <si>
    <t>NOMBRE DEL RESGUARDATARIO</t>
  </si>
  <si>
    <t>NOMBRE DEL MUEBLE</t>
  </si>
  <si>
    <t>MARCA</t>
  </si>
  <si>
    <t>MODELO</t>
  </si>
  <si>
    <t xml:space="preserve">NÚMERO DE SERIE  </t>
  </si>
  <si>
    <t>FACTURA</t>
  </si>
  <si>
    <t>PÓLIZAS</t>
  </si>
  <si>
    <t>FECHA DE MOVIMIENTO DE ALTA</t>
  </si>
  <si>
    <t>ÁREA RESPONSABLE</t>
  </si>
  <si>
    <t>DEPRECIACIÓN</t>
  </si>
  <si>
    <t>COMENTARIOS</t>
  </si>
  <si>
    <t>NÚMERO</t>
  </si>
  <si>
    <t xml:space="preserve">FECHA </t>
  </si>
  <si>
    <t>PROVEEDOR</t>
  </si>
  <si>
    <t>COSTO</t>
  </si>
  <si>
    <t>TIPO</t>
  </si>
  <si>
    <t>FECHA</t>
  </si>
  <si>
    <t>TIEMPO DE VIDA ÚTIL</t>
  </si>
  <si>
    <t>ANUAL</t>
  </si>
  <si>
    <t>ACUMULADA</t>
  </si>
  <si>
    <t>“Bajo protesta de decir verdad declaramos que los formatos patrimoniales y sus notas, son razonablemente correctos y son responsabilidad del emisor”.</t>
  </si>
  <si>
    <t>__________________________</t>
  </si>
  <si>
    <t>_______________________________</t>
  </si>
  <si>
    <t>_________________________________</t>
  </si>
  <si>
    <t>________________________________</t>
  </si>
  <si>
    <t>Firma (20)</t>
  </si>
  <si>
    <t>Nota:</t>
  </si>
  <si>
    <t xml:space="preserve">1) </t>
  </si>
  <si>
    <t>El listado de los bienes muebles deberá integrarse en una sola hoja de Excel, de manera consecutiva y sin subtotales.</t>
  </si>
  <si>
    <t>2)</t>
  </si>
  <si>
    <t>El total de la depreciación acumulada deberá coincidir con lo registrado en la cuenta 1263 de la Balanza de Comprobación.</t>
  </si>
  <si>
    <t>Inventario de Bienes Inmuebles</t>
  </si>
  <si>
    <t>Número:</t>
  </si>
  <si>
    <t xml:space="preserve">    </t>
  </si>
  <si>
    <t>IMCUFIDE</t>
  </si>
  <si>
    <t xml:space="preserve">I N V E N T A R I O    D E    B I E N E S     I N M U E B L E S    </t>
  </si>
  <si>
    <t>NUM.</t>
  </si>
  <si>
    <t>SUBCUENTA</t>
  </si>
  <si>
    <t>NOMBRE</t>
  </si>
  <si>
    <t>UBICACIÓN</t>
  </si>
  <si>
    <t>LOCALIDAD</t>
  </si>
  <si>
    <t>MEDIDAS Y COLINDANCIAS</t>
  </si>
  <si>
    <t xml:space="preserve">SUPERFICIE </t>
  </si>
  <si>
    <t>FECHA DE</t>
  </si>
  <si>
    <t>VALOR DE ADQUISICIÓN</t>
  </si>
  <si>
    <t>USO</t>
  </si>
  <si>
    <t>DOCUMENTO QUE ACREDITA LA POSESIÓN</t>
  </si>
  <si>
    <t>NÚMERO DE ESCRITURA Y/O FECHA DEL CONTRATO</t>
  </si>
  <si>
    <t>NÚMERO DEL REGISTRO PÚBLICO DE LA PROPIEDAD</t>
  </si>
  <si>
    <t xml:space="preserve">CLAVE CATASTRAL </t>
  </si>
  <si>
    <t xml:space="preserve">VALOR  </t>
  </si>
  <si>
    <t>MODALIDAD DE</t>
  </si>
  <si>
    <t>FECHA DE ALTA</t>
  </si>
  <si>
    <t>PROG.</t>
  </si>
  <si>
    <t xml:space="preserve"> DEL INMUEBLE</t>
  </si>
  <si>
    <t>NORTE</t>
  </si>
  <si>
    <t xml:space="preserve">SUR </t>
  </si>
  <si>
    <t>ORIENTE</t>
  </si>
  <si>
    <t>PONIENTE</t>
  </si>
  <si>
    <t>(M2)</t>
  </si>
  <si>
    <t xml:space="preserve"> CONSTRUIDA
  (M2)</t>
  </si>
  <si>
    <t>ADQUISICIÓN</t>
  </si>
  <si>
    <t>CATASTRAL</t>
  </si>
  <si>
    <t xml:space="preserve">TIPO </t>
  </si>
  <si>
    <t>Firma (27)</t>
  </si>
  <si>
    <t>Notas:</t>
  </si>
  <si>
    <t>La depreciación se aplicará para la cuenta 1233 Edificios no Habitacionales, por lo que refiere al valor de adquisición y catastral el formato a utilizar sera de número.</t>
  </si>
  <si>
    <t>El total de la depreciación acumulada deberá coincidir con lo registrado en la cuenta 1261 de la Balanza de Comprobación.</t>
  </si>
  <si>
    <t>Cuenta Pública 2024
Reporte de Altas y Bajas de Bienes Inmuebles</t>
  </si>
  <si>
    <t>NOMBRE DE LA ENTIDAD MUNICIPAL :</t>
  </si>
  <si>
    <t>AYUNTAMIENTO</t>
  </si>
  <si>
    <t>NÚMERO:</t>
  </si>
  <si>
    <r>
      <t xml:space="preserve"> 4.-</t>
    </r>
    <r>
      <rPr>
        <sz val="12"/>
        <color theme="1"/>
        <rFont val="Helvetica"/>
        <family val="2"/>
      </rPr>
      <t xml:space="preserve"> </t>
    </r>
    <r>
      <rPr>
        <b/>
        <sz val="12"/>
        <color theme="1"/>
        <rFont val="Helvetica"/>
        <family val="2"/>
      </rPr>
      <t>Del __ de _____ al ___ de _____ de  2024</t>
    </r>
  </si>
  <si>
    <t>Núm. Inventario 
(5)</t>
  </si>
  <si>
    <t>Núm.  De Cuenta 
(6)</t>
  </si>
  <si>
    <t>Nombre de la Cuenta
(7)</t>
  </si>
  <si>
    <t>Nombre del Bien Inmueble 
(8)</t>
  </si>
  <si>
    <t>Descripción del Bien Inmueble (9)</t>
  </si>
  <si>
    <t>Núm. de Escritura 
(10)</t>
  </si>
  <si>
    <t>Modo de Adquisición 
(11)</t>
  </si>
  <si>
    <t>Costo
(Pesos)</t>
  </si>
  <si>
    <t>Fecha del Movimiento 
(14)</t>
  </si>
  <si>
    <t>Comentarios 
(15)</t>
  </si>
  <si>
    <t>Núm. de Registro Público de la Propiedad</t>
  </si>
  <si>
    <t>Clave Catastral</t>
  </si>
  <si>
    <t>Altas 2024
(12)</t>
  </si>
  <si>
    <t>Bajas 2024
(13)</t>
  </si>
  <si>
    <t>Total  (16)</t>
  </si>
  <si>
    <r>
      <t xml:space="preserve">Notas: </t>
    </r>
    <r>
      <rPr>
        <sz val="12"/>
        <color theme="1"/>
        <rFont val="Helvetica"/>
        <family val="2"/>
      </rPr>
      <t>Se deberán resgistrar únicamente los bienes inmuebles que se dieron de alta y baja en el ejercicio 2024</t>
    </r>
    <r>
      <rPr>
        <b/>
        <sz val="12"/>
        <color theme="1"/>
        <rFont val="Helvetica"/>
        <family val="2"/>
      </rPr>
      <t>.</t>
    </r>
  </si>
  <si>
    <t>Cuenta Pública 2024
Reporte de Altas y Bajas de Bienes Muebles</t>
  </si>
  <si>
    <t xml:space="preserve">4.- </t>
  </si>
  <si>
    <t>Del __ de _____ al ___ de _____ de  2024</t>
  </si>
  <si>
    <r>
      <t xml:space="preserve">Núm. Inventario </t>
    </r>
    <r>
      <rPr>
        <sz val="8"/>
        <color theme="1"/>
        <rFont val="Helvetica"/>
        <family val="2"/>
      </rPr>
      <t>(5)</t>
    </r>
  </si>
  <si>
    <t>Núm.  De</t>
  </si>
  <si>
    <t xml:space="preserve">Nombre de la </t>
  </si>
  <si>
    <r>
      <t xml:space="preserve">Nombre del Bien Mueble 
</t>
    </r>
    <r>
      <rPr>
        <sz val="8"/>
        <color theme="1"/>
        <rFont val="Helvetica"/>
        <family val="2"/>
      </rPr>
      <t>(8)</t>
    </r>
  </si>
  <si>
    <t xml:space="preserve">Características </t>
  </si>
  <si>
    <r>
      <t>Núm. de Factura</t>
    </r>
    <r>
      <rPr>
        <b/>
        <sz val="8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(13)</t>
    </r>
  </si>
  <si>
    <t xml:space="preserve">Costo 
(Pesos) </t>
  </si>
  <si>
    <r>
      <t>Fecha del Movimiento</t>
    </r>
    <r>
      <rPr>
        <b/>
        <sz val="8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(16)</t>
    </r>
  </si>
  <si>
    <r>
      <rPr>
        <b/>
        <sz val="10"/>
        <color theme="1"/>
        <rFont val="Helvetica"/>
        <family val="2"/>
      </rPr>
      <t xml:space="preserve">Comentarios </t>
    </r>
    <r>
      <rPr>
        <b/>
        <sz val="8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(17)</t>
    </r>
  </si>
  <si>
    <r>
      <t xml:space="preserve">Cuenta </t>
    </r>
    <r>
      <rPr>
        <sz val="8"/>
        <color theme="1"/>
        <rFont val="Helvetica"/>
        <family val="2"/>
      </rPr>
      <t>(6)</t>
    </r>
  </si>
  <si>
    <r>
      <t xml:space="preserve">Cuenta </t>
    </r>
    <r>
      <rPr>
        <sz val="8"/>
        <color theme="1"/>
        <rFont val="Helvetica"/>
        <family val="2"/>
      </rPr>
      <t>(7)</t>
    </r>
  </si>
  <si>
    <r>
      <t xml:space="preserve">Marca </t>
    </r>
    <r>
      <rPr>
        <sz val="8"/>
        <color theme="1"/>
        <rFont val="Helvetica"/>
        <family val="2"/>
      </rPr>
      <t>(9)</t>
    </r>
  </si>
  <si>
    <r>
      <t xml:space="preserve">Modelo </t>
    </r>
    <r>
      <rPr>
        <sz val="8"/>
        <color theme="1"/>
        <rFont val="Helvetica"/>
        <family val="2"/>
      </rPr>
      <t>(10)</t>
    </r>
  </si>
  <si>
    <r>
      <t xml:space="preserve">Número de Serie </t>
    </r>
    <r>
      <rPr>
        <sz val="8"/>
        <color theme="1"/>
        <rFont val="Helvetica"/>
        <family val="2"/>
      </rPr>
      <t>(11)</t>
    </r>
  </si>
  <si>
    <r>
      <t>Estado de Uso del Bien</t>
    </r>
    <r>
      <rPr>
        <sz val="8"/>
        <color theme="1"/>
        <rFont val="Helvetica"/>
        <family val="2"/>
      </rPr>
      <t xml:space="preserve"> (12)</t>
    </r>
  </si>
  <si>
    <r>
      <t xml:space="preserve">Altas 2024
</t>
    </r>
    <r>
      <rPr>
        <sz val="8"/>
        <color theme="1"/>
        <rFont val="Helvetica"/>
        <family val="2"/>
      </rPr>
      <t>(14)</t>
    </r>
  </si>
  <si>
    <r>
      <t xml:space="preserve">Bajas 2024
</t>
    </r>
    <r>
      <rPr>
        <sz val="8"/>
        <color theme="1"/>
        <rFont val="Helvetica"/>
        <family val="2"/>
      </rPr>
      <t>(15)</t>
    </r>
  </si>
  <si>
    <r>
      <t xml:space="preserve">Total </t>
    </r>
    <r>
      <rPr>
        <sz val="8"/>
        <color theme="1"/>
        <rFont val="Helvetica"/>
        <family val="2"/>
      </rPr>
      <t xml:space="preserve"> (18)</t>
    </r>
  </si>
  <si>
    <t>Únicamente se resgistrarán los bienes muebles que se dieron de alta y baja en el ejercicio 2024</t>
  </si>
  <si>
    <t>Ingreso Recaudado 
del ejercicio 2024 (4)</t>
  </si>
  <si>
    <t>Al ________de ________ de 2024  (2)</t>
  </si>
  <si>
    <t>Al ______ de _______ de 2024  (2)</t>
  </si>
  <si>
    <t xml:space="preserve">Núm Prog y Meses del bimestre a Enterar del bimestre
(3) </t>
  </si>
  <si>
    <t>Conceptos que se consideraron para conocer la base gravable (6)</t>
  </si>
  <si>
    <t xml:space="preserve">3.5% Sobre el Ingreso recaudado por  Derechos de Suministro de Agua Potable (7)  </t>
  </si>
  <si>
    <t>Diferencia 
(11)          
(7-10)</t>
  </si>
  <si>
    <t>Nota Aclaratoria en caso de diferencias
(12)</t>
  </si>
  <si>
    <t>Actualizaciones</t>
  </si>
  <si>
    <t>Gastos de cobranza</t>
  </si>
  <si>
    <t>Subsidios o Descuentos</t>
  </si>
  <si>
    <t>Base de la aportación</t>
  </si>
  <si>
    <t>Póliza de Registro
(8)</t>
  </si>
  <si>
    <t>Fecha de Pago 
(9)</t>
  </si>
  <si>
    <t>Importe pagado 
(10)</t>
  </si>
  <si>
    <t>Total del Bimestre</t>
  </si>
  <si>
    <t>2do Bimestre</t>
  </si>
  <si>
    <t>3er Bimestre</t>
  </si>
  <si>
    <t>4to Bimestre</t>
  </si>
  <si>
    <t>5to Bimestre</t>
  </si>
  <si>
    <t>6to Bimestre</t>
  </si>
  <si>
    <r>
      <t xml:space="preserve">Total anual </t>
    </r>
    <r>
      <rPr>
        <sz val="10"/>
        <color theme="1"/>
        <rFont val="Lato"/>
        <family val="2"/>
      </rPr>
      <t>(13)</t>
    </r>
  </si>
  <si>
    <t>Origen de la deuda Contingente (4)</t>
  </si>
  <si>
    <t>Concepto de la deuda Contingente (5)</t>
  </si>
  <si>
    <r>
      <t xml:space="preserve">ISR 
por pago a cuenta de Terceros o Retenciones por Arrendamiento de Inmuebles </t>
    </r>
    <r>
      <rPr>
        <b/>
        <sz val="8"/>
        <color theme="1"/>
        <rFont val="Lato"/>
        <family val="2"/>
      </rPr>
      <t xml:space="preserve">(5)
</t>
    </r>
    <r>
      <rPr>
        <b/>
        <sz val="11"/>
        <color theme="1"/>
        <rFont val="Lato"/>
        <family val="2"/>
      </rPr>
      <t xml:space="preserve"> (C)</t>
    </r>
  </si>
  <si>
    <t xml:space="preserve"> Nombre de la Entidad Municipal (a) : </t>
  </si>
  <si>
    <t xml:space="preserve">Aprobado </t>
  </si>
  <si>
    <t>Ampliaciones / (Reducciones)</t>
  </si>
  <si>
    <t>Modificado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</si>
  <si>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</si>
  <si>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</si>
  <si>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</si>
  <si>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</si>
  <si>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</si>
  <si>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</si>
  <si>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</si>
  <si>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</si>
  <si>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</si>
  <si>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</si>
  <si>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</si>
  <si>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</si>
  <si>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(III=I+II)</t>
  </si>
  <si>
    <t>Total del Gasto (12)</t>
  </si>
  <si>
    <r>
      <rPr>
        <b/>
        <sz val="12"/>
        <color theme="1"/>
        <rFont val="Helvetica"/>
        <family val="2"/>
      </rPr>
      <t xml:space="preserve">Cuenta Pública 2024  </t>
    </r>
    <r>
      <rPr>
        <b/>
        <sz val="14"/>
        <color theme="1"/>
        <rFont val="Helvetica"/>
        <family val="2"/>
      </rPr>
      <t xml:space="preserve">     
Reporte de Plazas Ocupadas por Remuneraciones al Trabajo Personal</t>
    </r>
    <r>
      <rPr>
        <b/>
        <sz val="11"/>
        <color theme="1"/>
        <rFont val="Helvetica"/>
        <family val="2"/>
      </rPr>
      <t xml:space="preserve">
</t>
    </r>
    <r>
      <rPr>
        <b/>
        <sz val="10"/>
        <color theme="1"/>
        <rFont val="Helvetica"/>
        <family val="2"/>
      </rPr>
      <t>(Número de trabajadores)</t>
    </r>
  </si>
  <si>
    <t>Reporte de Deuda y Aportaciones con Entidades Externas</t>
  </si>
  <si>
    <t>Bienes Muebles e Intangibles</t>
  </si>
  <si>
    <t>Ingresos por Ventas de Bienes y Prestación de Servicios</t>
  </si>
  <si>
    <t>Estimado / Aprobado (d)</t>
  </si>
  <si>
    <t>Estimado/  Aprobado</t>
  </si>
  <si>
    <t>Recaudado/ Pagado</t>
  </si>
  <si>
    <t>Nombre de la Entidad Municipal (1)</t>
  </si>
  <si>
    <t xml:space="preserve">Notas de Gestión Administrativa </t>
  </si>
  <si>
    <t>Periodo del _____ al _____ de _____ 2024(2)</t>
  </si>
  <si>
    <t>(Cifras en pesos)</t>
  </si>
  <si>
    <t>Autorización e Historia (1)</t>
  </si>
  <si>
    <t>Panorama Económico y Financiero (2)</t>
  </si>
  <si>
    <t>Organización y Objeto Social (3)</t>
  </si>
  <si>
    <t>Bases de Preparación de los Estados Financieros (4)</t>
  </si>
  <si>
    <t>Políticas de Contabilidad Significativas (5)</t>
  </si>
  <si>
    <t>Posición en Moneda Extranjera y Protección por Riesgo Cambiario (6)</t>
  </si>
  <si>
    <t>Reporte Analítico del Activo (7)</t>
  </si>
  <si>
    <t>Fideicomisos, Mandatos y Contratos Análogos (8)</t>
  </si>
  <si>
    <t>Reporte de la Recaudación (9)</t>
  </si>
  <si>
    <t>Información sobre la Deuda y el Reporte Analítico de la Deuda (10)</t>
  </si>
  <si>
    <t>Calificaciones Otorgadas (11)</t>
  </si>
  <si>
    <t>Proceso de Mejora (12)</t>
  </si>
  <si>
    <t>Información por Segmentos (13)</t>
  </si>
  <si>
    <t>Eventos Posteriores al Cierre (14)</t>
  </si>
  <si>
    <t>Partes Relacionadas (15)</t>
  </si>
  <si>
    <t>Responsabilidad sobre la Presentación Razonable de la Información Contable (16)</t>
  </si>
  <si>
    <t xml:space="preserve">Notas de Desglose </t>
  </si>
  <si>
    <t>I.Notas al Estado de Situación Financiera</t>
  </si>
  <si>
    <t>Efectivo y Equivalentes (1)</t>
  </si>
  <si>
    <t>Derechos a Recibir Efectivo y Equivalentes y Bienes o Servicios a Recibir (2)</t>
  </si>
  <si>
    <t>Inventarios (3)</t>
  </si>
  <si>
    <t>Almacenes (4)</t>
  </si>
  <si>
    <t>Inversiones Financieras (5)</t>
  </si>
  <si>
    <t>Bienes Muebles, Inmuebles e Intangibles (6)</t>
  </si>
  <si>
    <t>Estimaciones y Deterioros (7)</t>
  </si>
  <si>
    <t>Otros Activos (8)</t>
  </si>
  <si>
    <t>Cuentas y Documentos por paga (9)</t>
  </si>
  <si>
    <t>Fondos y Bienes de Terceros en Garantía y/o Administración (10)</t>
  </si>
  <si>
    <t>Pasivos Diferidos (11)</t>
  </si>
  <si>
    <t>Provisiones (12)</t>
  </si>
  <si>
    <t>Otros Pasivos (13)</t>
  </si>
  <si>
    <t>Ingresos y Otros Beneficios (14)</t>
  </si>
  <si>
    <t>Gastos y Otras Pérdidas (15)</t>
  </si>
  <si>
    <t>III. Notas al Estado de Variación en la Hacienda Pública (16)</t>
  </si>
  <si>
    <t>IV. Notas al Estado de Flujos de Efectivo (17)</t>
  </si>
  <si>
    <t>V. Conciliación entre los Ingresos Presupuestarios y Contables, así como entre los Egresos Presupuestarios y los Gastos Contables (18)</t>
  </si>
  <si>
    <t>Notas de Memoria (Cuentas de Orden)</t>
  </si>
  <si>
    <t>Cuentas de Orden Contables y Presupuestarias (1)</t>
  </si>
  <si>
    <t>Emisión de Obligaciones</t>
  </si>
  <si>
    <t>Inversión Mediante Proyectos para Prestación de Servicios (PPS) y Similares</t>
  </si>
  <si>
    <t>Bienes Concesionados o en Comodato</t>
  </si>
  <si>
    <r>
      <t xml:space="preserve">Nombre de la Entidad Municipal: </t>
    </r>
    <r>
      <rPr>
        <sz val="8"/>
        <rFont val="Helvetica"/>
        <family val="2"/>
      </rPr>
      <t>(1)</t>
    </r>
  </si>
  <si>
    <r>
      <t xml:space="preserve">Concepto    </t>
    </r>
    <r>
      <rPr>
        <sz val="8"/>
        <rFont val="Helvetica"/>
        <family val="2"/>
      </rPr>
      <t xml:space="preserve"> (3)</t>
    </r>
  </si>
  <si>
    <t>Hacienda Pública / Patrimonio Contribuido Neto de 2023 (9)</t>
  </si>
  <si>
    <t>Exceso o Insuficiencia en la Actualización de la Hacienda Pública/Patrimonio Neto de 2023 (11)</t>
  </si>
  <si>
    <t>Hacienda Pública / Patrimonio Neto Final de 2023 (12)</t>
  </si>
  <si>
    <t>Cambios en la Hacienda Pública / Patrimonio Contribuido
Neto de 2024 (13)</t>
  </si>
  <si>
    <t>Variaciones de la Hacienda Pública / Patrimonio Generado
Neto de 2024 (14)</t>
  </si>
  <si>
    <t>Cambios en el Exceso o Insuficiencia en la Actualización de la Hacienda Pública/Patrimonio Neto de 2024 (15)</t>
  </si>
  <si>
    <t>Periodo del _____ al _____ de _____ 2024</t>
  </si>
  <si>
    <t>Estado Analítico del Ejercicio del Presupuesto de Egresos Detallado - LDF</t>
  </si>
  <si>
    <t>Clasificación de Servicios Personales Por Categoría</t>
  </si>
  <si>
    <r>
      <t xml:space="preserve">Amortización de la Deuda y
Disminución de Pasivos </t>
    </r>
    <r>
      <rPr>
        <sz val="10"/>
        <color theme="1"/>
        <rFont val="Helvetica"/>
        <family val="2"/>
      </rPr>
      <t>(14)</t>
    </r>
  </si>
  <si>
    <t xml:space="preserve">   04 Mineria, Manufacturas y Construcción</t>
  </si>
  <si>
    <t>Nota 1: Agregar expediente digitalizado  de los pagos realizados en el banco y que incluya póliza de egresos con soporte documental y las declaraciones del ejercicio completo sin omitir algún mes.</t>
  </si>
  <si>
    <t>Nombre de la Entidad Municipal:  (1)</t>
  </si>
  <si>
    <t>1er Bimestre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</si>
</sst>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#.00,"/>
    <numFmt numFmtId="165" formatCode="&quot;$&quot;#,##0.00"/>
    <numFmt numFmtId="166" formatCode="#,##0.0"/>
    <numFmt numFmtId="167" formatCode="##,##0.0,"/>
    <numFmt numFmtId="168" formatCode="00000000"/>
    <numFmt numFmtId="169" formatCode="#,##0_ ;\-#,##0\ "/>
    <numFmt numFmtId="170" formatCode="_-* #,##0.0_-;\-* #,##0.0_-;_-* &quot;-&quot;??_-;_-@_-"/>
    <numFmt numFmtId="171" formatCode="#,##0.00_ ;\-#,##0.00\ "/>
    <numFmt numFmtId="172" formatCode="_-\ #,##0.0_-;\-\ #,##0.0_-;[White]_-\ &quot; &quot;_-;_-@_-"/>
    <numFmt numFmtId="173" formatCode="0.0"/>
    <numFmt numFmtId="174" formatCode="###0;###0"/>
    <numFmt numFmtId="175" formatCode="yyyy\-mm\-dd;@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Helvetica"/>
      <family val="2"/>
    </font>
    <font>
      <sz val="11"/>
      <color theme="1"/>
      <name val="Helvetica"/>
      <family val="2"/>
    </font>
    <font>
      <b/>
      <sz val="10"/>
      <color theme="1"/>
      <name val="Helvetica"/>
      <family val="2"/>
    </font>
    <font>
      <sz val="11"/>
      <color indexed="8"/>
      <name val="Calibri"/>
      <family val="2"/>
    </font>
    <font>
      <b/>
      <sz val="9"/>
      <color theme="1"/>
      <name val="Helvetica"/>
      <family val="2"/>
    </font>
    <font>
      <sz val="11"/>
      <color rgb="FF000000"/>
      <name val="Calibri"/>
      <family val="2"/>
    </font>
    <font>
      <b/>
      <sz val="12"/>
      <color theme="1"/>
      <name val="Helvetica"/>
      <family val="2"/>
    </font>
    <font>
      <sz val="8"/>
      <color theme="1"/>
      <name val="Helvetica"/>
      <family val="2"/>
    </font>
    <font>
      <b/>
      <sz val="11"/>
      <color theme="1"/>
      <name val="Helvetica"/>
      <family val="2"/>
    </font>
    <font>
      <sz val="10"/>
      <color theme="1"/>
      <name val="Helvetica"/>
      <family val="2"/>
    </font>
    <font>
      <b/>
      <sz val="7"/>
      <color theme="1"/>
      <name val="Helvetica"/>
      <family val="2"/>
    </font>
    <font>
      <b/>
      <sz val="8"/>
      <color theme="1"/>
      <name val="Helvetica"/>
      <family val="2"/>
    </font>
    <font>
      <sz val="6"/>
      <color theme="1"/>
      <name val="Helvetica"/>
      <family val="2"/>
    </font>
    <font>
      <sz val="7"/>
      <color theme="1"/>
      <name val="Helvetica"/>
      <family val="2"/>
    </font>
    <font>
      <sz val="12"/>
      <color theme="1"/>
      <name val="Helvetica"/>
      <family val="2"/>
    </font>
    <font>
      <b/>
      <sz val="14"/>
      <color theme="1"/>
      <name val="Helvetica"/>
      <family val="2"/>
    </font>
    <font>
      <sz val="16"/>
      <color theme="1"/>
      <name val="Helvetica"/>
      <family val="2"/>
    </font>
    <font>
      <vertAlign val="superscript"/>
      <sz val="10"/>
      <color theme="1"/>
      <name val="Helvetica"/>
      <family val="2"/>
    </font>
    <font>
      <b/>
      <sz val="5"/>
      <color theme="1"/>
      <name val="Helvetica"/>
      <family val="2"/>
    </font>
    <font>
      <b/>
      <sz val="3"/>
      <color theme="1"/>
      <name val="Helvetica"/>
      <family val="2"/>
    </font>
    <font>
      <sz val="6.5"/>
      <color theme="1"/>
      <name val="Helvetica"/>
      <family val="2"/>
    </font>
    <font>
      <b/>
      <sz val="6.5"/>
      <color theme="1"/>
      <name val="Helvetica"/>
      <family val="2"/>
    </font>
    <font>
      <u/>
      <sz val="10"/>
      <color theme="1"/>
      <name val="Helvetica"/>
      <family val="2"/>
    </font>
    <font>
      <sz val="10"/>
      <color theme="0"/>
      <name val="Helvetica"/>
      <family val="2"/>
    </font>
    <font>
      <sz val="11"/>
      <color theme="0"/>
      <name val="Helvetica"/>
      <family val="2"/>
    </font>
    <font>
      <b/>
      <sz val="6"/>
      <color theme="1"/>
      <name val="Helvetica"/>
      <family val="2"/>
    </font>
    <font>
      <b/>
      <sz val="16"/>
      <color theme="1"/>
      <name val="Helvetica"/>
      <family val="2"/>
    </font>
    <font>
      <b/>
      <vertAlign val="subscript"/>
      <sz val="16"/>
      <color theme="1"/>
      <name val="Helvetica"/>
      <family val="2"/>
    </font>
    <font>
      <b/>
      <sz val="28"/>
      <color theme="1"/>
      <name val="Helvetica"/>
      <family val="2"/>
    </font>
    <font>
      <b/>
      <sz val="24"/>
      <color theme="1"/>
      <name val="Helvetica"/>
      <family val="2"/>
    </font>
    <font>
      <b/>
      <sz val="20"/>
      <color theme="1"/>
      <name val="Helvetica"/>
      <family val="2"/>
    </font>
    <font>
      <b/>
      <sz val="22"/>
      <color theme="1"/>
      <name val="Helvetica"/>
      <family val="2"/>
    </font>
    <font>
      <sz val="22"/>
      <color theme="1"/>
      <name val="Helvetica"/>
      <family val="2"/>
    </font>
    <font>
      <sz val="14"/>
      <color theme="1"/>
      <name val="Helvetica"/>
      <family val="2"/>
    </font>
    <font>
      <b/>
      <sz val="18"/>
      <color theme="1"/>
      <name val="Helvetica"/>
      <family val="2"/>
    </font>
    <font>
      <b/>
      <sz val="13"/>
      <color theme="1"/>
      <name val="Helvetica"/>
      <family val="2"/>
    </font>
    <font>
      <sz val="18"/>
      <color theme="1"/>
      <name val="Helvetica"/>
      <family val="2"/>
    </font>
    <font>
      <b/>
      <i/>
      <sz val="11"/>
      <color theme="1"/>
      <name val="Helvetica"/>
      <family val="2"/>
    </font>
    <font>
      <sz val="5"/>
      <color theme="1"/>
      <name val="Helvetica"/>
      <family val="2"/>
    </font>
    <font>
      <b/>
      <sz val="12"/>
      <color theme="1"/>
      <name val="Lato"/>
      <family val="2"/>
    </font>
    <font>
      <sz val="11"/>
      <color theme="1"/>
      <name val="Lato"/>
      <family val="2"/>
    </font>
    <font>
      <sz val="9"/>
      <color theme="1"/>
      <name val="Lato"/>
      <family val="2"/>
    </font>
    <font>
      <b/>
      <sz val="11"/>
      <color theme="1"/>
      <name val="Lato"/>
      <family val="2"/>
    </font>
    <font>
      <b/>
      <sz val="10"/>
      <color theme="1"/>
      <name val="Lato"/>
      <family val="2"/>
    </font>
    <font>
      <sz val="8"/>
      <color theme="1"/>
      <name val="Lato"/>
      <family val="2"/>
    </font>
    <font>
      <sz val="12"/>
      <color theme="1"/>
      <name val="Lato"/>
      <family val="2"/>
    </font>
    <font>
      <b/>
      <sz val="8"/>
      <color theme="1"/>
      <name val="Lato"/>
      <family val="2"/>
    </font>
    <font>
      <b/>
      <sz val="8"/>
      <color rgb="FFFF0000"/>
      <name val="Lato"/>
      <family val="2"/>
    </font>
    <font>
      <b/>
      <sz val="8"/>
      <name val="Lato"/>
      <family val="2"/>
    </font>
    <font>
      <b/>
      <sz val="9"/>
      <color theme="1"/>
      <name val="Lato"/>
      <family val="2"/>
    </font>
    <font>
      <sz val="10"/>
      <color theme="1"/>
      <name val="Lato"/>
      <family val="2"/>
    </font>
    <font>
      <b/>
      <sz val="14"/>
      <color theme="1"/>
      <name val="Lato"/>
      <family val="2"/>
    </font>
    <font>
      <b/>
      <sz val="13"/>
      <color theme="1"/>
      <name val="Lato"/>
      <family val="2"/>
    </font>
    <font>
      <b/>
      <sz val="12"/>
      <name val="Lato"/>
      <family val="2"/>
    </font>
    <font>
      <u/>
      <sz val="8"/>
      <color theme="1"/>
      <name val="Helvetica"/>
      <family val="2"/>
    </font>
    <font>
      <sz val="28"/>
      <color theme="1"/>
      <name val="Helvetica"/>
      <family val="2"/>
    </font>
    <font>
      <i/>
      <sz val="10"/>
      <color theme="1"/>
      <name val="Helvetica"/>
      <family val="2"/>
    </font>
    <font>
      <sz val="10"/>
      <color rgb="FFFF0000"/>
      <name val="Helvetica"/>
      <family val="2"/>
    </font>
    <font>
      <sz val="9"/>
      <color rgb="FFFF0000"/>
      <name val="Helvetica"/>
      <family val="2"/>
    </font>
    <font>
      <sz val="10"/>
      <name val="Helvetica"/>
      <family val="2"/>
    </font>
    <font>
      <b/>
      <sz val="14"/>
      <name val="Helvetica"/>
      <family val="2"/>
    </font>
    <font>
      <b/>
      <sz val="10"/>
      <name val="Helvetica"/>
      <family val="2"/>
    </font>
    <font>
      <sz val="8"/>
      <name val="Helvetica"/>
      <family val="2"/>
    </font>
    <font>
      <b/>
      <sz val="3"/>
      <name val="Helvetica"/>
      <family val="2"/>
    </font>
    <font>
      <b/>
      <sz val="9"/>
      <name val="Helvetica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lightGray"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B1B1B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B6B6B6"/>
        <bgColor indexed="64"/>
      </patternFill>
    </fill>
    <fill>
      <patternFill patternType="solid">
        <fgColor rgb="FFECECEC"/>
        <bgColor indexed="64"/>
      </patternFill>
    </fill>
  </fills>
  <borders count="401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auto="1"/>
      </top>
      <bottom style="thin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/>
      <diagonal/>
    </border>
    <border>
      <left style="thin">
        <color rgb="FFB1B1B1"/>
      </left>
      <right style="thin">
        <color rgb="FFB1B1B1"/>
      </right>
      <top style="double">
        <color auto="1"/>
      </top>
      <bottom/>
      <diagonal/>
    </border>
    <border>
      <left style="thin">
        <color rgb="FFB1B1B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rgb="FFB1B1B1"/>
      </right>
      <top/>
      <bottom style="thin">
        <color rgb="FFB1B1B1"/>
      </bottom>
      <diagonal/>
    </border>
    <border>
      <left style="thin">
        <color rgb="FFB1B1B1"/>
      </left>
      <right style="thin">
        <color rgb="FFB1B1B1"/>
      </right>
      <top/>
      <bottom style="thin">
        <color rgb="FFB1B1B1"/>
      </bottom>
      <diagonal/>
    </border>
    <border>
      <left style="thin">
        <color rgb="FFB1B1B1"/>
      </left>
      <right style="double">
        <color indexed="64"/>
      </right>
      <top/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/>
      <diagonal/>
    </border>
    <border>
      <left style="thin">
        <color rgb="FFB1B1B1"/>
      </left>
      <right style="double">
        <color auto="1"/>
      </right>
      <top style="thin">
        <color rgb="FFB1B1B1"/>
      </top>
      <bottom/>
      <diagonal/>
    </border>
    <border>
      <left style="thin">
        <color rgb="FFB1B1B1"/>
      </left>
      <right style="thin">
        <color rgb="FFB1B1B1"/>
      </right>
      <top/>
      <bottom style="double">
        <color auto="1"/>
      </bottom>
      <diagonal/>
    </border>
    <border>
      <left style="thin">
        <color rgb="FFB1B1B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double">
        <color auto="1"/>
      </top>
      <bottom style="thin">
        <color rgb="FFB1B1B1"/>
      </bottom>
      <diagonal/>
    </border>
    <border>
      <left/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thin">
        <color rgb="FFB1B1B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rgb="FFB1B1B1"/>
      </left>
      <right style="thin">
        <color rgb="FFB1B1B1"/>
      </right>
      <top/>
      <bottom/>
      <diagonal/>
    </border>
    <border>
      <left style="double">
        <color auto="1"/>
      </left>
      <right/>
      <top style="thin">
        <color rgb="FFB1B1B1"/>
      </top>
      <bottom style="thin">
        <color rgb="FFB1B1B1"/>
      </bottom>
      <diagonal/>
    </border>
    <border>
      <left/>
      <right style="double">
        <color indexed="64"/>
      </right>
      <top style="thin">
        <color rgb="FFB1B1B1"/>
      </top>
      <bottom style="thin">
        <color rgb="FFB1B1B1"/>
      </bottom>
      <diagonal/>
    </border>
    <border>
      <left/>
      <right style="thin">
        <color rgb="FFB1B1B1"/>
      </right>
      <top style="double">
        <color auto="1"/>
      </top>
      <bottom/>
      <diagonal/>
    </border>
    <border>
      <left/>
      <right style="thin">
        <color rgb="FFB1B1B1"/>
      </right>
      <top/>
      <bottom/>
      <diagonal/>
    </border>
    <border>
      <left style="thin">
        <color rgb="FFB1B1B1"/>
      </left>
      <right style="double">
        <color indexed="64"/>
      </right>
      <top/>
      <bottom/>
      <diagonal/>
    </border>
    <border>
      <left style="double">
        <color auto="1"/>
      </left>
      <right/>
      <top/>
      <bottom style="thin">
        <color rgb="FFB1B1B1"/>
      </bottom>
      <diagonal/>
    </border>
    <border>
      <left/>
      <right style="thin">
        <color rgb="FFB1B1B1"/>
      </right>
      <top/>
      <bottom style="thin">
        <color rgb="FFB1B1B1"/>
      </bottom>
      <diagonal/>
    </border>
    <border>
      <left/>
      <right style="thin">
        <color rgb="FFB1B1B1"/>
      </right>
      <top style="thin">
        <color rgb="FFB1B1B1"/>
      </top>
      <bottom style="double">
        <color indexed="64"/>
      </bottom>
      <diagonal/>
    </border>
    <border>
      <left style="double">
        <color indexed="64"/>
      </left>
      <right style="thin">
        <color indexed="55"/>
      </right>
      <top style="double">
        <color indexed="64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55"/>
      </left>
      <right/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55"/>
      </left>
      <right style="thin">
        <color rgb="FFB1B1B1"/>
      </right>
      <top style="thin">
        <color rgb="FFB1B1B1"/>
      </top>
      <bottom style="double">
        <color indexed="64"/>
      </bottom>
      <diagonal/>
    </border>
    <border>
      <left style="double">
        <color theme="0" tint="-0.499984740745262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rgb="FFB1B1B1"/>
      </bottom>
      <diagonal/>
    </border>
    <border>
      <left/>
      <right style="double">
        <color indexed="64"/>
      </right>
      <top/>
      <bottom style="thin">
        <color rgb="FFB1B1B1"/>
      </bottom>
      <diagonal/>
    </border>
    <border>
      <left style="double">
        <color auto="1"/>
      </left>
      <right/>
      <top style="thin">
        <color rgb="FFB1B1B1"/>
      </top>
      <bottom/>
      <diagonal/>
    </border>
    <border>
      <left/>
      <right/>
      <top style="thin">
        <color rgb="FFB1B1B1"/>
      </top>
      <bottom/>
      <diagonal/>
    </border>
    <border>
      <left/>
      <right style="double">
        <color indexed="64"/>
      </right>
      <top style="thin">
        <color rgb="FFB1B1B1"/>
      </top>
      <bottom/>
      <diagonal/>
    </border>
    <border>
      <left style="double">
        <color auto="1"/>
      </left>
      <right style="double">
        <color indexed="64"/>
      </right>
      <top style="double">
        <color auto="1"/>
      </top>
      <bottom/>
      <diagonal/>
    </border>
    <border>
      <left style="double">
        <color indexed="64"/>
      </left>
      <right style="double">
        <color auto="1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rgb="FF0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theme="0" tint="-0.24994659260841701"/>
      </top>
      <bottom/>
      <diagonal/>
    </border>
    <border>
      <left style="thin">
        <color rgb="FF000000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rgb="FF00000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rgb="FF000000"/>
      </right>
      <top/>
      <bottom style="thin">
        <color theme="0" tint="-0.24994659260841701"/>
      </bottom>
      <diagonal/>
    </border>
    <border>
      <left style="thin">
        <color rgb="FF000000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rgb="FF000000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thin">
        <color rgb="FFB1B1B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rgb="FFD9D9D9"/>
      </bottom>
      <diagonal/>
    </border>
    <border>
      <left/>
      <right/>
      <top style="double">
        <color indexed="64"/>
      </top>
      <bottom style="thin">
        <color rgb="FFD9D9D9"/>
      </bottom>
      <diagonal/>
    </border>
    <border>
      <left/>
      <right style="thin">
        <color rgb="FFD9D9D9"/>
      </right>
      <top style="double">
        <color indexed="64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double">
        <color indexed="64"/>
      </top>
      <bottom style="thin">
        <color rgb="FFD9D9D9"/>
      </bottom>
      <diagonal/>
    </border>
    <border>
      <left style="thin">
        <color rgb="FFD9D9D9"/>
      </left>
      <right style="double">
        <color auto="1"/>
      </right>
      <top style="double">
        <color indexed="64"/>
      </top>
      <bottom style="thin">
        <color rgb="FFD9D9D9"/>
      </bottom>
      <diagonal/>
    </border>
    <border>
      <left style="double">
        <color indexed="64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double">
        <color auto="1"/>
      </right>
      <top style="thin">
        <color rgb="FFD9D9D9"/>
      </top>
      <bottom style="thin">
        <color rgb="FFD9D9D9"/>
      </bottom>
      <diagonal/>
    </border>
    <border>
      <left style="double">
        <color indexed="64"/>
      </left>
      <right/>
      <top style="thin">
        <color rgb="FFD9D9D9"/>
      </top>
      <bottom style="double">
        <color auto="1"/>
      </bottom>
      <diagonal/>
    </border>
    <border>
      <left/>
      <right/>
      <top style="thin">
        <color rgb="FFD9D9D9"/>
      </top>
      <bottom style="double">
        <color auto="1"/>
      </bottom>
      <diagonal/>
    </border>
    <border>
      <left/>
      <right style="thin">
        <color rgb="FFD9D9D9"/>
      </right>
      <top style="thin">
        <color rgb="FFD9D9D9"/>
      </top>
      <bottom style="double">
        <color auto="1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double">
        <color auto="1"/>
      </bottom>
      <diagonal/>
    </border>
    <border>
      <left style="thin">
        <color rgb="FFD9D9D9"/>
      </left>
      <right style="double">
        <color auto="1"/>
      </right>
      <top style="thin">
        <color rgb="FFD9D9D9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rgb="FFB1B1B1"/>
      </left>
      <right style="medium">
        <color rgb="FFB1B1B1"/>
      </right>
      <top style="medium">
        <color rgb="FFB1B1B1"/>
      </top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 style="medium">
        <color rgb="FFB1B1B1"/>
      </top>
      <bottom/>
      <diagonal/>
    </border>
    <border>
      <left style="medium">
        <color rgb="FFB1B1B1"/>
      </left>
      <right/>
      <top style="medium">
        <color rgb="FFB1B1B1"/>
      </top>
      <bottom style="medium">
        <color rgb="FFB1B1B1"/>
      </bottom>
      <diagonal/>
    </border>
    <border>
      <left/>
      <right style="medium">
        <color rgb="FFB1B1B1"/>
      </right>
      <top style="medium">
        <color rgb="FFB1B1B1"/>
      </top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/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 style="medium">
        <color rgb="FFB1B1B1"/>
      </top>
      <bottom style="hair">
        <color rgb="FFB1B1B1"/>
      </bottom>
      <diagonal/>
    </border>
    <border>
      <left/>
      <right style="hair">
        <color rgb="FFB1B1B1"/>
      </right>
      <top style="medium">
        <color rgb="FFB1B1B1"/>
      </top>
      <bottom style="hair">
        <color rgb="FFB1B1B1"/>
      </bottom>
      <diagonal/>
    </border>
    <border>
      <left style="hair">
        <color rgb="FFB1B1B1"/>
      </left>
      <right style="hair">
        <color rgb="FFB1B1B1"/>
      </right>
      <top style="medium">
        <color rgb="FFB1B1B1"/>
      </top>
      <bottom style="hair">
        <color rgb="FFB1B1B1"/>
      </bottom>
      <diagonal/>
    </border>
    <border>
      <left style="hair">
        <color rgb="FFB1B1B1"/>
      </left>
      <right style="medium">
        <color rgb="FFB1B1B1"/>
      </right>
      <top style="medium">
        <color rgb="FFB1B1B1"/>
      </top>
      <bottom style="hair">
        <color rgb="FFB1B1B1"/>
      </bottom>
      <diagonal/>
    </border>
    <border>
      <left style="medium">
        <color rgb="FFB1B1B1"/>
      </left>
      <right style="medium">
        <color rgb="FFB1B1B1"/>
      </right>
      <top style="hair">
        <color rgb="FFB1B1B1"/>
      </top>
      <bottom style="medium">
        <color rgb="FFB1B1B1"/>
      </bottom>
      <diagonal/>
    </border>
    <border>
      <left/>
      <right style="hair">
        <color rgb="FFB1B1B1"/>
      </right>
      <top style="hair">
        <color rgb="FFB1B1B1"/>
      </top>
      <bottom style="medium">
        <color rgb="FFB1B1B1"/>
      </bottom>
      <diagonal/>
    </border>
    <border>
      <left style="hair">
        <color rgb="FFB1B1B1"/>
      </left>
      <right style="hair">
        <color rgb="FFB1B1B1"/>
      </right>
      <top style="hair">
        <color rgb="FFB1B1B1"/>
      </top>
      <bottom style="medium">
        <color rgb="FFB1B1B1"/>
      </bottom>
      <diagonal/>
    </border>
    <border>
      <left style="hair">
        <color rgb="FFB1B1B1"/>
      </left>
      <right style="medium">
        <color rgb="FFB1B1B1"/>
      </right>
      <top style="hair">
        <color rgb="FFB1B1B1"/>
      </top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 style="hair">
        <color rgb="FFB1B1B1"/>
      </top>
      <bottom style="hair">
        <color rgb="FFB1B1B1"/>
      </bottom>
      <diagonal/>
    </border>
    <border>
      <left/>
      <right style="hair">
        <color rgb="FFB1B1B1"/>
      </right>
      <top style="hair">
        <color rgb="FFB1B1B1"/>
      </top>
      <bottom style="hair">
        <color rgb="FFB1B1B1"/>
      </bottom>
      <diagonal/>
    </border>
    <border>
      <left style="hair">
        <color rgb="FFB1B1B1"/>
      </left>
      <right style="hair">
        <color rgb="FFB1B1B1"/>
      </right>
      <top style="hair">
        <color rgb="FFB1B1B1"/>
      </top>
      <bottom style="hair">
        <color rgb="FFB1B1B1"/>
      </bottom>
      <diagonal/>
    </border>
    <border>
      <left style="hair">
        <color rgb="FFB1B1B1"/>
      </left>
      <right style="medium">
        <color rgb="FFB1B1B1"/>
      </right>
      <top style="hair">
        <color rgb="FFB1B1B1"/>
      </top>
      <bottom style="hair">
        <color rgb="FFB1B1B1"/>
      </bottom>
      <diagonal/>
    </border>
    <border>
      <left style="medium">
        <color rgb="FFB1B1B1"/>
      </left>
      <right style="medium">
        <color rgb="FFB1B1B1"/>
      </right>
      <top/>
      <bottom style="hair">
        <color rgb="FFB1B1B1"/>
      </bottom>
      <diagonal/>
    </border>
    <border>
      <left style="hair">
        <color rgb="FFB1B1B1"/>
      </left>
      <right style="hair">
        <color rgb="FFB1B1B1"/>
      </right>
      <top/>
      <bottom style="hair">
        <color rgb="FFB1B1B1"/>
      </bottom>
      <diagonal/>
    </border>
    <border>
      <left style="hair">
        <color rgb="FFB1B1B1"/>
      </left>
      <right style="medium">
        <color rgb="FFB1B1B1"/>
      </right>
      <top/>
      <bottom style="hair">
        <color rgb="FFB1B1B1"/>
      </bottom>
      <diagonal/>
    </border>
    <border>
      <left/>
      <right style="hair">
        <color rgb="FFB1B1B1"/>
      </right>
      <top/>
      <bottom style="hair">
        <color rgb="FFB1B1B1"/>
      </bottom>
      <diagonal/>
    </border>
    <border>
      <left style="medium">
        <color rgb="FFB1B1B1"/>
      </left>
      <right style="hair">
        <color rgb="FFB1B1B1"/>
      </right>
      <top style="hair">
        <color rgb="FFB1B1B1"/>
      </top>
      <bottom style="medium">
        <color rgb="FFB1B1B1"/>
      </bottom>
      <diagonal/>
    </border>
    <border>
      <left/>
      <right/>
      <top style="medium">
        <color rgb="FFB1B1B1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auto="1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>
      <left/>
      <right style="double">
        <color auto="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64"/>
      </left>
      <right style="double">
        <color auto="1"/>
      </right>
      <top style="thin">
        <color rgb="FFB6B6B6"/>
      </top>
      <bottom style="thin">
        <color rgb="FFB6B6B6"/>
      </bottom>
      <diagonal/>
    </border>
    <border>
      <left style="double">
        <color auto="1"/>
      </left>
      <right/>
      <top style="thin">
        <color theme="0" tint="-0.24994659260841701"/>
      </top>
      <bottom/>
      <diagonal/>
    </border>
    <border>
      <left style="double">
        <color auto="1"/>
      </left>
      <right/>
      <top style="thin">
        <color theme="0" tint="-0.14993743705557422"/>
      </top>
      <bottom style="double">
        <color indexed="64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double">
        <color auto="1"/>
      </bottom>
      <diagonal/>
    </border>
    <border>
      <left/>
      <right style="double">
        <color auto="1"/>
      </right>
      <top style="thin">
        <color theme="0" tint="-0.14993743705557422"/>
      </top>
      <bottom style="double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indexed="64"/>
      </left>
      <right style="double">
        <color auto="1"/>
      </right>
      <top style="thin">
        <color rgb="FFB6B6B6"/>
      </top>
      <bottom style="double">
        <color auto="1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double">
        <color auto="1"/>
      </right>
      <top/>
      <bottom style="thin">
        <color theme="0" tint="-0.14993743705557422"/>
      </bottom>
      <diagonal/>
    </border>
    <border>
      <left style="double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double">
        <color auto="1"/>
      </left>
      <right style="double">
        <color indexed="64"/>
      </right>
      <top/>
      <bottom style="thin">
        <color theme="0" tint="-0.14996795556505021"/>
      </bottom>
      <diagonal/>
    </border>
    <border>
      <left style="double">
        <color indexed="64"/>
      </left>
      <right style="double">
        <color auto="1"/>
      </right>
      <top/>
      <bottom style="thin">
        <color theme="0" tint="-0.24994659260841701"/>
      </bottom>
      <diagonal/>
    </border>
    <border>
      <left style="double">
        <color indexed="64"/>
      </left>
      <right style="double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double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auto="1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double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auto="1"/>
      </left>
      <right style="double">
        <color auto="1"/>
      </right>
      <top style="thin">
        <color theme="0" tint="-0.24994659260841701"/>
      </top>
      <bottom style="double">
        <color auto="1"/>
      </bottom>
      <diagonal/>
    </border>
    <border>
      <left/>
      <right/>
      <top style="thin">
        <color theme="0" tint="-0.14993743705557422"/>
      </top>
      <bottom style="double">
        <color auto="1"/>
      </bottom>
      <diagonal/>
    </border>
    <border>
      <left style="double">
        <color auto="1"/>
      </left>
      <right style="thin">
        <color theme="0" tint="-0.24994659260841701"/>
      </right>
      <top style="thin">
        <color theme="0" tint="-0.24994659260841701"/>
      </top>
      <bottom style="double">
        <color auto="1"/>
      </bottom>
      <diagonal/>
    </border>
    <border>
      <left style="double">
        <color auto="1"/>
      </left>
      <right style="double">
        <color indexed="64"/>
      </right>
      <top style="thin">
        <color theme="0" tint="-0.14996795556505021"/>
      </top>
      <bottom style="double">
        <color auto="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/>
      <diagonal/>
    </border>
    <border>
      <left style="double">
        <color auto="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thin">
        <color rgb="FF898A8D"/>
      </top>
      <bottom/>
      <diagonal/>
    </border>
    <border>
      <left/>
      <right/>
      <top/>
      <bottom style="thin">
        <color rgb="FF898A8D"/>
      </bottom>
      <diagonal/>
    </border>
    <border>
      <left style="thin">
        <color rgb="FF898A8D"/>
      </left>
      <right style="thin">
        <color rgb="FF898A8D"/>
      </right>
      <top style="thin">
        <color rgb="FF898A8D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rgb="FFB1B1B1"/>
      </top>
      <bottom style="double">
        <color auto="1"/>
      </bottom>
      <diagonal/>
    </border>
    <border>
      <left style="double">
        <color auto="1"/>
      </left>
      <right/>
      <top style="thin">
        <color rgb="FFB1B1B1"/>
      </top>
      <bottom style="double">
        <color auto="1"/>
      </bottom>
      <diagonal/>
    </border>
    <border>
      <left/>
      <right style="thin">
        <color rgb="FFB1B1B1"/>
      </right>
      <top/>
      <bottom style="double">
        <color auto="1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rgb="FFB1B1B1"/>
      </left>
      <right/>
      <top/>
      <bottom style="double">
        <color auto="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/>
      <right style="thin">
        <color rgb="FFB1B1B1"/>
      </right>
      <top style="thin">
        <color rgb="FFB1B1B1"/>
      </top>
      <bottom/>
      <diagonal/>
    </border>
    <border>
      <left style="thin">
        <color rgb="FFB1B1B1"/>
      </left>
      <right/>
      <top style="thin">
        <color rgb="FFB1B1B1"/>
      </top>
      <bottom style="thin">
        <color rgb="FFB1B1B1"/>
      </bottom>
      <diagonal/>
    </border>
    <border>
      <left style="thin">
        <color rgb="FFB1B1B1"/>
      </left>
      <right/>
      <top style="double">
        <color auto="1"/>
      </top>
      <bottom/>
      <diagonal/>
    </border>
    <border>
      <left/>
      <right style="double">
        <color auto="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auto="1"/>
      </right>
      <top style="thin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8"/>
      </left>
      <right style="double">
        <color indexed="8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8"/>
      </left>
      <right/>
      <top/>
      <bottom style="double">
        <color indexed="64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/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theme="0" tint="-0.34998626667073579"/>
      </left>
      <right style="double">
        <color theme="1"/>
      </right>
      <top style="thin">
        <color theme="0" tint="-0.34998626667073579"/>
      </top>
      <bottom style="double">
        <color theme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double">
        <color theme="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double">
        <color theme="1"/>
      </bottom>
      <diagonal/>
    </border>
    <border>
      <left/>
      <right/>
      <top style="thin">
        <color theme="0" tint="-0.34998626667073579"/>
      </top>
      <bottom style="double">
        <color theme="1"/>
      </bottom>
      <diagonal/>
    </border>
    <border>
      <left style="double">
        <color theme="1"/>
      </left>
      <right/>
      <top style="thin">
        <color theme="0" tint="-0.34998626667073579"/>
      </top>
      <bottom style="double">
        <color theme="1"/>
      </bottom>
      <diagonal/>
    </border>
    <border>
      <left style="thin">
        <color theme="0" tint="-0.34998626667073579"/>
      </left>
      <right style="double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1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1"/>
      </right>
      <top style="double">
        <color theme="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1"/>
      </top>
      <bottom style="thin">
        <color theme="0" tint="-0.34998626667073579"/>
      </bottom>
      <diagonal/>
    </border>
    <border>
      <left style="double">
        <color theme="1"/>
      </left>
      <right/>
      <top style="double">
        <color theme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1"/>
      </right>
      <top/>
      <bottom style="thin">
        <color theme="0" tint="-0.34998626667073579"/>
      </bottom>
      <diagonal/>
    </border>
    <border>
      <left style="double">
        <color theme="1"/>
      </left>
      <right style="thin">
        <color theme="1"/>
      </right>
      <top style="double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double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double">
        <color theme="1"/>
      </top>
      <bottom style="thin">
        <color theme="1"/>
      </bottom>
      <diagonal/>
    </border>
    <border>
      <left style="double">
        <color theme="0" tint="-0.34998626667073579"/>
      </left>
      <right style="thin">
        <color theme="0" tint="-0.34998626667073579"/>
      </right>
      <top style="double">
        <color theme="1"/>
      </top>
      <bottom style="double">
        <color theme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auto="1"/>
      </left>
      <right style="thin">
        <color rgb="FFB1B1B1"/>
      </right>
      <top/>
      <bottom/>
      <diagonal/>
    </border>
    <border>
      <left style="thin">
        <color rgb="FFB1B1B1"/>
      </left>
      <right style="double">
        <color theme="2" tint="-0.499984740745262"/>
      </right>
      <top style="double">
        <color theme="2" tint="-0.499984740745262"/>
      </top>
      <bottom style="thin">
        <color rgb="FFB1B1B1"/>
      </bottom>
      <diagonal/>
    </border>
    <border>
      <left style="thin">
        <color rgb="FFB1B1B1"/>
      </left>
      <right style="double">
        <color theme="2" tint="-0.499984740745262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double">
        <color theme="2" tint="-0.499984740745262"/>
      </right>
      <top style="thin">
        <color rgb="FFB1B1B1"/>
      </top>
      <bottom style="double">
        <color theme="2" tint="-0.499984740745262"/>
      </bottom>
      <diagonal/>
    </border>
    <border>
      <left style="thin">
        <color rgb="FFB1B1B1"/>
      </left>
      <right style="double">
        <color theme="2" tint="-0.499984740745262"/>
      </right>
      <top style="thin">
        <color rgb="FFB1B1B1"/>
      </top>
      <bottom/>
      <diagonal/>
    </border>
    <border>
      <left style="thin">
        <color rgb="FFB1B1B1"/>
      </left>
      <right/>
      <top/>
      <bottom/>
      <diagonal/>
    </border>
    <border>
      <left style="double">
        <color indexed="64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thin">
        <color rgb="FF898A8D"/>
      </top>
      <bottom/>
      <diagonal/>
    </border>
    <border>
      <left/>
      <right style="double">
        <color auto="1"/>
      </right>
      <top style="thin">
        <color rgb="FF898A8D"/>
      </top>
      <bottom/>
      <diagonal/>
    </border>
    <border>
      <left style="double">
        <color auto="1"/>
      </left>
      <right/>
      <top/>
      <bottom style="thin">
        <color rgb="FF898A8D"/>
      </bottom>
      <diagonal/>
    </border>
    <border>
      <left/>
      <right style="double">
        <color auto="1"/>
      </right>
      <top/>
      <bottom style="thin">
        <color rgb="FF898A8D"/>
      </bottom>
      <diagonal/>
    </border>
    <border>
      <left style="double">
        <color auto="1"/>
      </left>
      <right style="thin">
        <color rgb="FF898A8D"/>
      </right>
      <top style="thin">
        <color rgb="FF898A8D"/>
      </top>
      <bottom/>
      <diagonal/>
    </border>
    <border>
      <left style="thin">
        <color rgb="FF898A8D"/>
      </left>
      <right style="double">
        <color auto="1"/>
      </right>
      <top style="thin">
        <color rgb="FF898A8D"/>
      </top>
      <bottom/>
      <diagonal/>
    </border>
    <border>
      <left style="double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double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double">
        <color auto="1"/>
      </left>
      <right/>
      <top style="thin">
        <color rgb="FF898A8D"/>
      </top>
      <bottom style="double">
        <color auto="1"/>
      </bottom>
      <diagonal/>
    </border>
    <border>
      <left/>
      <right/>
      <top style="thin">
        <color rgb="FF898A8D"/>
      </top>
      <bottom style="double">
        <color auto="1"/>
      </bottom>
      <diagonal/>
    </border>
    <border>
      <left/>
      <right style="double">
        <color auto="1"/>
      </right>
      <top style="thin">
        <color rgb="FF898A8D"/>
      </top>
      <bottom style="double">
        <color auto="1"/>
      </bottom>
      <diagonal/>
    </border>
    <border>
      <left/>
      <right style="thin">
        <color theme="0" tint="-0.34998626667073579"/>
      </right>
      <top style="double">
        <color theme="1"/>
      </top>
      <bottom/>
      <diagonal/>
    </border>
    <border>
      <left style="thin">
        <color theme="0" tint="-0.34998626667073579"/>
      </left>
      <right/>
      <top style="double">
        <color theme="1"/>
      </top>
      <bottom style="thin">
        <color theme="0" tint="-0.34998626667073579"/>
      </bottom>
      <diagonal/>
    </border>
    <border>
      <left/>
      <right/>
      <top style="double">
        <color theme="1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double">
        <color theme="1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1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1"/>
      </left>
      <right style="thin">
        <color theme="0" tint="-0.34998626667073579"/>
      </right>
      <top/>
      <bottom/>
      <diagonal/>
    </border>
    <border>
      <left style="double">
        <color theme="1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1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double">
        <color theme="1"/>
      </right>
      <top style="thin">
        <color theme="0" tint="-0.34998626667073579"/>
      </top>
      <bottom/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thin">
        <color theme="0" tint="-0.34998626667073579"/>
      </bottom>
      <diagonal/>
    </border>
    <border>
      <left style="thin">
        <color rgb="FFB1B1B1"/>
      </left>
      <right style="double">
        <color indexed="64"/>
      </right>
      <top style="thin">
        <color rgb="FFB1B1B1"/>
      </top>
      <bottom style="thin">
        <color theme="0" tint="-0.34998626667073579"/>
      </bottom>
      <diagonal/>
    </border>
    <border>
      <left style="double">
        <color auto="1"/>
      </left>
      <right/>
      <top style="thin">
        <color rgb="FFB1B1B1"/>
      </top>
      <bottom style="thin">
        <color theme="0" tint="-0.34998626667073579"/>
      </bottom>
      <diagonal/>
    </border>
    <border>
      <left/>
      <right/>
      <top style="thin">
        <color rgb="FFB1B1B1"/>
      </top>
      <bottom style="thin">
        <color theme="0" tint="-0.34998626667073579"/>
      </bottom>
      <diagonal/>
    </border>
    <border>
      <left/>
      <right style="thin">
        <color rgb="FFB1B1B1"/>
      </right>
      <top style="thin">
        <color rgb="FFB1B1B1"/>
      </top>
      <bottom style="thin">
        <color theme="0" tint="-0.34998626667073579"/>
      </bottom>
      <diagonal/>
    </border>
    <border>
      <left/>
      <right/>
      <top style="thin">
        <color rgb="FFB1B1B1"/>
      </top>
      <bottom style="thin">
        <color rgb="FFB1B1B1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B1B1B1"/>
      </left>
      <right/>
      <top style="double">
        <color auto="1"/>
      </top>
      <bottom style="thin">
        <color rgb="FFB1B1B1"/>
      </bottom>
      <diagonal/>
    </border>
    <border>
      <left/>
      <right/>
      <top style="double">
        <color auto="1"/>
      </top>
      <bottom style="thin">
        <color rgb="FFB1B1B1"/>
      </bottom>
      <diagonal/>
    </border>
    <border>
      <left/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double">
        <color auto="1"/>
      </top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double">
        <color auto="1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 style="medium">
        <color theme="0" tint="-0.34998626667073579"/>
      </right>
      <top/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/>
      <bottom style="thin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499984740745262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499984740745262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theme="0" tint="-0.499984740745262"/>
      </bottom>
      <diagonal/>
    </border>
    <border>
      <left/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double">
        <color theme="2" tint="-0.499984740745262"/>
      </right>
      <top style="double">
        <color auto="1"/>
      </top>
      <bottom style="double">
        <color theme="2" tint="-0.499984740745262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theme="0" tint="-0.14996795556505021"/>
      </right>
      <top style="double">
        <color auto="1"/>
      </top>
      <bottom style="double">
        <color auto="1"/>
      </bottom>
      <diagonal/>
    </border>
    <border>
      <left style="thin">
        <color theme="0" tint="-0.1499679555650502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theme="0" tint="-0.24994659260841701"/>
      </right>
      <top style="double">
        <color auto="1"/>
      </top>
      <bottom style="double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double">
        <color indexed="64"/>
      </top>
      <bottom style="double">
        <color indexed="64"/>
      </bottom>
      <diagonal/>
    </border>
    <border>
      <left style="thin">
        <color theme="0" tint="-0.24994659260841701"/>
      </left>
      <right/>
      <top style="double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theme="0" tint="-0.24994659260841701"/>
      </bottom>
      <diagonal/>
    </border>
    <border>
      <left style="double">
        <color auto="1"/>
      </left>
      <right/>
      <top style="double">
        <color auto="1"/>
      </top>
      <bottom style="thin">
        <color theme="0" tint="-0.14993743705557422"/>
      </bottom>
      <diagonal/>
    </border>
    <border>
      <left style="thin">
        <color rgb="FFDCDCDC"/>
      </left>
      <right style="thin">
        <color rgb="FFDCDCDC"/>
      </right>
      <top style="double">
        <color auto="1"/>
      </top>
      <bottom style="thin">
        <color rgb="FFDCDCDC"/>
      </bottom>
      <diagonal/>
    </border>
    <border>
      <left/>
      <right style="double">
        <color auto="1"/>
      </right>
      <top style="double">
        <color auto="1"/>
      </top>
      <bottom style="thin">
        <color theme="0" tint="-0.14993743705557422"/>
      </bottom>
      <diagonal/>
    </border>
    <border>
      <left style="double">
        <color indexed="64"/>
      </left>
      <right style="double">
        <color auto="1"/>
      </right>
      <top style="double">
        <color auto="1"/>
      </top>
      <bottom style="thin">
        <color rgb="FFB6B6B6"/>
      </bottom>
      <diagonal/>
    </border>
    <border>
      <left style="thin">
        <color theme="0" tint="-0.14996795556505021"/>
      </left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theme="0" tint="-0.2499465926084170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thin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thin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rgb="FFB1B1B1"/>
      </bottom>
      <diagonal/>
    </border>
    <border>
      <left/>
      <right style="double">
        <color auto="1"/>
      </right>
      <top style="double">
        <color auto="1"/>
      </top>
      <bottom style="thin">
        <color rgb="FFB1B1B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2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60">
    <xf numFmtId="0" fontId="0" fillId="0" borderId="0" xfId="0"/>
    <xf numFmtId="43" fontId="3" fillId="0" borderId="29" xfId="1" applyFont="1" applyBorder="1" applyProtection="1">
      <protection locked="0"/>
    </xf>
    <xf numFmtId="4" fontId="3" fillId="0" borderId="0" xfId="6" applyNumberFormat="1" applyFont="1"/>
    <xf numFmtId="0" fontId="3" fillId="0" borderId="0" xfId="7" applyFont="1" applyProtection="1"/>
    <xf numFmtId="0" fontId="3" fillId="0" borderId="0" xfId="0" applyFont="1" applyProtection="1"/>
    <xf numFmtId="43" fontId="3" fillId="0" borderId="30" xfId="1" applyFont="1" applyBorder="1" applyProtection="1">
      <protection locked="0"/>
    </xf>
    <xf numFmtId="0" fontId="3" fillId="0" borderId="0" xfId="9" applyFont="1"/>
    <xf numFmtId="0" fontId="4" fillId="0" borderId="0" xfId="0" applyFont="1" applyProtection="1"/>
    <xf numFmtId="0" fontId="4" fillId="0" borderId="0" xfId="0" applyFont="1"/>
    <xf numFmtId="43" fontId="12" fillId="0" borderId="29" xfId="1" applyFont="1" applyFill="1" applyBorder="1" applyAlignment="1">
      <alignment horizontal="right" vertical="center" wrapText="1"/>
    </xf>
    <xf numFmtId="0" fontId="4" fillId="0" borderId="0" xfId="0" applyFont="1" applyProtection="1">
      <protection locked="0"/>
    </xf>
    <xf numFmtId="43" fontId="7" fillId="3" borderId="29" xfId="1" applyFont="1" applyFill="1" applyBorder="1" applyProtection="1"/>
    <xf numFmtId="43" fontId="7" fillId="3" borderId="30" xfId="1" applyFont="1" applyFill="1" applyBorder="1" applyProtection="1"/>
    <xf numFmtId="43" fontId="3" fillId="0" borderId="29" xfId="1" applyFont="1" applyBorder="1" applyProtection="1"/>
    <xf numFmtId="43" fontId="3" fillId="0" borderId="30" xfId="1" applyFont="1" applyBorder="1" applyProtection="1"/>
    <xf numFmtId="0" fontId="12" fillId="0" borderId="0" xfId="0" applyFont="1" applyProtection="1">
      <protection locked="0"/>
    </xf>
    <xf numFmtId="0" fontId="12" fillId="0" borderId="6" xfId="0" applyFont="1" applyBorder="1" applyProtection="1">
      <protection locked="0"/>
    </xf>
    <xf numFmtId="0" fontId="12" fillId="0" borderId="7" xfId="0" applyFont="1" applyBorder="1" applyProtection="1">
      <protection locked="0"/>
    </xf>
    <xf numFmtId="0" fontId="12" fillId="0" borderId="8" xfId="0" applyFont="1" applyBorder="1" applyProtection="1"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Protection="1">
      <protection locked="0"/>
    </xf>
    <xf numFmtId="0" fontId="12" fillId="0" borderId="23" xfId="0" applyFont="1" applyBorder="1" applyProtection="1">
      <protection locked="0"/>
    </xf>
    <xf numFmtId="0" fontId="12" fillId="0" borderId="24" xfId="0" applyFont="1" applyBorder="1" applyProtection="1">
      <protection locked="0"/>
    </xf>
    <xf numFmtId="0" fontId="12" fillId="3" borderId="26" xfId="0" applyFont="1" applyFill="1" applyBorder="1" applyProtection="1"/>
    <xf numFmtId="0" fontId="12" fillId="3" borderId="26" xfId="0" applyFont="1" applyFill="1" applyBorder="1" applyProtection="1">
      <protection locked="0"/>
    </xf>
    <xf numFmtId="0" fontId="12" fillId="3" borderId="27" xfId="0" applyFont="1" applyFill="1" applyBorder="1" applyProtection="1"/>
    <xf numFmtId="43" fontId="5" fillId="3" borderId="29" xfId="1" applyFont="1" applyFill="1" applyBorder="1" applyProtection="1"/>
    <xf numFmtId="43" fontId="5" fillId="3" borderId="30" xfId="1" applyFont="1" applyFill="1" applyBorder="1" applyProtection="1"/>
    <xf numFmtId="43" fontId="12" fillId="0" borderId="29" xfId="1" applyFont="1" applyBorder="1" applyProtection="1">
      <protection locked="0"/>
    </xf>
    <xf numFmtId="43" fontId="12" fillId="0" borderId="29" xfId="1" applyFont="1" applyBorder="1" applyProtection="1"/>
    <xf numFmtId="43" fontId="12" fillId="0" borderId="30" xfId="1" applyFont="1" applyBorder="1" applyProtection="1"/>
    <xf numFmtId="0" fontId="5" fillId="3" borderId="29" xfId="2" applyFont="1" applyFill="1" applyBorder="1" applyAlignment="1" applyProtection="1">
      <alignment horizontal="left" vertical="center" indent="1"/>
    </xf>
    <xf numFmtId="0" fontId="12" fillId="0" borderId="29" xfId="2" applyFont="1" applyFill="1" applyBorder="1" applyAlignment="1" applyProtection="1">
      <alignment horizontal="left" vertical="center" wrapText="1" indent="1"/>
    </xf>
    <xf numFmtId="0" fontId="12" fillId="0" borderId="28" xfId="0" applyFont="1" applyBorder="1" applyAlignment="1" applyProtection="1">
      <alignment vertical="center"/>
    </xf>
    <xf numFmtId="0" fontId="12" fillId="0" borderId="29" xfId="0" applyFont="1" applyBorder="1" applyProtection="1"/>
    <xf numFmtId="0" fontId="12" fillId="0" borderId="28" xfId="0" applyFont="1" applyBorder="1" applyProtection="1"/>
    <xf numFmtId="0" fontId="12" fillId="0" borderId="4" xfId="0" applyFont="1" applyBorder="1" applyProtection="1"/>
    <xf numFmtId="0" fontId="12" fillId="0" borderId="31" xfId="0" applyFont="1" applyBorder="1" applyProtection="1">
      <protection locked="0"/>
    </xf>
    <xf numFmtId="43" fontId="12" fillId="0" borderId="31" xfId="1" applyFont="1" applyBorder="1" applyProtection="1">
      <protection locked="0"/>
    </xf>
    <xf numFmtId="43" fontId="12" fillId="0" borderId="31" xfId="1" applyFont="1" applyBorder="1" applyProtection="1"/>
    <xf numFmtId="0" fontId="12" fillId="0" borderId="31" xfId="0" applyFont="1" applyBorder="1" applyProtection="1"/>
    <xf numFmtId="43" fontId="5" fillId="0" borderId="31" xfId="1" applyFont="1" applyBorder="1" applyProtection="1">
      <protection locked="0"/>
    </xf>
    <xf numFmtId="43" fontId="5" fillId="0" borderId="32" xfId="1" applyFont="1" applyBorder="1" applyProtection="1"/>
    <xf numFmtId="0" fontId="12" fillId="0" borderId="33" xfId="0" applyFont="1" applyBorder="1" applyProtection="1"/>
    <xf numFmtId="43" fontId="12" fillId="0" borderId="33" xfId="1" applyFont="1" applyBorder="1" applyProtection="1">
      <protection locked="0"/>
    </xf>
    <xf numFmtId="43" fontId="12" fillId="0" borderId="33" xfId="1" applyFont="1" applyBorder="1" applyProtection="1"/>
    <xf numFmtId="43" fontId="12" fillId="0" borderId="34" xfId="1" applyFont="1" applyBorder="1" applyProtection="1"/>
    <xf numFmtId="0" fontId="5" fillId="3" borderId="35" xfId="0" applyFont="1" applyFill="1" applyBorder="1" applyAlignment="1" applyProtection="1"/>
    <xf numFmtId="0" fontId="5" fillId="3" borderId="36" xfId="0" applyFont="1" applyFill="1" applyBorder="1" applyAlignment="1" applyProtection="1">
      <alignment horizontal="right" vertical="center"/>
    </xf>
    <xf numFmtId="43" fontId="5" fillId="3" borderId="37" xfId="1" applyFont="1" applyFill="1" applyBorder="1" applyProtection="1"/>
    <xf numFmtId="0" fontId="12" fillId="0" borderId="37" xfId="0" applyFont="1" applyBorder="1" applyProtection="1"/>
    <xf numFmtId="0" fontId="5" fillId="3" borderId="38" xfId="0" applyFont="1" applyFill="1" applyBorder="1" applyAlignment="1" applyProtection="1">
      <alignment horizontal="right"/>
    </xf>
    <xf numFmtId="43" fontId="5" fillId="3" borderId="39" xfId="1" applyFont="1" applyFill="1" applyBorder="1" applyProtection="1"/>
    <xf numFmtId="0" fontId="12" fillId="0" borderId="0" xfId="0" applyFont="1" applyBorder="1" applyProtection="1">
      <protection locked="0"/>
    </xf>
    <xf numFmtId="0" fontId="5" fillId="0" borderId="0" xfId="0" applyFont="1" applyFill="1" applyBorder="1" applyAlignment="1" applyProtection="1">
      <alignment horizontal="right"/>
      <protection locked="0"/>
    </xf>
    <xf numFmtId="43" fontId="5" fillId="0" borderId="0" xfId="1" applyFont="1" applyFill="1" applyBorder="1" applyProtection="1">
      <protection locked="0"/>
    </xf>
    <xf numFmtId="0" fontId="12" fillId="0" borderId="0" xfId="0" applyFont="1" applyFill="1" applyBorder="1" applyProtection="1">
      <protection locked="0"/>
    </xf>
    <xf numFmtId="0" fontId="12" fillId="0" borderId="0" xfId="0" applyFont="1"/>
    <xf numFmtId="43" fontId="12" fillId="0" borderId="29" xfId="1" applyFont="1" applyFill="1" applyBorder="1" applyAlignment="1">
      <alignment vertical="center"/>
    </xf>
    <xf numFmtId="0" fontId="4" fillId="0" borderId="4" xfId="8" applyFont="1" applyBorder="1" applyProtection="1"/>
    <xf numFmtId="0" fontId="4" fillId="0" borderId="0" xfId="8" applyFont="1" applyBorder="1" applyProtection="1"/>
    <xf numFmtId="0" fontId="4" fillId="0" borderId="5" xfId="8" applyFont="1" applyBorder="1" applyProtection="1"/>
    <xf numFmtId="0" fontId="4" fillId="0" borderId="0" xfId="8" applyFont="1" applyBorder="1" applyProtection="1">
      <protection locked="0"/>
    </xf>
    <xf numFmtId="0" fontId="4" fillId="0" borderId="6" xfId="8" applyFont="1" applyBorder="1" applyProtection="1"/>
    <xf numFmtId="0" fontId="4" fillId="0" borderId="7" xfId="8" applyFont="1" applyBorder="1" applyProtection="1"/>
    <xf numFmtId="0" fontId="4" fillId="0" borderId="8" xfId="8" applyFont="1" applyBorder="1" applyProtection="1"/>
    <xf numFmtId="43" fontId="4" fillId="0" borderId="23" xfId="1" applyFont="1" applyBorder="1" applyProtection="1"/>
    <xf numFmtId="43" fontId="4" fillId="0" borderId="24" xfId="1" applyFont="1" applyBorder="1" applyProtection="1"/>
    <xf numFmtId="43" fontId="4" fillId="0" borderId="52" xfId="1" applyFont="1" applyBorder="1" applyProtection="1"/>
    <xf numFmtId="43" fontId="4" fillId="0" borderId="57" xfId="1" applyFont="1" applyBorder="1" applyProtection="1"/>
    <xf numFmtId="43" fontId="4" fillId="0" borderId="26" xfId="1" applyFont="1" applyBorder="1" applyProtection="1"/>
    <xf numFmtId="43" fontId="4" fillId="0" borderId="27" xfId="1" applyFont="1" applyBorder="1" applyProtection="1"/>
    <xf numFmtId="43" fontId="4" fillId="0" borderId="29" xfId="1" applyFont="1" applyBorder="1" applyProtection="1"/>
    <xf numFmtId="43" fontId="4" fillId="0" borderId="30" xfId="1" applyFont="1" applyBorder="1" applyProtection="1"/>
    <xf numFmtId="43" fontId="4" fillId="3" borderId="29" xfId="1" applyFont="1" applyFill="1" applyBorder="1" applyProtection="1"/>
    <xf numFmtId="43" fontId="4" fillId="3" borderId="30" xfId="1" applyFont="1" applyFill="1" applyBorder="1" applyProtection="1"/>
    <xf numFmtId="43" fontId="4" fillId="0" borderId="29" xfId="1" applyFont="1" applyBorder="1" applyProtection="1">
      <protection locked="0"/>
    </xf>
    <xf numFmtId="43" fontId="4" fillId="0" borderId="30" xfId="1" applyFont="1" applyBorder="1" applyProtection="1">
      <protection locked="0"/>
    </xf>
    <xf numFmtId="0" fontId="4" fillId="0" borderId="28" xfId="8" applyFont="1" applyBorder="1" applyAlignment="1" applyProtection="1">
      <alignment horizontal="left"/>
    </xf>
    <xf numFmtId="43" fontId="4" fillId="6" borderId="29" xfId="1" applyFont="1" applyFill="1" applyBorder="1" applyProtection="1">
      <protection locked="0"/>
    </xf>
    <xf numFmtId="43" fontId="4" fillId="6" borderId="30" xfId="1" applyFont="1" applyFill="1" applyBorder="1" applyProtection="1">
      <protection locked="0"/>
    </xf>
    <xf numFmtId="0" fontId="4" fillId="0" borderId="6" xfId="8" applyFont="1" applyBorder="1" applyAlignment="1" applyProtection="1">
      <alignment horizontal="center"/>
    </xf>
    <xf numFmtId="0" fontId="4" fillId="0" borderId="60" xfId="8" applyFont="1" applyBorder="1" applyAlignment="1" applyProtection="1">
      <alignment horizontal="center"/>
    </xf>
    <xf numFmtId="0" fontId="4" fillId="0" borderId="49" xfId="0" applyFont="1" applyBorder="1" applyProtection="1"/>
    <xf numFmtId="0" fontId="4" fillId="0" borderId="50" xfId="0" applyFont="1" applyBorder="1" applyProtection="1"/>
    <xf numFmtId="0" fontId="4" fillId="0" borderId="0" xfId="8" applyFont="1" applyBorder="1" applyAlignment="1" applyProtection="1">
      <alignment horizontal="center"/>
    </xf>
    <xf numFmtId="0" fontId="4" fillId="0" borderId="0" xfId="0" applyFont="1" applyBorder="1" applyProtection="1"/>
    <xf numFmtId="0" fontId="4" fillId="0" borderId="45" xfId="0" applyFont="1" applyBorder="1" applyProtection="1"/>
    <xf numFmtId="0" fontId="4" fillId="0" borderId="46" xfId="0" applyFont="1" applyBorder="1" applyProtection="1"/>
    <xf numFmtId="43" fontId="3" fillId="0" borderId="49" xfId="1" applyFont="1" applyBorder="1" applyProtection="1"/>
    <xf numFmtId="43" fontId="3" fillId="0" borderId="50" xfId="1" applyFont="1" applyBorder="1" applyProtection="1"/>
    <xf numFmtId="43" fontId="3" fillId="3" borderId="35" xfId="1" applyFont="1" applyFill="1" applyBorder="1" applyProtection="1"/>
    <xf numFmtId="43" fontId="3" fillId="3" borderId="66" xfId="1" applyFont="1" applyFill="1" applyBorder="1" applyProtection="1"/>
    <xf numFmtId="43" fontId="4" fillId="0" borderId="7" xfId="1" applyFont="1" applyBorder="1"/>
    <xf numFmtId="43" fontId="4" fillId="0" borderId="8" xfId="1" applyFont="1" applyBorder="1"/>
    <xf numFmtId="0" fontId="12" fillId="0" borderId="0" xfId="0" applyFont="1" applyProtection="1"/>
    <xf numFmtId="0" fontId="5" fillId="0" borderId="0" xfId="7" applyFont="1" applyFill="1" applyBorder="1" applyAlignment="1" applyProtection="1">
      <alignment horizontal="center" vertical="center"/>
    </xf>
    <xf numFmtId="0" fontId="5" fillId="2" borderId="4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protection locked="0"/>
    </xf>
    <xf numFmtId="0" fontId="5" fillId="2" borderId="5" xfId="2" applyFont="1" applyFill="1" applyBorder="1" applyAlignment="1" applyProtection="1">
      <alignment horizontal="right" vertical="top"/>
      <protection locked="0"/>
    </xf>
    <xf numFmtId="0" fontId="5" fillId="3" borderId="25" xfId="3" applyNumberFormat="1" applyFont="1" applyFill="1" applyBorder="1" applyAlignment="1" applyProtection="1">
      <alignment horizontal="center" vertical="center"/>
    </xf>
    <xf numFmtId="0" fontId="5" fillId="3" borderId="26" xfId="2" applyFont="1" applyFill="1" applyBorder="1" applyAlignment="1" applyProtection="1">
      <alignment horizontal="left" vertical="center" indent="1"/>
    </xf>
    <xf numFmtId="0" fontId="5" fillId="3" borderId="26" xfId="2" applyNumberFormat="1" applyFont="1" applyFill="1" applyBorder="1" applyAlignment="1" applyProtection="1">
      <alignment horizontal="center" vertical="center"/>
    </xf>
    <xf numFmtId="0" fontId="5" fillId="3" borderId="28" xfId="3" applyNumberFormat="1" applyFont="1" applyFill="1" applyBorder="1" applyAlignment="1" applyProtection="1">
      <alignment horizontal="center" vertical="center"/>
    </xf>
    <xf numFmtId="0" fontId="5" fillId="3" borderId="29" xfId="2" applyNumberFormat="1" applyFont="1" applyFill="1" applyBorder="1" applyAlignment="1" applyProtection="1">
      <alignment horizontal="center" vertical="center"/>
    </xf>
    <xf numFmtId="0" fontId="12" fillId="0" borderId="28" xfId="3" applyNumberFormat="1" applyFont="1" applyFill="1" applyBorder="1" applyAlignment="1" applyProtection="1">
      <alignment horizontal="center" vertical="center"/>
    </xf>
    <xf numFmtId="0" fontId="12" fillId="0" borderId="29" xfId="2" applyFont="1" applyFill="1" applyBorder="1" applyAlignment="1" applyProtection="1">
      <alignment horizontal="left" vertical="center" indent="1"/>
    </xf>
    <xf numFmtId="0" fontId="12" fillId="0" borderId="29" xfId="2" applyNumberFormat="1" applyFont="1" applyFill="1" applyBorder="1" applyAlignment="1" applyProtection="1">
      <alignment horizontal="center" vertical="center"/>
    </xf>
    <xf numFmtId="49" fontId="12" fillId="0" borderId="28" xfId="3" applyNumberFormat="1" applyFont="1" applyFill="1" applyBorder="1" applyAlignment="1" applyProtection="1">
      <alignment horizontal="center" vertical="center"/>
    </xf>
    <xf numFmtId="49" fontId="12" fillId="0" borderId="29" xfId="2" applyNumberFormat="1" applyFont="1" applyFill="1" applyBorder="1" applyAlignment="1" applyProtection="1">
      <alignment horizontal="center" vertical="center"/>
    </xf>
    <xf numFmtId="0" fontId="5" fillId="3" borderId="29" xfId="2" applyFont="1" applyFill="1" applyBorder="1" applyAlignment="1" applyProtection="1">
      <alignment horizontal="left" vertical="center" wrapText="1" indent="1"/>
    </xf>
    <xf numFmtId="0" fontId="5" fillId="3" borderId="29" xfId="2" applyFont="1" applyFill="1" applyBorder="1" applyAlignment="1" applyProtection="1">
      <alignment horizontal="right" vertical="center"/>
    </xf>
    <xf numFmtId="49" fontId="5" fillId="0" borderId="28" xfId="3" applyNumberFormat="1" applyFont="1" applyFill="1" applyBorder="1" applyAlignment="1" applyProtection="1">
      <alignment horizontal="center" vertical="center"/>
    </xf>
    <xf numFmtId="0" fontId="5" fillId="0" borderId="29" xfId="2" applyFont="1" applyFill="1" applyBorder="1" applyAlignment="1" applyProtection="1">
      <alignment horizontal="left" vertical="center" indent="1"/>
    </xf>
    <xf numFmtId="49" fontId="5" fillId="0" borderId="29" xfId="2" applyNumberFormat="1" applyFont="1" applyFill="1" applyBorder="1" applyAlignment="1" applyProtection="1">
      <alignment horizontal="center" vertical="center"/>
    </xf>
    <xf numFmtId="0" fontId="12" fillId="0" borderId="29" xfId="2" applyFont="1" applyFill="1" applyBorder="1" applyAlignment="1" applyProtection="1">
      <alignment vertical="center"/>
    </xf>
    <xf numFmtId="0" fontId="5" fillId="3" borderId="29" xfId="2" applyFont="1" applyFill="1" applyBorder="1" applyAlignment="1" applyProtection="1">
      <alignment horizontal="right" vertical="center" indent="1"/>
    </xf>
    <xf numFmtId="49" fontId="12" fillId="0" borderId="29" xfId="2" applyNumberFormat="1" applyFont="1" applyFill="1" applyBorder="1" applyAlignment="1" applyProtection="1">
      <alignment horizontal="left" vertical="center" indent="1"/>
    </xf>
    <xf numFmtId="0" fontId="5" fillId="3" borderId="29" xfId="2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12" fillId="0" borderId="0" xfId="4" applyFont="1" applyBorder="1" applyAlignment="1">
      <alignment vertical="top"/>
    </xf>
    <xf numFmtId="0" fontId="12" fillId="0" borderId="0" xfId="4" applyFont="1" applyBorder="1" applyAlignment="1"/>
    <xf numFmtId="0" fontId="5" fillId="0" borderId="0" xfId="4" applyFont="1" applyBorder="1" applyAlignment="1"/>
    <xf numFmtId="0" fontId="12" fillId="0" borderId="0" xfId="4" applyFont="1" applyBorder="1" applyAlignment="1">
      <alignment vertical="top" wrapText="1"/>
    </xf>
    <xf numFmtId="0" fontId="12" fillId="0" borderId="0" xfId="4" applyFont="1" applyAlignment="1"/>
    <xf numFmtId="0" fontId="12" fillId="0" borderId="0" xfId="4" applyFont="1" applyAlignment="1" applyProtection="1"/>
    <xf numFmtId="0" fontId="5" fillId="2" borderId="4" xfId="4" applyFont="1" applyFill="1" applyBorder="1" applyAlignment="1" applyProtection="1">
      <alignment horizontal="center" vertical="top"/>
      <protection locked="0"/>
    </xf>
    <xf numFmtId="0" fontId="5" fillId="2" borderId="0" xfId="4" applyFont="1" applyFill="1" applyBorder="1" applyAlignment="1" applyProtection="1">
      <alignment horizontal="center" vertical="top"/>
      <protection locked="0"/>
    </xf>
    <xf numFmtId="0" fontId="5" fillId="2" borderId="0" xfId="4" applyFont="1" applyFill="1" applyBorder="1" applyAlignment="1" applyProtection="1">
      <alignment horizontal="center" vertical="top" wrapText="1"/>
      <protection locked="0"/>
    </xf>
    <xf numFmtId="0" fontId="5" fillId="2" borderId="5" xfId="4" applyFont="1" applyFill="1" applyBorder="1" applyAlignment="1" applyProtection="1">
      <alignment horizontal="center" vertical="top"/>
      <protection locked="0"/>
    </xf>
    <xf numFmtId="0" fontId="12" fillId="0" borderId="0" xfId="4" applyFont="1" applyAlignment="1" applyProtection="1">
      <protection locked="0"/>
    </xf>
    <xf numFmtId="0" fontId="5" fillId="2" borderId="4" xfId="4" applyFont="1" applyFill="1" applyBorder="1" applyAlignment="1">
      <alignment horizontal="left" vertical="top"/>
    </xf>
    <xf numFmtId="0" fontId="5" fillId="2" borderId="0" xfId="4" applyFont="1" applyFill="1" applyBorder="1" applyAlignment="1">
      <alignment horizontal="center" vertical="top"/>
    </xf>
    <xf numFmtId="0" fontId="5" fillId="2" borderId="0" xfId="4" applyFont="1" applyFill="1" applyBorder="1" applyAlignment="1">
      <alignment horizontal="left" vertical="top"/>
    </xf>
    <xf numFmtId="0" fontId="5" fillId="2" borderId="0" xfId="4" applyFont="1" applyFill="1" applyBorder="1" applyAlignment="1" applyProtection="1">
      <alignment horizontal="right" vertical="top"/>
      <protection locked="0"/>
    </xf>
    <xf numFmtId="0" fontId="5" fillId="2" borderId="5" xfId="4" applyFont="1" applyFill="1" applyBorder="1" applyAlignment="1" applyProtection="1">
      <alignment horizontal="right" vertical="top"/>
      <protection locked="0"/>
    </xf>
    <xf numFmtId="0" fontId="5" fillId="2" borderId="6" xfId="4" applyFont="1" applyFill="1" applyBorder="1" applyAlignment="1">
      <alignment horizontal="center" vertical="top"/>
    </xf>
    <xf numFmtId="0" fontId="5" fillId="2" borderId="7" xfId="4" applyFont="1" applyFill="1" applyBorder="1" applyAlignment="1">
      <alignment horizontal="center" vertical="top"/>
    </xf>
    <xf numFmtId="0" fontId="5" fillId="2" borderId="7" xfId="4" applyFont="1" applyFill="1" applyBorder="1" applyAlignment="1">
      <alignment horizontal="center" vertical="top" wrapText="1"/>
    </xf>
    <xf numFmtId="0" fontId="5" fillId="2" borderId="8" xfId="4" applyFont="1" applyFill="1" applyBorder="1" applyAlignment="1">
      <alignment horizontal="center" vertical="top"/>
    </xf>
    <xf numFmtId="0" fontId="5" fillId="2" borderId="0" xfId="4" applyFont="1" applyFill="1" applyBorder="1" applyAlignment="1">
      <alignment horizontal="center" vertical="top" wrapText="1"/>
    </xf>
    <xf numFmtId="0" fontId="12" fillId="0" borderId="0" xfId="4" applyFont="1" applyAlignment="1" applyProtection="1">
      <alignment vertical="center"/>
    </xf>
    <xf numFmtId="0" fontId="5" fillId="2" borderId="11" xfId="4" applyFont="1" applyFill="1" applyBorder="1" applyAlignment="1">
      <alignment horizontal="center" vertical="center"/>
    </xf>
    <xf numFmtId="0" fontId="5" fillId="2" borderId="40" xfId="4" applyFont="1" applyFill="1" applyBorder="1" applyAlignment="1">
      <alignment horizontal="center" vertical="center"/>
    </xf>
    <xf numFmtId="0" fontId="12" fillId="0" borderId="0" xfId="4" applyFont="1" applyAlignment="1">
      <alignment vertical="center"/>
    </xf>
    <xf numFmtId="0" fontId="5" fillId="2" borderId="17" xfId="4" applyFont="1" applyFill="1" applyBorder="1" applyAlignment="1">
      <alignment horizontal="center" vertical="center" wrapText="1"/>
    </xf>
    <xf numFmtId="0" fontId="5" fillId="2" borderId="43" xfId="4" quotePrefix="1" applyFont="1" applyFill="1" applyBorder="1" applyAlignment="1">
      <alignment horizontal="center" vertical="center"/>
    </xf>
    <xf numFmtId="0" fontId="12" fillId="0" borderId="0" xfId="4" applyFont="1" applyAlignment="1">
      <alignment wrapText="1"/>
    </xf>
    <xf numFmtId="0" fontId="12" fillId="0" borderId="0" xfId="4" applyFont="1" applyFill="1" applyAlignment="1" applyProtection="1"/>
    <xf numFmtId="0" fontId="5" fillId="3" borderId="44" xfId="4" applyFont="1" applyFill="1" applyBorder="1" applyAlignment="1" applyProtection="1">
      <alignment horizontal="center" vertical="center"/>
    </xf>
    <xf numFmtId="0" fontId="5" fillId="3" borderId="45" xfId="4" applyFont="1" applyFill="1" applyBorder="1" applyAlignment="1">
      <alignment vertical="center"/>
    </xf>
    <xf numFmtId="43" fontId="12" fillId="0" borderId="45" xfId="1" applyFont="1" applyFill="1" applyBorder="1" applyAlignment="1">
      <alignment vertical="center"/>
    </xf>
    <xf numFmtId="43" fontId="12" fillId="0" borderId="45" xfId="1" applyFont="1" applyFill="1" applyBorder="1" applyAlignment="1">
      <alignment horizontal="center" vertical="center" wrapText="1"/>
    </xf>
    <xf numFmtId="43" fontId="12" fillId="0" borderId="46" xfId="1" applyFont="1" applyFill="1" applyBorder="1" applyAlignment="1">
      <alignment horizontal="center" vertical="center"/>
    </xf>
    <xf numFmtId="0" fontId="12" fillId="0" borderId="0" xfId="4" applyFont="1" applyFill="1" applyBorder="1" applyAlignment="1">
      <alignment vertical="top"/>
    </xf>
    <xf numFmtId="0" fontId="12" fillId="0" borderId="0" xfId="4" applyFont="1" applyFill="1" applyBorder="1" applyAlignment="1"/>
    <xf numFmtId="0" fontId="12" fillId="0" borderId="0" xfId="4" applyFont="1" applyFill="1" applyAlignment="1"/>
    <xf numFmtId="0" fontId="5" fillId="3" borderId="28" xfId="4" applyFont="1" applyFill="1" applyBorder="1" applyAlignment="1" applyProtection="1">
      <alignment horizontal="center" vertical="center"/>
    </xf>
    <xf numFmtId="0" fontId="5" fillId="3" borderId="29" xfId="4" applyFont="1" applyFill="1" applyBorder="1" applyAlignment="1">
      <alignment horizontal="left" vertical="center"/>
    </xf>
    <xf numFmtId="43" fontId="5" fillId="3" borderId="29" xfId="1" applyFont="1" applyFill="1" applyBorder="1" applyAlignment="1" applyProtection="1">
      <alignment vertical="center"/>
    </xf>
    <xf numFmtId="43" fontId="5" fillId="3" borderId="29" xfId="1" applyFont="1" applyFill="1" applyBorder="1" applyAlignment="1" applyProtection="1">
      <alignment horizontal="right" vertical="center" wrapText="1"/>
    </xf>
    <xf numFmtId="43" fontId="12" fillId="3" borderId="30" xfId="1" applyFont="1" applyFill="1" applyBorder="1" applyAlignment="1" applyProtection="1">
      <alignment horizontal="right" vertical="center"/>
    </xf>
    <xf numFmtId="0" fontId="5" fillId="0" borderId="28" xfId="4" applyFont="1" applyFill="1" applyBorder="1" applyAlignment="1">
      <alignment horizontal="right" vertical="center"/>
    </xf>
    <xf numFmtId="0" fontId="12" fillId="0" borderId="47" xfId="4" applyFont="1" applyFill="1" applyBorder="1" applyAlignment="1" applyProtection="1">
      <alignment vertical="center"/>
    </xf>
    <xf numFmtId="43" fontId="12" fillId="0" borderId="29" xfId="1" applyFont="1" applyFill="1" applyBorder="1" applyAlignment="1" applyProtection="1">
      <alignment vertical="center"/>
      <protection locked="0"/>
    </xf>
    <xf numFmtId="43" fontId="12" fillId="0" borderId="29" xfId="1" applyFont="1" applyFill="1" applyBorder="1" applyAlignment="1" applyProtection="1">
      <alignment horizontal="right" vertical="center" wrapText="1"/>
      <protection locked="0"/>
    </xf>
    <xf numFmtId="0" fontId="12" fillId="0" borderId="28" xfId="4" applyFont="1" applyFill="1" applyBorder="1" applyAlignment="1">
      <alignment horizontal="left" vertical="center"/>
    </xf>
    <xf numFmtId="0" fontId="12" fillId="0" borderId="47" xfId="4" applyFont="1" applyFill="1" applyBorder="1" applyAlignment="1" applyProtection="1">
      <alignment horizontal="justify" vertical="center" wrapText="1"/>
    </xf>
    <xf numFmtId="0" fontId="12" fillId="0" borderId="47" xfId="4" applyFont="1" applyFill="1" applyBorder="1" applyAlignment="1">
      <alignment vertical="center"/>
    </xf>
    <xf numFmtId="43" fontId="5" fillId="0" borderId="29" xfId="1" applyFont="1" applyFill="1" applyBorder="1" applyAlignment="1">
      <alignment horizontal="center" vertical="center" wrapText="1"/>
    </xf>
    <xf numFmtId="43" fontId="12" fillId="0" borderId="30" xfId="1" applyFont="1" applyFill="1" applyBorder="1" applyAlignment="1">
      <alignment horizontal="center" vertical="center"/>
    </xf>
    <xf numFmtId="0" fontId="5" fillId="3" borderId="29" xfId="4" applyFont="1" applyFill="1" applyBorder="1" applyAlignment="1" applyProtection="1">
      <alignment vertical="center" wrapText="1"/>
    </xf>
    <xf numFmtId="0" fontId="5" fillId="0" borderId="28" xfId="4" applyFont="1" applyFill="1" applyBorder="1" applyAlignment="1">
      <alignment horizontal="center" vertical="center"/>
    </xf>
    <xf numFmtId="0" fontId="12" fillId="0" borderId="47" xfId="4" applyFont="1" applyFill="1" applyBorder="1" applyAlignment="1">
      <alignment horizontal="justify" vertical="center" wrapText="1"/>
    </xf>
    <xf numFmtId="43" fontId="12" fillId="0" borderId="29" xfId="1" applyFont="1" applyFill="1" applyBorder="1" applyAlignment="1">
      <alignment horizontal="center" vertical="center" wrapText="1"/>
    </xf>
    <xf numFmtId="0" fontId="5" fillId="3" borderId="29" xfId="4" applyFont="1" applyFill="1" applyBorder="1" applyAlignment="1" applyProtection="1">
      <alignment vertical="center"/>
    </xf>
    <xf numFmtId="0" fontId="12" fillId="0" borderId="47" xfId="4" applyFont="1" applyFill="1" applyBorder="1" applyAlignment="1" applyProtection="1">
      <alignment horizontal="left" vertical="center"/>
    </xf>
    <xf numFmtId="0" fontId="5" fillId="0" borderId="0" xfId="4" applyFont="1" applyFill="1" applyAlignment="1" applyProtection="1"/>
    <xf numFmtId="0" fontId="5" fillId="0" borderId="28" xfId="4" applyFont="1" applyFill="1" applyBorder="1" applyAlignment="1">
      <alignment horizontal="left" vertical="center"/>
    </xf>
    <xf numFmtId="0" fontId="5" fillId="0" borderId="0" xfId="4" applyFont="1" applyFill="1" applyBorder="1" applyAlignment="1">
      <alignment vertical="top"/>
    </xf>
    <xf numFmtId="0" fontId="5" fillId="0" borderId="0" xfId="4" applyFont="1" applyFill="1" applyBorder="1" applyAlignment="1"/>
    <xf numFmtId="0" fontId="5" fillId="0" borderId="0" xfId="4" applyFont="1" applyFill="1" applyAlignment="1"/>
    <xf numFmtId="0" fontId="5" fillId="0" borderId="47" xfId="4" applyFont="1" applyFill="1" applyBorder="1" applyAlignment="1">
      <alignment vertical="center"/>
    </xf>
    <xf numFmtId="43" fontId="5" fillId="0" borderId="29" xfId="1" applyFont="1" applyFill="1" applyBorder="1" applyAlignment="1">
      <alignment vertical="center"/>
    </xf>
    <xf numFmtId="43" fontId="5" fillId="0" borderId="29" xfId="1" applyFont="1" applyFill="1" applyBorder="1" applyAlignment="1">
      <alignment horizontal="right" vertical="center"/>
    </xf>
    <xf numFmtId="43" fontId="12" fillId="3" borderId="29" xfId="1" applyFont="1" applyFill="1" applyBorder="1" applyAlignment="1" applyProtection="1">
      <alignment horizontal="right" vertical="center" wrapText="1"/>
    </xf>
    <xf numFmtId="0" fontId="12" fillId="0" borderId="47" xfId="4" applyFont="1" applyFill="1" applyBorder="1" applyAlignment="1" applyProtection="1">
      <alignment vertical="center" wrapText="1"/>
    </xf>
    <xf numFmtId="0" fontId="12" fillId="0" borderId="47" xfId="4" applyFont="1" applyFill="1" applyBorder="1" applyAlignment="1" applyProtection="1">
      <alignment horizontal="left" vertical="center" wrapText="1"/>
    </xf>
    <xf numFmtId="0" fontId="12" fillId="0" borderId="47" xfId="4" applyFont="1" applyFill="1" applyBorder="1" applyAlignment="1">
      <alignment horizontal="left" vertical="center" wrapText="1"/>
    </xf>
    <xf numFmtId="0" fontId="5" fillId="0" borderId="47" xfId="4" applyFont="1" applyFill="1" applyBorder="1" applyAlignment="1">
      <alignment horizontal="left" vertical="center" wrapText="1"/>
    </xf>
    <xf numFmtId="0" fontId="12" fillId="0" borderId="48" xfId="4" applyFont="1" applyFill="1" applyBorder="1" applyAlignment="1">
      <alignment vertical="center"/>
    </xf>
    <xf numFmtId="0" fontId="5" fillId="3" borderId="49" xfId="4" applyFont="1" applyFill="1" applyBorder="1" applyAlignment="1" applyProtection="1">
      <alignment vertical="center"/>
    </xf>
    <xf numFmtId="43" fontId="5" fillId="3" borderId="49" xfId="1" applyFont="1" applyFill="1" applyBorder="1" applyAlignment="1" applyProtection="1">
      <alignment vertical="center"/>
    </xf>
    <xf numFmtId="43" fontId="5" fillId="3" borderId="49" xfId="1" applyFont="1" applyFill="1" applyBorder="1" applyAlignment="1" applyProtection="1">
      <alignment horizontal="right" vertical="center" wrapText="1"/>
    </xf>
    <xf numFmtId="43" fontId="12" fillId="3" borderId="50" xfId="1" applyFont="1" applyFill="1" applyBorder="1" applyAlignment="1" applyProtection="1">
      <alignment horizontal="right" vertical="center"/>
    </xf>
    <xf numFmtId="43" fontId="12" fillId="0" borderId="0" xfId="4" applyNumberFormat="1" applyFont="1" applyBorder="1" applyAlignment="1"/>
    <xf numFmtId="0" fontId="12" fillId="0" borderId="0" xfId="4" applyFont="1" applyBorder="1" applyAlignment="1">
      <alignment wrapText="1"/>
    </xf>
    <xf numFmtId="0" fontId="5" fillId="2" borderId="0" xfId="4" applyFont="1" applyFill="1" applyBorder="1" applyAlignment="1" applyProtection="1">
      <alignment vertical="center"/>
    </xf>
    <xf numFmtId="0" fontId="5" fillId="2" borderId="0" xfId="4" applyFont="1" applyFill="1" applyBorder="1" applyAlignment="1" applyProtection="1">
      <alignment horizontal="center" vertical="center"/>
    </xf>
    <xf numFmtId="0" fontId="12" fillId="0" borderId="0" xfId="4" applyFont="1" applyBorder="1" applyAlignment="1">
      <alignment horizontal="center" vertical="top"/>
    </xf>
    <xf numFmtId="0" fontId="12" fillId="0" borderId="0" xfId="4" applyFont="1" applyBorder="1" applyAlignment="1">
      <alignment horizontal="center" vertical="top" wrapText="1"/>
    </xf>
    <xf numFmtId="0" fontId="12" fillId="0" borderId="0" xfId="4" applyFont="1" applyAlignment="1">
      <alignment horizontal="center" vertical="top"/>
    </xf>
    <xf numFmtId="4" fontId="12" fillId="0" borderId="0" xfId="6" applyNumberFormat="1" applyFont="1"/>
    <xf numFmtId="4" fontId="5" fillId="0" borderId="0" xfId="6" applyNumberFormat="1" applyFont="1"/>
    <xf numFmtId="0" fontId="12" fillId="0" borderId="0" xfId="6" applyFont="1" applyAlignment="1"/>
    <xf numFmtId="0" fontId="18" fillId="2" borderId="0" xfId="6" applyFont="1" applyFill="1" applyBorder="1" applyAlignment="1">
      <alignment horizontal="center" vertical="top"/>
    </xf>
    <xf numFmtId="0" fontId="18" fillId="2" borderId="5" xfId="6" applyFont="1" applyFill="1" applyBorder="1" applyAlignment="1">
      <alignment horizontal="center" vertical="top"/>
    </xf>
    <xf numFmtId="49" fontId="10" fillId="2" borderId="0" xfId="6" applyNumberFormat="1" applyFont="1" applyFill="1" applyBorder="1" applyAlignment="1">
      <alignment horizontal="left" vertical="top"/>
    </xf>
    <xf numFmtId="0" fontId="21" fillId="2" borderId="0" xfId="6" applyFont="1" applyFill="1" applyBorder="1" applyAlignment="1">
      <alignment vertical="top"/>
    </xf>
    <xf numFmtId="0" fontId="14" fillId="2" borderId="0" xfId="6" applyFont="1" applyFill="1" applyBorder="1" applyAlignment="1">
      <alignment vertical="top"/>
    </xf>
    <xf numFmtId="0" fontId="5" fillId="2" borderId="5" xfId="0" applyFont="1" applyFill="1" applyBorder="1" applyAlignment="1" applyProtection="1">
      <alignment horizontal="right" vertical="top"/>
      <protection locked="0"/>
    </xf>
    <xf numFmtId="0" fontId="22" fillId="2" borderId="7" xfId="6" applyFont="1" applyFill="1" applyBorder="1" applyAlignment="1">
      <alignment horizontal="center" vertical="top"/>
    </xf>
    <xf numFmtId="0" fontId="22" fillId="2" borderId="8" xfId="6" applyFont="1" applyFill="1" applyBorder="1" applyAlignment="1">
      <alignment horizontal="center" vertical="top"/>
    </xf>
    <xf numFmtId="0" fontId="22" fillId="2" borderId="0" xfId="6" applyFont="1" applyFill="1" applyBorder="1" applyAlignment="1">
      <alignment horizontal="center" vertical="top"/>
    </xf>
    <xf numFmtId="0" fontId="7" fillId="2" borderId="37" xfId="6" applyFont="1" applyFill="1" applyBorder="1" applyAlignment="1">
      <alignment horizontal="center" vertical="center" wrapText="1"/>
    </xf>
    <xf numFmtId="0" fontId="7" fillId="2" borderId="39" xfId="6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center"/>
    </xf>
    <xf numFmtId="0" fontId="22" fillId="0" borderId="0" xfId="6" applyFont="1" applyBorder="1" applyAlignment="1">
      <alignment horizontal="center" vertical="top"/>
    </xf>
    <xf numFmtId="2" fontId="12" fillId="0" borderId="45" xfId="6" applyNumberFormat="1" applyFont="1" applyBorder="1"/>
    <xf numFmtId="2" fontId="5" fillId="0" borderId="46" xfId="6" applyNumberFormat="1" applyFont="1" applyBorder="1"/>
    <xf numFmtId="43" fontId="5" fillId="0" borderId="29" xfId="1" applyFont="1" applyBorder="1"/>
    <xf numFmtId="43" fontId="12" fillId="4" borderId="29" xfId="1" applyFont="1" applyFill="1" applyBorder="1"/>
    <xf numFmtId="43" fontId="5" fillId="0" borderId="30" xfId="1" applyFont="1" applyBorder="1"/>
    <xf numFmtId="43" fontId="12" fillId="0" borderId="29" xfId="1" applyFont="1" applyBorder="1"/>
    <xf numFmtId="43" fontId="12" fillId="0" borderId="29" xfId="1" applyFont="1" applyFill="1" applyBorder="1"/>
    <xf numFmtId="43" fontId="5" fillId="0" borderId="29" xfId="1" applyFont="1" applyFill="1" applyBorder="1"/>
    <xf numFmtId="4" fontId="12" fillId="0" borderId="49" xfId="6" applyNumberFormat="1" applyFont="1" applyFill="1" applyBorder="1"/>
    <xf numFmtId="4" fontId="5" fillId="0" borderId="50" xfId="6" applyNumberFormat="1" applyFont="1" applyBorder="1"/>
    <xf numFmtId="0" fontId="5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horizontal="center" vertical="center"/>
    </xf>
    <xf numFmtId="0" fontId="12" fillId="0" borderId="0" xfId="7" applyFont="1" applyBorder="1" applyAlignment="1" applyProtection="1">
      <alignment vertical="top"/>
    </xf>
    <xf numFmtId="0" fontId="12" fillId="0" borderId="0" xfId="7" applyFont="1" applyBorder="1" applyAlignment="1" applyProtection="1"/>
    <xf numFmtId="0" fontId="5" fillId="0" borderId="0" xfId="7" applyFont="1" applyBorder="1" applyAlignment="1" applyProtection="1"/>
    <xf numFmtId="0" fontId="12" fillId="0" borderId="0" xfId="7" applyFont="1" applyAlignment="1" applyProtection="1"/>
    <xf numFmtId="0" fontId="18" fillId="2" borderId="4" xfId="7" applyFont="1" applyFill="1" applyBorder="1" applyAlignment="1" applyProtection="1">
      <alignment horizontal="center" vertical="top"/>
    </xf>
    <xf numFmtId="0" fontId="18" fillId="2" borderId="0" xfId="7" applyFont="1" applyFill="1" applyBorder="1" applyAlignment="1" applyProtection="1">
      <alignment horizontal="center" vertical="top"/>
    </xf>
    <xf numFmtId="0" fontId="18" fillId="2" borderId="5" xfId="7" applyFont="1" applyFill="1" applyBorder="1" applyAlignment="1" applyProtection="1">
      <alignment horizontal="center" vertical="top"/>
    </xf>
    <xf numFmtId="49" fontId="10" fillId="2" borderId="0" xfId="7" applyNumberFormat="1" applyFont="1" applyFill="1" applyBorder="1" applyAlignment="1" applyProtection="1">
      <alignment horizontal="left" vertical="top"/>
    </xf>
    <xf numFmtId="0" fontId="21" fillId="2" borderId="0" xfId="7" applyFont="1" applyFill="1" applyBorder="1" applyAlignment="1" applyProtection="1">
      <alignment vertical="top"/>
    </xf>
    <xf numFmtId="0" fontId="14" fillId="2" borderId="0" xfId="7" applyFont="1" applyFill="1" applyBorder="1" applyAlignment="1" applyProtection="1">
      <alignment vertical="top"/>
      <protection locked="0"/>
    </xf>
    <xf numFmtId="0" fontId="5" fillId="2" borderId="5" xfId="7" applyFont="1" applyFill="1" applyBorder="1" applyAlignment="1" applyProtection="1">
      <alignment horizontal="right" vertical="top"/>
      <protection locked="0"/>
    </xf>
    <xf numFmtId="0" fontId="22" fillId="2" borderId="6" xfId="7" applyFont="1" applyFill="1" applyBorder="1" applyAlignment="1" applyProtection="1">
      <alignment horizontal="center" vertical="top"/>
    </xf>
    <xf numFmtId="0" fontId="22" fillId="2" borderId="7" xfId="7" applyFont="1" applyFill="1" applyBorder="1" applyAlignment="1" applyProtection="1">
      <alignment horizontal="center" vertical="top"/>
    </xf>
    <xf numFmtId="0" fontId="22" fillId="2" borderId="8" xfId="7" applyFont="1" applyFill="1" applyBorder="1" applyAlignment="1" applyProtection="1">
      <alignment horizontal="center" vertical="top"/>
    </xf>
    <xf numFmtId="0" fontId="22" fillId="2" borderId="0" xfId="7" applyFont="1" applyFill="1" applyBorder="1" applyAlignment="1" applyProtection="1">
      <alignment horizontal="center" vertical="top"/>
    </xf>
    <xf numFmtId="0" fontId="7" fillId="2" borderId="10" xfId="7" applyFont="1" applyFill="1" applyBorder="1" applyAlignment="1" applyProtection="1">
      <alignment horizontal="center" vertical="center"/>
    </xf>
    <xf numFmtId="0" fontId="7" fillId="2" borderId="15" xfId="7" applyFont="1" applyFill="1" applyBorder="1" applyAlignment="1" applyProtection="1">
      <alignment horizontal="center" vertical="center" wrapText="1"/>
    </xf>
    <xf numFmtId="0" fontId="7" fillId="2" borderId="17" xfId="7" applyFont="1" applyFill="1" applyBorder="1" applyAlignment="1" applyProtection="1">
      <alignment horizontal="center" vertical="center"/>
    </xf>
    <xf numFmtId="0" fontId="12" fillId="0" borderId="0" xfId="7" applyFont="1" applyAlignment="1" applyProtection="1">
      <alignment horizontal="center" vertical="center"/>
    </xf>
    <xf numFmtId="0" fontId="22" fillId="0" borderId="0" xfId="7" applyFont="1" applyBorder="1" applyAlignment="1" applyProtection="1">
      <alignment horizontal="center" vertical="top"/>
    </xf>
    <xf numFmtId="0" fontId="5" fillId="0" borderId="1" xfId="7" applyFont="1" applyBorder="1" applyProtection="1"/>
    <xf numFmtId="164" fontId="12" fillId="0" borderId="23" xfId="7" applyNumberFormat="1" applyFont="1" applyBorder="1" applyProtection="1"/>
    <xf numFmtId="164" fontId="12" fillId="0" borderId="3" xfId="7" applyNumberFormat="1" applyFont="1" applyBorder="1" applyProtection="1"/>
    <xf numFmtId="0" fontId="12" fillId="0" borderId="0" xfId="7" applyFont="1" applyProtection="1"/>
    <xf numFmtId="0" fontId="5" fillId="0" borderId="4" xfId="7" applyFont="1" applyBorder="1" applyProtection="1"/>
    <xf numFmtId="164" fontId="12" fillId="0" borderId="52" xfId="7" applyNumberFormat="1" applyFont="1" applyBorder="1" applyProtection="1"/>
    <xf numFmtId="164" fontId="12" fillId="0" borderId="5" xfId="7" applyNumberFormat="1" applyFont="1" applyBorder="1" applyProtection="1"/>
    <xf numFmtId="43" fontId="5" fillId="3" borderId="52" xfId="1" applyFont="1" applyFill="1" applyBorder="1" applyProtection="1"/>
    <xf numFmtId="43" fontId="5" fillId="3" borderId="5" xfId="1" applyFont="1" applyFill="1" applyBorder="1" applyProtection="1"/>
    <xf numFmtId="43" fontId="12" fillId="0" borderId="52" xfId="1" applyFont="1" applyBorder="1" applyProtection="1">
      <protection locked="0"/>
    </xf>
    <xf numFmtId="43" fontId="12" fillId="0" borderId="52" xfId="1" applyFont="1" applyBorder="1" applyProtection="1"/>
    <xf numFmtId="43" fontId="12" fillId="0" borderId="5" xfId="1" applyFont="1" applyBorder="1" applyProtection="1"/>
    <xf numFmtId="0" fontId="12" fillId="0" borderId="53" xfId="7" applyFont="1" applyBorder="1" applyProtection="1"/>
    <xf numFmtId="43" fontId="12" fillId="3" borderId="29" xfId="1" applyFont="1" applyFill="1" applyBorder="1" applyProtection="1"/>
    <xf numFmtId="43" fontId="12" fillId="3" borderId="54" xfId="1" applyFont="1" applyFill="1" applyBorder="1" applyProtection="1"/>
    <xf numFmtId="0" fontId="12" fillId="0" borderId="4" xfId="7" applyFont="1" applyBorder="1" applyProtection="1"/>
    <xf numFmtId="43" fontId="5" fillId="0" borderId="52" xfId="1" applyFont="1" applyBorder="1" applyProtection="1">
      <protection locked="0"/>
    </xf>
    <xf numFmtId="43" fontId="5" fillId="0" borderId="52" xfId="1" applyFont="1" applyBorder="1" applyProtection="1"/>
    <xf numFmtId="43" fontId="5" fillId="0" borderId="5" xfId="1" applyFont="1" applyBorder="1" applyProtection="1"/>
    <xf numFmtId="0" fontId="5" fillId="0" borderId="4" xfId="7" applyFont="1" applyBorder="1" applyAlignment="1" applyProtection="1">
      <alignment horizontal="right"/>
    </xf>
    <xf numFmtId="0" fontId="12" fillId="0" borderId="6" xfId="7" applyFont="1" applyBorder="1" applyProtection="1"/>
    <xf numFmtId="2" fontId="12" fillId="0" borderId="33" xfId="7" applyNumberFormat="1" applyFont="1" applyBorder="1" applyProtection="1"/>
    <xf numFmtId="2" fontId="12" fillId="0" borderId="8" xfId="7" applyNumberFormat="1" applyFont="1" applyBorder="1" applyProtection="1"/>
    <xf numFmtId="0" fontId="12" fillId="0" borderId="0" xfId="7" applyFont="1" applyBorder="1" applyProtection="1"/>
    <xf numFmtId="0" fontId="5" fillId="2" borderId="0" xfId="7" applyFont="1" applyFill="1" applyBorder="1" applyAlignment="1" applyProtection="1">
      <alignment vertical="center"/>
    </xf>
    <xf numFmtId="0" fontId="5" fillId="2" borderId="0" xfId="7" applyFont="1" applyFill="1" applyBorder="1" applyAlignment="1" applyProtection="1">
      <alignment horizontal="center" vertical="center"/>
    </xf>
    <xf numFmtId="0" fontId="14" fillId="0" borderId="0" xfId="7" applyFont="1" applyAlignment="1" applyProtection="1">
      <alignment vertical="top"/>
    </xf>
    <xf numFmtId="0" fontId="16" fillId="0" borderId="0" xfId="7" applyFont="1" applyBorder="1" applyAlignment="1" applyProtection="1">
      <alignment horizontal="center" vertical="top"/>
    </xf>
    <xf numFmtId="0" fontId="15" fillId="0" borderId="0" xfId="7" applyFont="1" applyAlignment="1" applyProtection="1">
      <alignment vertical="top"/>
    </xf>
    <xf numFmtId="0" fontId="10" fillId="0" borderId="0" xfId="7" applyFont="1" applyAlignment="1" applyProtection="1">
      <alignment vertical="top"/>
    </xf>
    <xf numFmtId="0" fontId="11" fillId="0" borderId="0" xfId="8" applyFont="1" applyBorder="1" applyAlignment="1" applyProtection="1">
      <alignment horizontal="center"/>
    </xf>
    <xf numFmtId="0" fontId="4" fillId="0" borderId="4" xfId="8" applyFont="1" applyBorder="1" applyProtection="1">
      <protection locked="0"/>
    </xf>
    <xf numFmtId="0" fontId="4" fillId="0" borderId="0" xfId="8" applyFont="1" applyBorder="1" applyAlignment="1" applyProtection="1">
      <alignment horizontal="left"/>
      <protection locked="0"/>
    </xf>
    <xf numFmtId="0" fontId="11" fillId="0" borderId="28" xfId="8" applyFont="1" applyBorder="1" applyAlignment="1" applyProtection="1">
      <alignment horizontal="left"/>
    </xf>
    <xf numFmtId="0" fontId="11" fillId="0" borderId="29" xfId="8" applyFont="1" applyBorder="1" applyAlignment="1" applyProtection="1">
      <alignment horizontal="left"/>
    </xf>
    <xf numFmtId="0" fontId="11" fillId="0" borderId="28" xfId="8" applyFont="1" applyBorder="1" applyAlignment="1" applyProtection="1">
      <alignment horizontal="center"/>
    </xf>
    <xf numFmtId="0" fontId="11" fillId="0" borderId="29" xfId="8" applyFont="1" applyBorder="1" applyAlignment="1" applyProtection="1">
      <alignment horizontal="center"/>
    </xf>
    <xf numFmtId="0" fontId="11" fillId="3" borderId="28" xfId="8" applyFont="1" applyFill="1" applyBorder="1" applyAlignment="1" applyProtection="1">
      <alignment horizontal="left"/>
    </xf>
    <xf numFmtId="0" fontId="11" fillId="3" borderId="29" xfId="8" applyFont="1" applyFill="1" applyBorder="1" applyAlignment="1" applyProtection="1">
      <alignment horizontal="left"/>
    </xf>
    <xf numFmtId="0" fontId="4" fillId="0" borderId="29" xfId="8" applyFont="1" applyBorder="1" applyAlignment="1" applyProtection="1">
      <alignment horizontal="left"/>
    </xf>
    <xf numFmtId="0" fontId="11" fillId="0" borderId="28" xfId="8" applyFont="1" applyBorder="1" applyAlignment="1" applyProtection="1"/>
    <xf numFmtId="0" fontId="11" fillId="0" borderId="29" xfId="8" applyFont="1" applyBorder="1" applyAlignment="1" applyProtection="1"/>
    <xf numFmtId="0" fontId="11" fillId="0" borderId="28" xfId="8" applyFont="1" applyFill="1" applyBorder="1" applyAlignment="1" applyProtection="1"/>
    <xf numFmtId="0" fontId="4" fillId="3" borderId="29" xfId="8" applyFont="1" applyFill="1" applyBorder="1" applyAlignment="1" applyProtection="1">
      <alignment horizontal="left"/>
    </xf>
    <xf numFmtId="0" fontId="4" fillId="6" borderId="29" xfId="8" applyFont="1" applyFill="1" applyBorder="1" applyAlignment="1" applyProtection="1">
      <alignment horizontal="left"/>
      <protection locked="0"/>
    </xf>
    <xf numFmtId="0" fontId="11" fillId="6" borderId="29" xfId="8" applyFont="1" applyFill="1" applyBorder="1" applyAlignment="1" applyProtection="1">
      <alignment horizontal="center"/>
      <protection locked="0"/>
    </xf>
    <xf numFmtId="0" fontId="12" fillId="0" borderId="0" xfId="7" applyFont="1" applyFill="1" applyBorder="1" applyAlignment="1" applyProtection="1"/>
    <xf numFmtId="0" fontId="3" fillId="0" borderId="0" xfId="7" applyFont="1" applyBorder="1" applyAlignment="1" applyProtection="1">
      <alignment vertical="center"/>
    </xf>
    <xf numFmtId="0" fontId="12" fillId="0" borderId="6" xfId="7" applyFont="1" applyFill="1" applyBorder="1" applyAlignment="1" applyProtection="1"/>
    <xf numFmtId="0" fontId="12" fillId="0" borderId="7" xfId="7" applyFont="1" applyFill="1" applyBorder="1" applyAlignment="1" applyProtection="1"/>
    <xf numFmtId="0" fontId="12" fillId="2" borderId="7" xfId="7" applyFont="1" applyFill="1" applyBorder="1" applyAlignment="1" applyProtection="1"/>
    <xf numFmtId="0" fontId="12" fillId="2" borderId="8" xfId="7" applyFont="1" applyFill="1" applyBorder="1" applyAlignment="1" applyProtection="1"/>
    <xf numFmtId="0" fontId="3" fillId="0" borderId="0" xfId="7" applyFont="1" applyFill="1" applyBorder="1" applyAlignment="1" applyProtection="1">
      <alignment vertical="center"/>
    </xf>
    <xf numFmtId="0" fontId="11" fillId="0" borderId="61" xfId="7" applyFont="1" applyFill="1" applyBorder="1" applyAlignment="1" applyProtection="1">
      <alignment horizontal="center" vertical="center"/>
    </xf>
    <xf numFmtId="0" fontId="11" fillId="0" borderId="62" xfId="7" applyFont="1" applyFill="1" applyBorder="1" applyAlignment="1" applyProtection="1">
      <alignment horizontal="center" vertical="center"/>
    </xf>
    <xf numFmtId="1" fontId="11" fillId="2" borderId="63" xfId="7" applyNumberFormat="1" applyFont="1" applyFill="1" applyBorder="1" applyAlignment="1" applyProtection="1">
      <alignment horizontal="center" vertical="center" wrapText="1"/>
    </xf>
    <xf numFmtId="1" fontId="11" fillId="2" borderId="64" xfId="7" applyNumberFormat="1" applyFont="1" applyFill="1" applyBorder="1" applyAlignment="1" applyProtection="1">
      <alignment horizontal="center" vertical="center" wrapText="1"/>
    </xf>
    <xf numFmtId="0" fontId="12" fillId="0" borderId="44" xfId="7" applyFont="1" applyFill="1" applyBorder="1" applyProtection="1"/>
    <xf numFmtId="0" fontId="3" fillId="0" borderId="45" xfId="7" applyFont="1" applyFill="1" applyBorder="1" applyAlignment="1" applyProtection="1">
      <alignment horizontal="left" vertical="center" indent="1"/>
    </xf>
    <xf numFmtId="0" fontId="11" fillId="0" borderId="28" xfId="7" applyNumberFormat="1" applyFont="1" applyFill="1" applyBorder="1" applyAlignment="1" applyProtection="1">
      <alignment horizontal="center"/>
    </xf>
    <xf numFmtId="0" fontId="11" fillId="0" borderId="29" xfId="7" applyFont="1" applyFill="1" applyBorder="1" applyAlignment="1" applyProtection="1">
      <alignment horizontal="left" vertical="center" indent="1"/>
    </xf>
    <xf numFmtId="0" fontId="11" fillId="3" borderId="28" xfId="7" applyNumberFormat="1" applyFont="1" applyFill="1" applyBorder="1" applyAlignment="1" applyProtection="1">
      <alignment horizontal="center"/>
    </xf>
    <xf numFmtId="0" fontId="11" fillId="3" borderId="29" xfId="7" applyFont="1" applyFill="1" applyBorder="1" applyAlignment="1" applyProtection="1">
      <alignment horizontal="left" vertical="center" indent="1"/>
    </xf>
    <xf numFmtId="0" fontId="4" fillId="0" borderId="28" xfId="7" applyNumberFormat="1" applyFont="1" applyFill="1" applyBorder="1" applyAlignment="1" applyProtection="1">
      <alignment horizontal="center"/>
    </xf>
    <xf numFmtId="0" fontId="4" fillId="0" borderId="29" xfId="7" applyFont="1" applyFill="1" applyBorder="1" applyAlignment="1" applyProtection="1">
      <alignment horizontal="left" vertical="center" indent="1"/>
    </xf>
    <xf numFmtId="0" fontId="4" fillId="0" borderId="28" xfId="7" applyNumberFormat="1" applyFont="1" applyFill="1" applyBorder="1" applyAlignment="1" applyProtection="1">
      <alignment horizontal="center" vertical="center"/>
    </xf>
    <xf numFmtId="0" fontId="4" fillId="0" borderId="29" xfId="7" applyFont="1" applyFill="1" applyBorder="1" applyAlignment="1" applyProtection="1">
      <alignment horizontal="left" vertical="center" wrapText="1" indent="1"/>
    </xf>
    <xf numFmtId="49" fontId="4" fillId="0" borderId="28" xfId="7" applyNumberFormat="1" applyFont="1" applyFill="1" applyBorder="1" applyAlignment="1" applyProtection="1">
      <alignment horizontal="center"/>
    </xf>
    <xf numFmtId="49" fontId="11" fillId="0" borderId="28" xfId="7" applyNumberFormat="1" applyFont="1" applyFill="1" applyBorder="1" applyAlignment="1" applyProtection="1">
      <alignment horizontal="center"/>
    </xf>
    <xf numFmtId="0" fontId="4" fillId="0" borderId="29" xfId="7" applyFont="1" applyFill="1" applyBorder="1" applyAlignment="1" applyProtection="1">
      <alignment vertical="center"/>
    </xf>
    <xf numFmtId="49" fontId="4" fillId="0" borderId="28" xfId="7" applyNumberFormat="1" applyFont="1" applyFill="1" applyBorder="1" applyAlignment="1" applyProtection="1">
      <alignment horizontal="center" vertical="center"/>
    </xf>
    <xf numFmtId="49" fontId="3" fillId="0" borderId="6" xfId="7" applyNumberFormat="1" applyFont="1" applyFill="1" applyBorder="1" applyAlignment="1" applyProtection="1">
      <alignment horizontal="center"/>
    </xf>
    <xf numFmtId="0" fontId="3" fillId="0" borderId="65" xfId="7" applyFont="1" applyFill="1" applyBorder="1" applyProtection="1"/>
    <xf numFmtId="0" fontId="3" fillId="0" borderId="6" xfId="7" applyFont="1" applyFill="1" applyBorder="1" applyProtection="1"/>
    <xf numFmtId="0" fontId="17" fillId="0" borderId="7" xfId="7" applyFont="1" applyFill="1" applyBorder="1" applyAlignment="1" applyProtection="1">
      <alignment horizontal="right" vertical="center"/>
    </xf>
    <xf numFmtId="0" fontId="23" fillId="0" borderId="0" xfId="7" applyFont="1" applyFill="1" applyBorder="1" applyProtection="1"/>
    <xf numFmtId="0" fontId="24" fillId="0" borderId="0" xfId="7" applyFont="1" applyFill="1" applyBorder="1" applyAlignment="1" applyProtection="1">
      <alignment horizontal="right" vertical="center"/>
    </xf>
    <xf numFmtId="0" fontId="14" fillId="2" borderId="0" xfId="7" applyFont="1" applyFill="1" applyBorder="1" applyAlignment="1" applyProtection="1">
      <alignment horizontal="right" vertical="center"/>
    </xf>
    <xf numFmtId="0" fontId="23" fillId="0" borderId="0" xfId="7" applyFont="1" applyFill="1" applyBorder="1" applyProtection="1">
      <protection locked="0"/>
    </xf>
    <xf numFmtId="0" fontId="24" fillId="0" borderId="0" xfId="7" applyFont="1" applyFill="1" applyBorder="1" applyAlignment="1" applyProtection="1">
      <alignment horizontal="right" vertical="center"/>
      <protection locked="0"/>
    </xf>
    <xf numFmtId="0" fontId="14" fillId="2" borderId="0" xfId="7" applyFont="1" applyFill="1" applyBorder="1" applyAlignment="1" applyProtection="1">
      <alignment horizontal="right" vertical="center"/>
      <protection locked="0"/>
    </xf>
    <xf numFmtId="0" fontId="12" fillId="0" borderId="0" xfId="7" applyFont="1" applyFill="1" applyAlignment="1"/>
    <xf numFmtId="0" fontId="18" fillId="0" borderId="4" xfId="7" applyFont="1" applyFill="1" applyBorder="1" applyAlignment="1">
      <alignment horizontal="center" vertical="top"/>
    </xf>
    <xf numFmtId="0" fontId="18" fillId="0" borderId="0" xfId="7" applyFont="1" applyFill="1" applyBorder="1" applyAlignment="1">
      <alignment horizontal="center" vertical="top"/>
    </xf>
    <xf numFmtId="0" fontId="18" fillId="0" borderId="5" xfId="7" applyFont="1" applyFill="1" applyBorder="1" applyAlignment="1">
      <alignment horizontal="center" vertical="top"/>
    </xf>
    <xf numFmtId="0" fontId="5" fillId="0" borderId="4" xfId="7" applyFont="1" applyFill="1" applyBorder="1" applyAlignment="1" applyProtection="1">
      <alignment horizontal="left" vertical="top"/>
      <protection locked="0"/>
    </xf>
    <xf numFmtId="0" fontId="5" fillId="0" borderId="0" xfId="7" applyFont="1" applyFill="1" applyBorder="1" applyAlignment="1" applyProtection="1">
      <alignment horizontal="left" vertical="top"/>
      <protection locked="0"/>
    </xf>
    <xf numFmtId="49" fontId="10" fillId="0" borderId="5" xfId="7" applyNumberFormat="1" applyFont="1" applyFill="1" applyBorder="1" applyAlignment="1" applyProtection="1">
      <alignment horizontal="right" vertical="top"/>
      <protection locked="0"/>
    </xf>
    <xf numFmtId="0" fontId="22" fillId="0" borderId="6" xfId="7" applyFont="1" applyFill="1" applyBorder="1" applyAlignment="1">
      <alignment horizontal="center" vertical="top"/>
    </xf>
    <xf numFmtId="0" fontId="22" fillId="0" borderId="7" xfId="7" applyFont="1" applyFill="1" applyBorder="1" applyAlignment="1">
      <alignment horizontal="center" vertical="top"/>
    </xf>
    <xf numFmtId="0" fontId="22" fillId="0" borderId="8" xfId="7" applyFont="1" applyFill="1" applyBorder="1" applyAlignment="1">
      <alignment horizontal="center" vertical="top"/>
    </xf>
    <xf numFmtId="0" fontId="22" fillId="0" borderId="0" xfId="7" applyFont="1" applyFill="1" applyBorder="1" applyAlignment="1">
      <alignment horizontal="center" vertical="top"/>
    </xf>
    <xf numFmtId="0" fontId="12" fillId="0" borderId="0" xfId="7" applyFont="1" applyFill="1" applyAlignment="1">
      <alignment horizontal="center" vertical="center"/>
    </xf>
    <xf numFmtId="0" fontId="7" fillId="0" borderId="35" xfId="7" applyFont="1" applyFill="1" applyBorder="1" applyAlignment="1">
      <alignment horizontal="center" vertical="center"/>
    </xf>
    <xf numFmtId="0" fontId="7" fillId="0" borderId="67" xfId="7" applyFont="1" applyFill="1" applyBorder="1" applyAlignment="1">
      <alignment horizontal="center" vertical="center"/>
    </xf>
    <xf numFmtId="0" fontId="7" fillId="0" borderId="39" xfId="7" applyFont="1" applyFill="1" applyBorder="1" applyAlignment="1">
      <alignment horizontal="center" vertical="center"/>
    </xf>
    <xf numFmtId="0" fontId="12" fillId="0" borderId="6" xfId="7" applyFont="1" applyFill="1" applyBorder="1"/>
    <xf numFmtId="0" fontId="5" fillId="0" borderId="0" xfId="7" applyFont="1" applyFill="1" applyBorder="1" applyAlignment="1" applyProtection="1">
      <alignment vertical="center"/>
    </xf>
    <xf numFmtId="0" fontId="5" fillId="0" borderId="0" xfId="7" applyFont="1" applyFill="1" applyBorder="1" applyAlignment="1" applyProtection="1">
      <alignment horizontal="center" vertical="center"/>
      <protection locked="0"/>
    </xf>
    <xf numFmtId="0" fontId="3" fillId="0" borderId="0" xfId="9" applyFont="1" applyAlignment="1">
      <alignment horizontal="center" vertical="center"/>
    </xf>
    <xf numFmtId="0" fontId="25" fillId="2" borderId="0" xfId="4" quotePrefix="1" applyFont="1" applyFill="1" applyBorder="1" applyAlignment="1" applyProtection="1">
      <alignment horizontal="left" vertical="top"/>
      <protection locked="0"/>
    </xf>
    <xf numFmtId="3" fontId="26" fillId="0" borderId="0" xfId="6" applyNumberFormat="1" applyFont="1"/>
    <xf numFmtId="3" fontId="26" fillId="0" borderId="0" xfId="6" applyNumberFormat="1" applyFont="1" applyAlignment="1"/>
    <xf numFmtId="3" fontId="26" fillId="0" borderId="0" xfId="6" applyNumberFormat="1" applyFont="1" applyAlignment="1">
      <alignment horizontal="center" vertical="center"/>
    </xf>
    <xf numFmtId="3" fontId="27" fillId="0" borderId="0" xfId="0" applyNumberFormat="1" applyFont="1" applyProtection="1"/>
    <xf numFmtId="0" fontId="5" fillId="2" borderId="4" xfId="7" applyFont="1" applyFill="1" applyBorder="1" applyAlignment="1" applyProtection="1">
      <alignment horizontal="left" vertical="top"/>
      <protection locked="0"/>
    </xf>
    <xf numFmtId="16" fontId="7" fillId="2" borderId="21" xfId="7" applyNumberFormat="1" applyFont="1" applyFill="1" applyBorder="1" applyAlignment="1" applyProtection="1">
      <alignment horizontal="center" vertical="center"/>
    </xf>
    <xf numFmtId="0" fontId="5" fillId="3" borderId="4" xfId="7" applyFont="1" applyFill="1" applyBorder="1" applyAlignment="1" applyProtection="1">
      <alignment vertical="center"/>
    </xf>
    <xf numFmtId="0" fontId="5" fillId="3" borderId="28" xfId="7" applyFont="1" applyFill="1" applyBorder="1" applyAlignment="1">
      <alignment vertical="center" wrapText="1"/>
    </xf>
    <xf numFmtId="0" fontId="12" fillId="0" borderId="28" xfId="7" applyFont="1" applyBorder="1" applyAlignment="1">
      <alignment vertical="center"/>
    </xf>
    <xf numFmtId="0" fontId="5" fillId="0" borderId="28" xfId="7" applyFont="1" applyBorder="1" applyAlignment="1">
      <alignment vertical="center" wrapText="1"/>
    </xf>
    <xf numFmtId="43" fontId="11" fillId="3" borderId="29" xfId="1" applyFont="1" applyFill="1" applyBorder="1" applyAlignment="1">
      <alignment vertical="center"/>
    </xf>
    <xf numFmtId="43" fontId="11" fillId="3" borderId="30" xfId="1" applyFont="1" applyFill="1" applyBorder="1" applyAlignment="1">
      <alignment vertical="center"/>
    </xf>
    <xf numFmtId="43" fontId="4" fillId="0" borderId="29" xfId="1" applyFont="1" applyBorder="1" applyAlignment="1">
      <alignment vertical="center"/>
    </xf>
    <xf numFmtId="43" fontId="4" fillId="0" borderId="30" xfId="1" applyFont="1" applyBorder="1" applyAlignment="1">
      <alignment vertical="center"/>
    </xf>
    <xf numFmtId="43" fontId="4" fillId="0" borderId="30" xfId="1" applyFont="1" applyBorder="1" applyAlignment="1" applyProtection="1">
      <alignment vertical="center"/>
      <protection locked="0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4" fontId="4" fillId="0" borderId="68" xfId="1" applyNumberFormat="1" applyFont="1" applyBorder="1" applyAlignment="1">
      <alignment vertical="center"/>
    </xf>
    <xf numFmtId="164" fontId="4" fillId="0" borderId="69" xfId="1" applyNumberFormat="1" applyFont="1" applyBorder="1" applyAlignment="1">
      <alignment vertical="center"/>
    </xf>
    <xf numFmtId="0" fontId="5" fillId="0" borderId="28" xfId="7" applyFont="1" applyBorder="1" applyAlignment="1">
      <alignment vertical="center"/>
    </xf>
    <xf numFmtId="164" fontId="4" fillId="0" borderId="29" xfId="1" applyNumberFormat="1" applyFont="1" applyBorder="1" applyAlignment="1">
      <alignment vertical="center"/>
    </xf>
    <xf numFmtId="164" fontId="4" fillId="0" borderId="30" xfId="1" applyNumberFormat="1" applyFont="1" applyBorder="1" applyAlignment="1">
      <alignment vertical="center"/>
    </xf>
    <xf numFmtId="0" fontId="5" fillId="3" borderId="28" xfId="7" applyFont="1" applyFill="1" applyBorder="1" applyAlignment="1">
      <alignment horizontal="left" vertical="center"/>
    </xf>
    <xf numFmtId="43" fontId="4" fillId="0" borderId="29" xfId="1" applyFont="1" applyBorder="1" applyAlignment="1" applyProtection="1">
      <alignment vertical="center"/>
      <protection locked="0"/>
    </xf>
    <xf numFmtId="0" fontId="12" fillId="0" borderId="28" xfId="7" applyFont="1" applyBorder="1" applyAlignment="1">
      <alignment vertical="center" wrapText="1"/>
    </xf>
    <xf numFmtId="0" fontId="5" fillId="3" borderId="28" xfId="7" applyFont="1" applyFill="1" applyBorder="1" applyAlignment="1">
      <alignment vertical="center"/>
    </xf>
    <xf numFmtId="43" fontId="3" fillId="0" borderId="29" xfId="1" applyFont="1" applyBorder="1" applyAlignment="1" applyProtection="1">
      <alignment vertical="center"/>
      <protection locked="0"/>
    </xf>
    <xf numFmtId="43" fontId="3" fillId="0" borderId="30" xfId="1" applyFont="1" applyBorder="1" applyAlignment="1" applyProtection="1">
      <alignment vertical="center"/>
      <protection locked="0"/>
    </xf>
    <xf numFmtId="0" fontId="5" fillId="0" borderId="70" xfId="7" applyFont="1" applyFill="1" applyBorder="1" applyAlignment="1">
      <alignment vertical="center"/>
    </xf>
    <xf numFmtId="43" fontId="4" fillId="0" borderId="71" xfId="1" applyFont="1" applyBorder="1" applyAlignment="1">
      <alignment vertical="center"/>
    </xf>
    <xf numFmtId="43" fontId="4" fillId="0" borderId="72" xfId="1" applyFont="1" applyBorder="1" applyAlignment="1">
      <alignment vertical="center"/>
    </xf>
    <xf numFmtId="0" fontId="4" fillId="0" borderId="79" xfId="0" applyFont="1" applyBorder="1" applyProtection="1"/>
    <xf numFmtId="0" fontId="4" fillId="0" borderId="80" xfId="0" applyFont="1" applyBorder="1" applyProtection="1"/>
    <xf numFmtId="0" fontId="5" fillId="0" borderId="79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80" xfId="0" applyFont="1" applyFill="1" applyBorder="1" applyAlignment="1" applyProtection="1">
      <alignment horizontal="center" vertical="center"/>
    </xf>
    <xf numFmtId="0" fontId="5" fillId="7" borderId="90" xfId="0" applyFont="1" applyFill="1" applyBorder="1" applyAlignment="1" applyProtection="1">
      <alignment horizontal="justify" vertical="center" wrapText="1"/>
    </xf>
    <xf numFmtId="165" fontId="12" fillId="7" borderId="91" xfId="0" applyNumberFormat="1" applyFont="1" applyFill="1" applyBorder="1" applyAlignment="1" applyProtection="1">
      <alignment horizontal="right" vertical="center" wrapText="1"/>
    </xf>
    <xf numFmtId="0" fontId="5" fillId="7" borderId="92" xfId="0" applyFont="1" applyFill="1" applyBorder="1" applyAlignment="1" applyProtection="1">
      <alignment horizontal="justify" vertical="center" wrapText="1"/>
    </xf>
    <xf numFmtId="165" fontId="12" fillId="7" borderId="93" xfId="0" applyNumberFormat="1" applyFont="1" applyFill="1" applyBorder="1" applyAlignment="1" applyProtection="1">
      <alignment horizontal="right" vertical="center" wrapText="1"/>
    </xf>
    <xf numFmtId="0" fontId="5" fillId="7" borderId="94" xfId="0" applyFont="1" applyFill="1" applyBorder="1" applyAlignment="1" applyProtection="1">
      <alignment horizontal="justify" vertical="center" wrapText="1"/>
    </xf>
    <xf numFmtId="43" fontId="12" fillId="7" borderId="95" xfId="1" applyFont="1" applyFill="1" applyBorder="1" applyAlignment="1" applyProtection="1">
      <alignment horizontal="right" vertical="center" wrapText="1"/>
    </xf>
    <xf numFmtId="0" fontId="5" fillId="7" borderId="95" xfId="0" applyFont="1" applyFill="1" applyBorder="1" applyAlignment="1" applyProtection="1">
      <alignment horizontal="justify" vertical="center" wrapText="1"/>
    </xf>
    <xf numFmtId="165" fontId="12" fillId="7" borderId="95" xfId="0" applyNumberFormat="1" applyFont="1" applyFill="1" applyBorder="1" applyAlignment="1" applyProtection="1">
      <alignment horizontal="right" vertical="center" wrapText="1"/>
    </xf>
    <xf numFmtId="165" fontId="12" fillId="7" borderId="96" xfId="0" applyNumberFormat="1" applyFont="1" applyFill="1" applyBorder="1" applyAlignment="1" applyProtection="1">
      <alignment horizontal="right" vertical="center" wrapText="1"/>
    </xf>
    <xf numFmtId="0" fontId="12" fillId="3" borderId="94" xfId="0" applyFont="1" applyFill="1" applyBorder="1" applyAlignment="1" applyProtection="1">
      <alignment horizontal="justify" vertical="center" wrapText="1"/>
    </xf>
    <xf numFmtId="43" fontId="5" fillId="3" borderId="95" xfId="1" applyFont="1" applyFill="1" applyBorder="1" applyAlignment="1" applyProtection="1">
      <alignment horizontal="right" vertical="center" wrapText="1"/>
    </xf>
    <xf numFmtId="0" fontId="12" fillId="3" borderId="95" xfId="0" applyFont="1" applyFill="1" applyBorder="1" applyAlignment="1" applyProtection="1">
      <alignment horizontal="justify" vertical="center" wrapText="1"/>
    </xf>
    <xf numFmtId="43" fontId="5" fillId="3" borderId="96" xfId="1" applyFont="1" applyFill="1" applyBorder="1" applyAlignment="1" applyProtection="1">
      <alignment horizontal="right" vertical="center" wrapText="1"/>
    </xf>
    <xf numFmtId="0" fontId="12" fillId="7" borderId="94" xfId="0" applyFont="1" applyFill="1" applyBorder="1" applyAlignment="1" applyProtection="1">
      <alignment horizontal="justify" vertical="center" wrapText="1"/>
    </xf>
    <xf numFmtId="43" fontId="12" fillId="7" borderId="95" xfId="1" applyFont="1" applyFill="1" applyBorder="1" applyAlignment="1" applyProtection="1">
      <alignment horizontal="right" vertical="center" wrapText="1"/>
      <protection locked="0"/>
    </xf>
    <xf numFmtId="0" fontId="12" fillId="7" borderId="95" xfId="0" applyFont="1" applyFill="1" applyBorder="1" applyAlignment="1" applyProtection="1">
      <alignment horizontal="justify" vertical="center" wrapText="1"/>
    </xf>
    <xf numFmtId="43" fontId="12" fillId="7" borderId="96" xfId="1" applyFont="1" applyFill="1" applyBorder="1" applyAlignment="1" applyProtection="1">
      <alignment horizontal="right" vertical="center" wrapText="1"/>
      <protection locked="0"/>
    </xf>
    <xf numFmtId="0" fontId="12" fillId="3" borderId="94" xfId="0" applyFont="1" applyFill="1" applyBorder="1" applyAlignment="1" applyProtection="1">
      <alignment horizontal="left" vertical="center" wrapText="1"/>
    </xf>
    <xf numFmtId="0" fontId="12" fillId="7" borderId="84" xfId="0" applyFont="1" applyFill="1" applyBorder="1" applyAlignment="1" applyProtection="1">
      <alignment horizontal="justify" vertical="center" wrapText="1"/>
    </xf>
    <xf numFmtId="43" fontId="12" fillId="7" borderId="85" xfId="1" applyFont="1" applyFill="1" applyBorder="1" applyAlignment="1" applyProtection="1">
      <alignment horizontal="right" vertical="center" wrapText="1"/>
    </xf>
    <xf numFmtId="0" fontId="12" fillId="7" borderId="86" xfId="0" applyFont="1" applyFill="1" applyBorder="1" applyAlignment="1" applyProtection="1">
      <alignment horizontal="justify" vertical="center" wrapText="1"/>
    </xf>
    <xf numFmtId="43" fontId="12" fillId="7" borderId="97" xfId="1" applyFont="1" applyFill="1" applyBorder="1" applyAlignment="1" applyProtection="1">
      <alignment horizontal="right" vertical="center" wrapText="1"/>
    </xf>
    <xf numFmtId="0" fontId="5" fillId="3" borderId="84" xfId="0" applyFont="1" applyFill="1" applyBorder="1" applyAlignment="1" applyProtection="1">
      <alignment horizontal="justify" vertical="center" wrapText="1"/>
    </xf>
    <xf numFmtId="43" fontId="5" fillId="3" borderId="98" xfId="1" applyFont="1" applyFill="1" applyBorder="1" applyAlignment="1" applyProtection="1">
      <alignment horizontal="right" vertical="center" wrapText="1"/>
    </xf>
    <xf numFmtId="0" fontId="5" fillId="3" borderId="86" xfId="0" applyFont="1" applyFill="1" applyBorder="1" applyAlignment="1" applyProtection="1">
      <alignment horizontal="justify" vertical="center" wrapText="1"/>
    </xf>
    <xf numFmtId="43" fontId="5" fillId="3" borderId="99" xfId="1" applyFont="1" applyFill="1" applyBorder="1" applyAlignment="1" applyProtection="1">
      <alignment horizontal="right" vertical="center" wrapText="1"/>
    </xf>
    <xf numFmtId="0" fontId="12" fillId="7" borderId="79" xfId="0" applyFont="1" applyFill="1" applyBorder="1" applyAlignment="1" applyProtection="1">
      <alignment horizontal="left" vertical="center"/>
    </xf>
    <xf numFmtId="43" fontId="12" fillId="7" borderId="0" xfId="1" applyFont="1" applyFill="1" applyBorder="1" applyAlignment="1" applyProtection="1">
      <alignment horizontal="right" vertical="center" wrapText="1"/>
    </xf>
    <xf numFmtId="0" fontId="12" fillId="7" borderId="85" xfId="0" applyFont="1" applyFill="1" applyBorder="1" applyAlignment="1" applyProtection="1">
      <alignment horizontal="justify" vertical="center" wrapText="1"/>
    </xf>
    <xf numFmtId="0" fontId="5" fillId="7" borderId="100" xfId="0" applyFont="1" applyFill="1" applyBorder="1" applyAlignment="1" applyProtection="1">
      <alignment horizontal="justify" vertical="center" wrapText="1"/>
    </xf>
    <xf numFmtId="43" fontId="12" fillId="7" borderId="101" xfId="1" applyFont="1" applyFill="1" applyBorder="1" applyAlignment="1" applyProtection="1">
      <alignment horizontal="right" vertical="center" wrapText="1"/>
    </xf>
    <xf numFmtId="43" fontId="12" fillId="7" borderId="102" xfId="1" applyFont="1" applyFill="1" applyBorder="1" applyAlignment="1" applyProtection="1">
      <alignment horizontal="right" vertical="center" wrapText="1"/>
    </xf>
    <xf numFmtId="0" fontId="12" fillId="7" borderId="100" xfId="0" applyFont="1" applyFill="1" applyBorder="1" applyAlignment="1" applyProtection="1">
      <alignment horizontal="justify" vertical="center" wrapText="1"/>
    </xf>
    <xf numFmtId="43" fontId="12" fillId="7" borderId="101" xfId="1" applyFont="1" applyFill="1" applyBorder="1" applyAlignment="1" applyProtection="1">
      <alignment horizontal="right" vertical="center" wrapText="1"/>
      <protection locked="0"/>
    </xf>
    <xf numFmtId="43" fontId="12" fillId="7" borderId="102" xfId="1" applyFont="1" applyFill="1" applyBorder="1" applyAlignment="1" applyProtection="1">
      <alignment horizontal="right" vertical="center" wrapText="1"/>
      <protection locked="0"/>
    </xf>
    <xf numFmtId="0" fontId="12" fillId="7" borderId="103" xfId="0" applyFont="1" applyFill="1" applyBorder="1" applyAlignment="1" applyProtection="1">
      <alignment horizontal="justify" vertical="center" wrapText="1"/>
    </xf>
    <xf numFmtId="43" fontId="3" fillId="7" borderId="95" xfId="1" applyFont="1" applyFill="1" applyBorder="1" applyAlignment="1" applyProtection="1">
      <alignment horizontal="right" vertical="center" wrapText="1"/>
      <protection locked="0"/>
    </xf>
    <xf numFmtId="0" fontId="5" fillId="3" borderId="104" xfId="0" applyFont="1" applyFill="1" applyBorder="1" applyAlignment="1" applyProtection="1">
      <alignment horizontal="justify" vertical="center" wrapText="1"/>
    </xf>
    <xf numFmtId="43" fontId="5" fillId="3" borderId="104" xfId="1" applyFont="1" applyFill="1" applyBorder="1" applyAlignment="1" applyProtection="1">
      <alignment horizontal="right" vertical="center" wrapText="1"/>
    </xf>
    <xf numFmtId="43" fontId="5" fillId="3" borderId="105" xfId="1" applyFont="1" applyFill="1" applyBorder="1" applyAlignment="1" applyProtection="1">
      <alignment horizontal="right" vertical="center" wrapText="1"/>
    </xf>
    <xf numFmtId="0" fontId="5" fillId="3" borderId="106" xfId="0" applyFont="1" applyFill="1" applyBorder="1" applyAlignment="1" applyProtection="1">
      <alignment horizontal="justify" vertical="center" wrapText="1"/>
    </xf>
    <xf numFmtId="0" fontId="5" fillId="7" borderId="86" xfId="0" applyFont="1" applyFill="1" applyBorder="1" applyAlignment="1" applyProtection="1">
      <alignment horizontal="justify" vertical="center" wrapText="1"/>
    </xf>
    <xf numFmtId="0" fontId="12" fillId="0" borderId="84" xfId="0" applyFont="1" applyFill="1" applyBorder="1" applyAlignment="1" applyProtection="1">
      <alignment horizontal="justify" vertical="center" wrapText="1"/>
    </xf>
    <xf numFmtId="43" fontId="12" fillId="0" borderId="85" xfId="1" applyFont="1" applyFill="1" applyBorder="1" applyAlignment="1" applyProtection="1">
      <alignment horizontal="right" vertical="center" wrapText="1"/>
    </xf>
    <xf numFmtId="43" fontId="3" fillId="0" borderId="85" xfId="1" applyFont="1" applyFill="1" applyBorder="1" applyAlignment="1" applyProtection="1">
      <alignment horizontal="right" vertical="center" wrapText="1"/>
    </xf>
    <xf numFmtId="0" fontId="12" fillId="0" borderId="95" xfId="0" applyFont="1" applyFill="1" applyBorder="1" applyAlignment="1" applyProtection="1">
      <alignment horizontal="justify" vertical="center" wrapText="1"/>
    </xf>
    <xf numFmtId="43" fontId="12" fillId="0" borderId="95" xfId="1" applyFont="1" applyFill="1" applyBorder="1" applyAlignment="1" applyProtection="1">
      <alignment horizontal="right" vertical="center" wrapText="1"/>
      <protection locked="0"/>
    </xf>
    <xf numFmtId="0" fontId="12" fillId="7" borderId="98" xfId="0" applyFont="1" applyFill="1" applyBorder="1" applyAlignment="1" applyProtection="1">
      <alignment horizontal="justify" vertical="center" wrapText="1"/>
    </xf>
    <xf numFmtId="43" fontId="12" fillId="7" borderId="98" xfId="1" applyFont="1" applyFill="1" applyBorder="1" applyAlignment="1" applyProtection="1">
      <alignment horizontal="right" vertical="center" wrapText="1"/>
    </xf>
    <xf numFmtId="43" fontId="12" fillId="7" borderId="99" xfId="1" applyFont="1" applyFill="1" applyBorder="1" applyAlignment="1" applyProtection="1">
      <alignment horizontal="right" vertical="center" wrapText="1"/>
    </xf>
    <xf numFmtId="0" fontId="3" fillId="7" borderId="84" xfId="0" applyFont="1" applyFill="1" applyBorder="1" applyAlignment="1" applyProtection="1">
      <alignment horizontal="justify" vertical="center" wrapText="1"/>
    </xf>
    <xf numFmtId="43" fontId="10" fillId="7" borderId="85" xfId="1" applyFont="1" applyFill="1" applyBorder="1" applyAlignment="1" applyProtection="1">
      <alignment horizontal="right" vertical="center" wrapText="1"/>
    </xf>
    <xf numFmtId="0" fontId="3" fillId="7" borderId="86" xfId="0" applyFont="1" applyFill="1" applyBorder="1" applyAlignment="1" applyProtection="1">
      <alignment horizontal="justify" vertical="center" wrapText="1"/>
    </xf>
    <xf numFmtId="43" fontId="10" fillId="7" borderId="97" xfId="1" applyFont="1" applyFill="1" applyBorder="1" applyAlignment="1" applyProtection="1">
      <alignment horizontal="right" vertical="center" wrapText="1"/>
    </xf>
    <xf numFmtId="0" fontId="3" fillId="7" borderId="107" xfId="0" applyFont="1" applyFill="1" applyBorder="1" applyAlignment="1" applyProtection="1">
      <alignment horizontal="justify" vertical="center" wrapText="1"/>
    </xf>
    <xf numFmtId="0" fontId="3" fillId="7" borderId="108" xfId="0" applyFont="1" applyFill="1" applyBorder="1" applyAlignment="1" applyProtection="1">
      <alignment horizontal="justify" vertical="center" wrapText="1"/>
    </xf>
    <xf numFmtId="0" fontId="3" fillId="7" borderId="109" xfId="0" applyFont="1" applyFill="1" applyBorder="1" applyAlignment="1" applyProtection="1">
      <alignment horizontal="justify" vertical="center" wrapText="1"/>
    </xf>
    <xf numFmtId="0" fontId="3" fillId="7" borderId="110" xfId="0" applyFont="1" applyFill="1" applyBorder="1" applyAlignment="1" applyProtection="1">
      <alignment horizontal="justify" vertical="center" wrapText="1"/>
    </xf>
    <xf numFmtId="0" fontId="3" fillId="7" borderId="0" xfId="0" applyFont="1" applyFill="1" applyBorder="1" applyAlignment="1" applyProtection="1">
      <alignment horizontal="justify" vertical="center" wrapText="1"/>
      <protection locked="0"/>
    </xf>
    <xf numFmtId="0" fontId="4" fillId="7" borderId="0" xfId="0" applyFont="1" applyFill="1" applyAlignment="1" applyProtection="1">
      <alignment horizontal="left" vertical="center" wrapText="1" indent="1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</xf>
    <xf numFmtId="0" fontId="5" fillId="0" borderId="4" xfId="0" applyFont="1" applyFill="1" applyBorder="1" applyAlignment="1">
      <alignment horizontal="left" vertical="center"/>
    </xf>
    <xf numFmtId="0" fontId="4" fillId="0" borderId="0" xfId="0" applyFont="1" applyBorder="1"/>
    <xf numFmtId="0" fontId="4" fillId="0" borderId="7" xfId="0" applyFont="1" applyBorder="1"/>
    <xf numFmtId="0" fontId="4" fillId="0" borderId="8" xfId="0" applyFont="1" applyBorder="1"/>
    <xf numFmtId="0" fontId="14" fillId="8" borderId="113" xfId="0" applyFont="1" applyFill="1" applyBorder="1" applyAlignment="1">
      <alignment horizontal="center" vertical="center" wrapText="1"/>
    </xf>
    <xf numFmtId="0" fontId="14" fillId="8" borderId="116" xfId="0" applyFont="1" applyFill="1" applyBorder="1" applyAlignment="1">
      <alignment horizontal="center" vertical="center" wrapText="1"/>
    </xf>
    <xf numFmtId="0" fontId="10" fillId="0" borderId="118" xfId="0" applyFont="1" applyBorder="1" applyAlignment="1">
      <alignment vertical="center" wrapText="1"/>
    </xf>
    <xf numFmtId="0" fontId="7" fillId="0" borderId="119" xfId="0" applyFont="1" applyBorder="1" applyAlignment="1">
      <alignment vertical="center" wrapText="1"/>
    </xf>
    <xf numFmtId="166" fontId="12" fillId="3" borderId="119" xfId="0" applyNumberFormat="1" applyFont="1" applyFill="1" applyBorder="1" applyAlignment="1">
      <alignment vertical="center" wrapText="1"/>
    </xf>
    <xf numFmtId="0" fontId="15" fillId="0" borderId="120" xfId="0" applyFont="1" applyBorder="1" applyAlignment="1">
      <alignment vertical="center" wrapText="1"/>
    </xf>
    <xf numFmtId="0" fontId="3" fillId="0" borderId="121" xfId="0" applyFont="1" applyBorder="1" applyAlignment="1">
      <alignment horizontal="left" vertical="center" wrapText="1" indent="2"/>
    </xf>
    <xf numFmtId="166" fontId="12" fillId="0" borderId="121" xfId="0" applyNumberFormat="1" applyFont="1" applyBorder="1" applyAlignment="1">
      <alignment vertical="center" wrapText="1"/>
    </xf>
    <xf numFmtId="0" fontId="28" fillId="0" borderId="120" xfId="0" applyFont="1" applyBorder="1" applyAlignment="1">
      <alignment vertical="center" wrapText="1"/>
    </xf>
    <xf numFmtId="0" fontId="7" fillId="0" borderId="121" xfId="0" applyFont="1" applyBorder="1" applyAlignment="1">
      <alignment vertical="center" wrapText="1"/>
    </xf>
    <xf numFmtId="166" fontId="12" fillId="3" borderId="121" xfId="0" applyNumberFormat="1" applyFont="1" applyFill="1" applyBorder="1" applyAlignment="1">
      <alignment vertical="center" wrapText="1"/>
    </xf>
    <xf numFmtId="166" fontId="12" fillId="8" borderId="121" xfId="0" applyNumberFormat="1" applyFont="1" applyFill="1" applyBorder="1" applyAlignment="1">
      <alignment vertical="center" wrapText="1"/>
    </xf>
    <xf numFmtId="0" fontId="7" fillId="3" borderId="121" xfId="0" applyFont="1" applyFill="1" applyBorder="1" applyAlignment="1">
      <alignment vertical="center" wrapText="1"/>
    </xf>
    <xf numFmtId="0" fontId="15" fillId="0" borderId="122" xfId="0" applyFont="1" applyBorder="1" applyAlignment="1">
      <alignment vertical="center" wrapText="1"/>
    </xf>
    <xf numFmtId="0" fontId="7" fillId="0" borderId="123" xfId="0" applyFont="1" applyBorder="1" applyAlignment="1">
      <alignment vertical="center" wrapText="1"/>
    </xf>
    <xf numFmtId="166" fontId="12" fillId="0" borderId="123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4" fillId="8" borderId="125" xfId="0" applyFont="1" applyFill="1" applyBorder="1" applyAlignment="1">
      <alignment horizontal="center" vertical="center" wrapText="1"/>
    </xf>
    <xf numFmtId="0" fontId="10" fillId="0" borderId="120" xfId="0" applyFont="1" applyBorder="1" applyAlignment="1">
      <alignment vertical="center" wrapText="1"/>
    </xf>
    <xf numFmtId="166" fontId="12" fillId="0" borderId="127" xfId="0" applyNumberFormat="1" applyFont="1" applyBorder="1" applyAlignment="1">
      <alignment vertical="center" wrapText="1"/>
    </xf>
    <xf numFmtId="166" fontId="12" fillId="0" borderId="128" xfId="0" applyNumberFormat="1" applyFont="1" applyBorder="1" applyAlignment="1">
      <alignment vertical="center" wrapText="1"/>
    </xf>
    <xf numFmtId="0" fontId="10" fillId="0" borderId="115" xfId="0" applyFont="1" applyBorder="1"/>
    <xf numFmtId="0" fontId="7" fillId="3" borderId="116" xfId="0" applyFont="1" applyFill="1" applyBorder="1" applyAlignment="1">
      <alignment vertical="center" wrapText="1"/>
    </xf>
    <xf numFmtId="166" fontId="12" fillId="3" borderId="129" xfId="0" applyNumberFormat="1" applyFont="1" applyFill="1" applyBorder="1"/>
    <xf numFmtId="0" fontId="28" fillId="0" borderId="113" xfId="0" applyFont="1" applyBorder="1" applyAlignment="1">
      <alignment vertical="center" wrapText="1"/>
    </xf>
    <xf numFmtId="0" fontId="14" fillId="8" borderId="112" xfId="0" applyFont="1" applyFill="1" applyBorder="1" applyAlignment="1">
      <alignment horizontal="center" vertical="center"/>
    </xf>
    <xf numFmtId="0" fontId="14" fillId="8" borderId="116" xfId="0" applyFont="1" applyFill="1" applyBorder="1" applyAlignment="1">
      <alignment horizontal="center" vertical="center"/>
    </xf>
    <xf numFmtId="166" fontId="12" fillId="3" borderId="121" xfId="0" applyNumberFormat="1" applyFont="1" applyFill="1" applyBorder="1" applyAlignment="1">
      <alignment vertical="center"/>
    </xf>
    <xf numFmtId="0" fontId="10" fillId="0" borderId="120" xfId="0" applyFont="1" applyBorder="1" applyAlignment="1">
      <alignment vertical="center"/>
    </xf>
    <xf numFmtId="0" fontId="3" fillId="0" borderId="121" xfId="0" applyFont="1" applyBorder="1" applyAlignment="1">
      <alignment horizontal="left" vertical="center" indent="1"/>
    </xf>
    <xf numFmtId="166" fontId="12" fillId="0" borderId="121" xfId="0" applyNumberFormat="1" applyFont="1" applyBorder="1" applyAlignment="1">
      <alignment vertical="center"/>
    </xf>
    <xf numFmtId="0" fontId="10" fillId="0" borderId="0" xfId="0" applyFont="1"/>
    <xf numFmtId="0" fontId="10" fillId="0" borderId="118" xfId="0" applyFont="1" applyBorder="1" applyAlignment="1">
      <alignment vertical="center"/>
    </xf>
    <xf numFmtId="0" fontId="3" fillId="0" borderId="119" xfId="0" applyFont="1" applyBorder="1" applyAlignment="1">
      <alignment vertical="center"/>
    </xf>
    <xf numFmtId="166" fontId="12" fillId="0" borderId="119" xfId="0" applyNumberFormat="1" applyFont="1" applyBorder="1" applyAlignment="1">
      <alignment vertical="center"/>
    </xf>
    <xf numFmtId="0" fontId="3" fillId="0" borderId="121" xfId="0" applyFont="1" applyBorder="1" applyAlignment="1">
      <alignment vertical="center"/>
    </xf>
    <xf numFmtId="166" fontId="12" fillId="9" borderId="121" xfId="0" applyNumberFormat="1" applyFont="1" applyFill="1" applyBorder="1" applyAlignment="1">
      <alignment vertical="center"/>
    </xf>
    <xf numFmtId="166" fontId="12" fillId="0" borderId="121" xfId="0" applyNumberFormat="1" applyFont="1" applyFill="1" applyBorder="1" applyAlignment="1">
      <alignment vertical="center"/>
    </xf>
    <xf numFmtId="166" fontId="5" fillId="3" borderId="121" xfId="0" applyNumberFormat="1" applyFont="1" applyFill="1" applyBorder="1" applyAlignment="1">
      <alignment vertical="center"/>
    </xf>
    <xf numFmtId="166" fontId="5" fillId="10" borderId="123" xfId="0" applyNumberFormat="1" applyFont="1" applyFill="1" applyBorder="1" applyAlignment="1">
      <alignment vertical="center"/>
    </xf>
    <xf numFmtId="166" fontId="12" fillId="10" borderId="121" xfId="0" applyNumberFormat="1" applyFont="1" applyFill="1" applyBorder="1" applyAlignment="1">
      <alignment vertical="center"/>
    </xf>
    <xf numFmtId="0" fontId="5" fillId="0" borderId="115" xfId="0" applyFont="1" applyBorder="1" applyAlignment="1">
      <alignment horizontal="left" vertical="center"/>
    </xf>
    <xf numFmtId="0" fontId="5" fillId="0" borderId="129" xfId="0" applyFont="1" applyBorder="1" applyAlignment="1">
      <alignment horizontal="center" vertical="center"/>
    </xf>
    <xf numFmtId="0" fontId="5" fillId="0" borderId="116" xfId="0" applyFont="1" applyBorder="1" applyAlignment="1">
      <alignment horizontal="center" vertical="center"/>
    </xf>
    <xf numFmtId="0" fontId="14" fillId="8" borderId="111" xfId="0" applyFont="1" applyFill="1" applyBorder="1" applyAlignment="1">
      <alignment horizontal="center" vertical="center"/>
    </xf>
    <xf numFmtId="0" fontId="14" fillId="8" borderId="115" xfId="0" applyFont="1" applyFill="1" applyBorder="1" applyAlignment="1">
      <alignment horizontal="center" vertical="center"/>
    </xf>
    <xf numFmtId="0" fontId="14" fillId="8" borderId="134" xfId="0" applyFont="1" applyFill="1" applyBorder="1" applyAlignment="1">
      <alignment horizontal="center" vertical="center"/>
    </xf>
    <xf numFmtId="0" fontId="15" fillId="0" borderId="130" xfId="0" applyFont="1" applyBorder="1" applyAlignment="1">
      <alignment horizontal="justify" vertical="center"/>
    </xf>
    <xf numFmtId="0" fontId="14" fillId="11" borderId="114" xfId="0" applyFont="1" applyFill="1" applyBorder="1" applyAlignment="1">
      <alignment horizontal="left" vertical="center"/>
    </xf>
    <xf numFmtId="0" fontId="10" fillId="0" borderId="114" xfId="0" applyFont="1" applyBorder="1" applyAlignment="1">
      <alignment horizontal="left" vertical="center"/>
    </xf>
    <xf numFmtId="0" fontId="10" fillId="0" borderId="114" xfId="0" applyFont="1" applyBorder="1" applyAlignment="1">
      <alignment horizontal="justify" vertical="center"/>
    </xf>
    <xf numFmtId="0" fontId="14" fillId="0" borderId="114" xfId="0" applyFont="1" applyBorder="1" applyAlignment="1">
      <alignment horizontal="left" vertical="center"/>
    </xf>
    <xf numFmtId="0" fontId="10" fillId="0" borderId="114" xfId="0" applyFont="1" applyBorder="1" applyAlignment="1">
      <alignment horizontal="left" vertical="center" wrapText="1"/>
    </xf>
    <xf numFmtId="0" fontId="10" fillId="0" borderId="114" xfId="0" applyFont="1" applyBorder="1" applyAlignment="1">
      <alignment horizontal="justify" vertical="center" wrapText="1"/>
    </xf>
    <xf numFmtId="0" fontId="14" fillId="11" borderId="114" xfId="0" applyFont="1" applyFill="1" applyBorder="1" applyAlignment="1">
      <alignment horizontal="left" vertical="center" wrapText="1"/>
    </xf>
    <xf numFmtId="0" fontId="14" fillId="0" borderId="114" xfId="0" applyFont="1" applyBorder="1" applyAlignment="1">
      <alignment horizontal="left" vertical="center" wrapText="1"/>
    </xf>
    <xf numFmtId="0" fontId="14" fillId="11" borderId="117" xfId="0" applyFont="1" applyFill="1" applyBorder="1" applyAlignment="1">
      <alignment horizontal="left" vertical="center"/>
    </xf>
    <xf numFmtId="0" fontId="14" fillId="0" borderId="0" xfId="0" applyFont="1"/>
    <xf numFmtId="0" fontId="5" fillId="0" borderId="81" xfId="0" applyFont="1" applyBorder="1" applyAlignment="1">
      <alignment vertical="center"/>
    </xf>
    <xf numFmtId="0" fontId="5" fillId="0" borderId="82" xfId="0" applyFont="1" applyBorder="1" applyAlignment="1">
      <alignment vertical="center"/>
    </xf>
    <xf numFmtId="0" fontId="5" fillId="0" borderId="83" xfId="0" applyFont="1" applyBorder="1" applyAlignment="1">
      <alignment vertical="center"/>
    </xf>
    <xf numFmtId="0" fontId="12" fillId="0" borderId="79" xfId="0" applyFont="1" applyBorder="1"/>
    <xf numFmtId="0" fontId="12" fillId="0" borderId="0" xfId="0" applyFont="1" applyBorder="1"/>
    <xf numFmtId="0" fontId="12" fillId="0" borderId="80" xfId="0" applyFont="1" applyBorder="1"/>
    <xf numFmtId="0" fontId="5" fillId="0" borderId="116" xfId="0" applyFont="1" applyFill="1" applyBorder="1" applyAlignment="1">
      <alignment horizontal="center" vertical="center" wrapText="1"/>
    </xf>
    <xf numFmtId="0" fontId="12" fillId="0" borderId="126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15" xfId="0" applyFont="1" applyBorder="1" applyAlignment="1">
      <alignment horizontal="left" vertical="center" wrapText="1"/>
    </xf>
    <xf numFmtId="0" fontId="12" fillId="0" borderId="129" xfId="0" applyFont="1" applyBorder="1" applyAlignment="1">
      <alignment horizontal="left" vertical="center" wrapText="1"/>
    </xf>
    <xf numFmtId="167" fontId="12" fillId="0" borderId="117" xfId="0" applyNumberFormat="1" applyFont="1" applyBorder="1" applyAlignment="1">
      <alignment horizontal="right" vertical="center"/>
    </xf>
    <xf numFmtId="167" fontId="12" fillId="0" borderId="116" xfId="0" applyNumberFormat="1" applyFont="1" applyBorder="1" applyAlignment="1">
      <alignment horizontal="right" vertical="center"/>
    </xf>
    <xf numFmtId="0" fontId="12" fillId="0" borderId="116" xfId="0" applyFont="1" applyBorder="1" applyAlignment="1">
      <alignment horizontal="righ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Fill="1"/>
    <xf numFmtId="0" fontId="18" fillId="2" borderId="4" xfId="4" applyFont="1" applyFill="1" applyBorder="1" applyAlignment="1">
      <alignment horizontal="center" vertical="top"/>
    </xf>
    <xf numFmtId="0" fontId="18" fillId="2" borderId="0" xfId="4" applyFont="1" applyFill="1" applyBorder="1" applyAlignment="1">
      <alignment horizontal="center" vertical="top"/>
    </xf>
    <xf numFmtId="0" fontId="18" fillId="2" borderId="5" xfId="4" applyFont="1" applyFill="1" applyBorder="1" applyAlignment="1">
      <alignment horizontal="center" vertical="top"/>
    </xf>
    <xf numFmtId="0" fontId="5" fillId="2" borderId="4" xfId="4" applyFont="1" applyFill="1" applyBorder="1" applyAlignment="1" applyProtection="1">
      <alignment horizontal="left" vertical="top"/>
      <protection locked="0"/>
    </xf>
    <xf numFmtId="49" fontId="10" fillId="2" borderId="82" xfId="4" applyNumberFormat="1" applyFont="1" applyFill="1" applyBorder="1" applyAlignment="1" applyProtection="1">
      <alignment vertical="top"/>
      <protection locked="0"/>
    </xf>
    <xf numFmtId="0" fontId="21" fillId="2" borderId="0" xfId="4" applyFont="1" applyFill="1" applyBorder="1" applyAlignment="1" applyProtection="1">
      <alignment vertical="top"/>
      <protection locked="0"/>
    </xf>
    <xf numFmtId="0" fontId="14" fillId="2" borderId="0" xfId="4" applyFont="1" applyFill="1" applyBorder="1" applyAlignment="1" applyProtection="1">
      <alignment vertical="top"/>
      <protection locked="0"/>
    </xf>
    <xf numFmtId="0" fontId="22" fillId="2" borderId="6" xfId="4" applyFont="1" applyFill="1" applyBorder="1" applyAlignment="1">
      <alignment horizontal="center" vertical="top"/>
    </xf>
    <xf numFmtId="0" fontId="22" fillId="2" borderId="7" xfId="4" applyFont="1" applyFill="1" applyBorder="1" applyAlignment="1">
      <alignment horizontal="center" vertical="top"/>
    </xf>
    <xf numFmtId="0" fontId="22" fillId="2" borderId="8" xfId="4" applyFont="1" applyFill="1" applyBorder="1" applyAlignment="1">
      <alignment horizontal="center" vertical="top"/>
    </xf>
    <xf numFmtId="0" fontId="22" fillId="2" borderId="0" xfId="4" applyFont="1" applyFill="1" applyBorder="1" applyAlignment="1">
      <alignment horizontal="center" vertical="top"/>
    </xf>
    <xf numFmtId="0" fontId="7" fillId="11" borderId="51" xfId="4" applyFont="1" applyFill="1" applyBorder="1" applyAlignment="1">
      <alignment horizontal="center" vertical="center"/>
    </xf>
    <xf numFmtId="0" fontId="7" fillId="11" borderId="37" xfId="4" applyFont="1" applyFill="1" applyBorder="1" applyAlignment="1">
      <alignment horizontal="center" vertical="center"/>
    </xf>
    <xf numFmtId="0" fontId="7" fillId="11" borderId="39" xfId="4" applyFont="1" applyFill="1" applyBorder="1" applyAlignment="1">
      <alignment horizontal="center" vertical="center" wrapText="1"/>
    </xf>
    <xf numFmtId="0" fontId="12" fillId="0" borderId="0" xfId="4" applyFont="1" applyAlignment="1">
      <alignment horizontal="center" vertical="center"/>
    </xf>
    <xf numFmtId="0" fontId="22" fillId="0" borderId="0" xfId="4" applyFont="1" applyBorder="1" applyAlignment="1">
      <alignment horizontal="center" vertical="top"/>
    </xf>
    <xf numFmtId="0" fontId="12" fillId="0" borderId="44" xfId="4" applyFont="1" applyBorder="1" applyProtection="1">
      <protection locked="0"/>
    </xf>
    <xf numFmtId="0" fontId="12" fillId="0" borderId="45" xfId="4" applyFont="1" applyBorder="1" applyProtection="1">
      <protection locked="0"/>
    </xf>
    <xf numFmtId="43" fontId="12" fillId="0" borderId="45" xfId="1" applyFont="1" applyBorder="1" applyProtection="1">
      <protection locked="0"/>
    </xf>
    <xf numFmtId="0" fontId="12" fillId="0" borderId="46" xfId="4" applyFont="1" applyBorder="1" applyProtection="1">
      <protection locked="0"/>
    </xf>
    <xf numFmtId="0" fontId="12" fillId="0" borderId="0" xfId="4" applyFont="1"/>
    <xf numFmtId="0" fontId="12" fillId="0" borderId="28" xfId="4" applyFont="1" applyBorder="1" applyProtection="1">
      <protection locked="0"/>
    </xf>
    <xf numFmtId="0" fontId="12" fillId="0" borderId="29" xfId="4" applyFont="1" applyBorder="1" applyProtection="1">
      <protection locked="0"/>
    </xf>
    <xf numFmtId="0" fontId="12" fillId="0" borderId="30" xfId="4" applyFont="1" applyBorder="1" applyProtection="1">
      <protection locked="0"/>
    </xf>
    <xf numFmtId="0" fontId="12" fillId="0" borderId="48" xfId="4" applyFont="1" applyBorder="1" applyProtection="1">
      <protection locked="0"/>
    </xf>
    <xf numFmtId="0" fontId="12" fillId="0" borderId="139" xfId="4" applyFont="1" applyBorder="1" applyProtection="1">
      <protection locked="0"/>
    </xf>
    <xf numFmtId="43" fontId="12" fillId="0" borderId="139" xfId="1" applyFont="1" applyBorder="1" applyProtection="1">
      <protection locked="0"/>
    </xf>
    <xf numFmtId="0" fontId="12" fillId="0" borderId="140" xfId="4" applyFont="1" applyBorder="1" applyProtection="1">
      <protection locked="0"/>
    </xf>
    <xf numFmtId="0" fontId="5" fillId="0" borderId="0" xfId="4" applyFont="1"/>
    <xf numFmtId="0" fontId="14" fillId="0" borderId="0" xfId="4" applyFont="1" applyAlignment="1">
      <alignment vertical="top"/>
    </xf>
    <xf numFmtId="0" fontId="16" fillId="0" borderId="0" xfId="4" applyFont="1" applyBorder="1" applyAlignment="1">
      <alignment horizontal="center" vertical="top"/>
    </xf>
    <xf numFmtId="0" fontId="15" fillId="0" borderId="0" xfId="4" applyFont="1" applyAlignment="1">
      <alignment vertical="top"/>
    </xf>
    <xf numFmtId="0" fontId="10" fillId="0" borderId="0" xfId="4" applyFont="1" applyAlignment="1">
      <alignment vertical="top"/>
    </xf>
    <xf numFmtId="0" fontId="3" fillId="0" borderId="0" xfId="4" applyFont="1"/>
    <xf numFmtId="0" fontId="11" fillId="0" borderId="141" xfId="0" applyFont="1" applyBorder="1" applyAlignment="1">
      <alignment vertical="top"/>
    </xf>
    <xf numFmtId="0" fontId="4" fillId="0" borderId="77" xfId="0" applyFont="1" applyBorder="1"/>
    <xf numFmtId="0" fontId="4" fillId="0" borderId="77" xfId="0" applyFont="1" applyBorder="1" applyAlignment="1">
      <alignment vertical="center"/>
    </xf>
    <xf numFmtId="0" fontId="4" fillId="0" borderId="77" xfId="0" applyFont="1" applyBorder="1" applyAlignment="1">
      <alignment horizontal="right"/>
    </xf>
    <xf numFmtId="0" fontId="4" fillId="0" borderId="79" xfId="0" applyFont="1" applyBorder="1"/>
    <xf numFmtId="0" fontId="29" fillId="0" borderId="144" xfId="0" applyFont="1" applyBorder="1" applyAlignment="1">
      <alignment horizontal="center" vertical="center"/>
    </xf>
    <xf numFmtId="0" fontId="29" fillId="0" borderId="144" xfId="0" applyFont="1" applyBorder="1" applyAlignment="1">
      <alignment horizontal="center" vertical="center" wrapText="1"/>
    </xf>
    <xf numFmtId="0" fontId="4" fillId="0" borderId="76" xfId="0" applyFont="1" applyBorder="1"/>
    <xf numFmtId="0" fontId="19" fillId="0" borderId="79" xfId="0" applyFont="1" applyBorder="1" applyAlignment="1">
      <alignment horizontal="center" vertical="center"/>
    </xf>
    <xf numFmtId="0" fontId="4" fillId="0" borderId="146" xfId="0" applyFont="1" applyBorder="1"/>
    <xf numFmtId="0" fontId="29" fillId="0" borderId="141" xfId="0" applyFont="1" applyBorder="1" applyAlignment="1">
      <alignment horizontal="center" vertical="center"/>
    </xf>
    <xf numFmtId="0" fontId="9" fillId="0" borderId="0" xfId="0" applyFont="1"/>
    <xf numFmtId="0" fontId="17" fillId="0" borderId="0" xfId="0" applyFont="1"/>
    <xf numFmtId="0" fontId="4" fillId="0" borderId="0" xfId="0" applyFont="1" applyAlignment="1"/>
    <xf numFmtId="0" fontId="4" fillId="0" borderId="0" xfId="0" applyFont="1" applyBorder="1" applyAlignment="1"/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wrapText="1"/>
    </xf>
    <xf numFmtId="0" fontId="3" fillId="0" borderId="0" xfId="0" applyFont="1"/>
    <xf numFmtId="0" fontId="12" fillId="0" borderId="0" xfId="16" applyFont="1" applyBorder="1" applyAlignment="1">
      <alignment vertical="top"/>
    </xf>
    <xf numFmtId="0" fontId="12" fillId="0" borderId="0" xfId="16" applyFont="1" applyBorder="1" applyAlignment="1"/>
    <xf numFmtId="0" fontId="5" fillId="0" borderId="0" xfId="16" applyFont="1" applyBorder="1" applyAlignment="1"/>
    <xf numFmtId="0" fontId="12" fillId="0" borderId="0" xfId="16" applyFont="1" applyAlignment="1"/>
    <xf numFmtId="0" fontId="18" fillId="2" borderId="4" xfId="16" applyFont="1" applyFill="1" applyBorder="1" applyAlignment="1">
      <alignment horizontal="center" vertical="top"/>
    </xf>
    <xf numFmtId="0" fontId="18" fillId="2" borderId="0" xfId="16" applyFont="1" applyFill="1" applyBorder="1" applyAlignment="1">
      <alignment horizontal="center" vertical="top"/>
    </xf>
    <xf numFmtId="0" fontId="12" fillId="2" borderId="0" xfId="16" applyFont="1" applyFill="1" applyBorder="1" applyAlignment="1" applyProtection="1">
      <alignment horizontal="center"/>
    </xf>
    <xf numFmtId="0" fontId="18" fillId="2" borderId="5" xfId="16" applyFont="1" applyFill="1" applyBorder="1" applyAlignment="1">
      <alignment horizontal="center" vertical="top"/>
    </xf>
    <xf numFmtId="0" fontId="5" fillId="2" borderId="4" xfId="16" applyFont="1" applyFill="1" applyBorder="1" applyAlignment="1" applyProtection="1">
      <alignment horizontal="left" vertical="top"/>
      <protection locked="0"/>
    </xf>
    <xf numFmtId="0" fontId="5" fillId="2" borderId="0" xfId="16" applyFont="1" applyFill="1" applyBorder="1" applyAlignment="1" applyProtection="1">
      <alignment horizontal="left" vertical="top"/>
      <protection locked="0"/>
    </xf>
    <xf numFmtId="49" fontId="10" fillId="2" borderId="82" xfId="16" applyNumberFormat="1" applyFont="1" applyFill="1" applyBorder="1" applyAlignment="1" applyProtection="1">
      <alignment vertical="top"/>
      <protection locked="0"/>
    </xf>
    <xf numFmtId="0" fontId="5" fillId="2" borderId="82" xfId="16" applyFont="1" applyFill="1" applyBorder="1" applyAlignment="1" applyProtection="1">
      <alignment horizontal="left" vertical="top"/>
      <protection locked="0"/>
    </xf>
    <xf numFmtId="0" fontId="21" fillId="2" borderId="0" xfId="16" applyFont="1" applyFill="1" applyBorder="1" applyAlignment="1" applyProtection="1">
      <alignment vertical="top"/>
      <protection locked="0"/>
    </xf>
    <xf numFmtId="0" fontId="14" fillId="2" borderId="0" xfId="16" applyFont="1" applyFill="1" applyBorder="1" applyAlignment="1" applyProtection="1">
      <alignment vertical="top"/>
      <protection locked="0"/>
    </xf>
    <xf numFmtId="0" fontId="5" fillId="2" borderId="5" xfId="16" applyFont="1" applyFill="1" applyBorder="1" applyAlignment="1" applyProtection="1">
      <alignment horizontal="right" vertical="top"/>
      <protection locked="0"/>
    </xf>
    <xf numFmtId="0" fontId="22" fillId="2" borderId="6" xfId="16" applyFont="1" applyFill="1" applyBorder="1" applyAlignment="1">
      <alignment horizontal="center" vertical="top"/>
    </xf>
    <xf numFmtId="0" fontId="22" fillId="2" borderId="7" xfId="16" applyFont="1" applyFill="1" applyBorder="1" applyAlignment="1">
      <alignment horizontal="center" vertical="top"/>
    </xf>
    <xf numFmtId="0" fontId="22" fillId="2" borderId="8" xfId="16" applyFont="1" applyFill="1" applyBorder="1" applyAlignment="1">
      <alignment horizontal="center" vertical="top"/>
    </xf>
    <xf numFmtId="0" fontId="22" fillId="2" borderId="0" xfId="16" applyFont="1" applyFill="1" applyBorder="1" applyAlignment="1">
      <alignment horizontal="center" vertical="top"/>
    </xf>
    <xf numFmtId="0" fontId="12" fillId="0" borderId="0" xfId="16" applyFont="1" applyAlignment="1">
      <alignment horizontal="center" vertical="center"/>
    </xf>
    <xf numFmtId="0" fontId="7" fillId="11" borderId="149" xfId="16" applyFont="1" applyFill="1" applyBorder="1" applyAlignment="1">
      <alignment horizontal="center" vertical="center"/>
    </xf>
    <xf numFmtId="0" fontId="7" fillId="11" borderId="150" xfId="16" applyFont="1" applyFill="1" applyBorder="1" applyAlignment="1">
      <alignment horizontal="center" vertical="center"/>
    </xf>
    <xf numFmtId="0" fontId="7" fillId="11" borderId="148" xfId="16" applyFont="1" applyFill="1" applyBorder="1" applyAlignment="1">
      <alignment horizontal="center" vertical="center"/>
    </xf>
    <xf numFmtId="0" fontId="7" fillId="11" borderId="151" xfId="16" applyFont="1" applyFill="1" applyBorder="1" applyAlignment="1">
      <alignment horizontal="center" vertical="center"/>
    </xf>
    <xf numFmtId="0" fontId="22" fillId="0" borderId="0" xfId="16" applyFont="1" applyBorder="1" applyAlignment="1">
      <alignment horizontal="center" vertical="top"/>
    </xf>
    <xf numFmtId="0" fontId="12" fillId="0" borderId="155" xfId="16" applyFont="1" applyBorder="1" applyProtection="1">
      <protection locked="0"/>
    </xf>
    <xf numFmtId="43" fontId="12" fillId="0" borderId="155" xfId="1" applyFont="1" applyBorder="1" applyProtection="1">
      <protection locked="0"/>
    </xf>
    <xf numFmtId="43" fontId="12" fillId="0" borderId="156" xfId="1" applyFont="1" applyBorder="1" applyProtection="1">
      <protection locked="0"/>
    </xf>
    <xf numFmtId="0" fontId="12" fillId="0" borderId="0" xfId="16" applyFont="1"/>
    <xf numFmtId="0" fontId="12" fillId="0" borderId="160" xfId="16" applyFont="1" applyBorder="1" applyProtection="1">
      <protection locked="0"/>
    </xf>
    <xf numFmtId="43" fontId="12" fillId="0" borderId="160" xfId="1" applyFont="1" applyBorder="1" applyProtection="1">
      <protection locked="0"/>
    </xf>
    <xf numFmtId="43" fontId="12" fillId="0" borderId="161" xfId="1" applyFont="1" applyBorder="1" applyProtection="1">
      <protection locked="0"/>
    </xf>
    <xf numFmtId="0" fontId="12" fillId="0" borderId="165" xfId="16" applyFont="1" applyBorder="1" applyProtection="1">
      <protection locked="0"/>
    </xf>
    <xf numFmtId="43" fontId="12" fillId="0" borderId="165" xfId="1" applyFont="1" applyBorder="1" applyProtection="1">
      <protection locked="0"/>
    </xf>
    <xf numFmtId="43" fontId="12" fillId="0" borderId="166" xfId="1" applyFont="1" applyBorder="1" applyProtection="1">
      <protection locked="0"/>
    </xf>
    <xf numFmtId="0" fontId="12" fillId="0" borderId="0" xfId="16" applyFont="1" applyAlignment="1">
      <alignment horizontal="right"/>
    </xf>
    <xf numFmtId="43" fontId="12" fillId="8" borderId="167" xfId="1" applyFont="1" applyFill="1" applyBorder="1"/>
    <xf numFmtId="43" fontId="12" fillId="8" borderId="151" xfId="1" applyFont="1" applyFill="1" applyBorder="1"/>
    <xf numFmtId="43" fontId="12" fillId="8" borderId="168" xfId="1" applyFont="1" applyFill="1" applyBorder="1"/>
    <xf numFmtId="0" fontId="10" fillId="0" borderId="0" xfId="16" applyFont="1"/>
    <xf numFmtId="0" fontId="14" fillId="0" borderId="0" xfId="16" applyFont="1" applyAlignment="1">
      <alignment vertical="top"/>
    </xf>
    <xf numFmtId="0" fontId="16" fillId="0" borderId="0" xfId="16" applyFont="1" applyBorder="1" applyAlignment="1">
      <alignment horizontal="center" vertical="top"/>
    </xf>
    <xf numFmtId="0" fontId="15" fillId="0" borderId="0" xfId="16" applyFont="1" applyAlignment="1">
      <alignment vertical="top"/>
    </xf>
    <xf numFmtId="0" fontId="10" fillId="0" borderId="0" xfId="16" applyFont="1" applyAlignment="1">
      <alignment vertical="top"/>
    </xf>
    <xf numFmtId="0" fontId="3" fillId="0" borderId="0" xfId="16" applyFont="1"/>
    <xf numFmtId="0" fontId="4" fillId="0" borderId="0" xfId="0" applyFont="1" applyFill="1"/>
    <xf numFmtId="0" fontId="33" fillId="0" borderId="4" xfId="16" applyFont="1" applyFill="1" applyBorder="1" applyAlignment="1" applyProtection="1">
      <alignment horizontal="left"/>
      <protection locked="0"/>
    </xf>
    <xf numFmtId="49" fontId="10" fillId="0" borderId="0" xfId="16" applyNumberFormat="1" applyFont="1" applyFill="1" applyBorder="1" applyAlignment="1" applyProtection="1">
      <alignment vertical="top"/>
      <protection locked="0"/>
    </xf>
    <xf numFmtId="0" fontId="5" fillId="0" borderId="0" xfId="16" applyFont="1" applyFill="1" applyBorder="1" applyAlignment="1" applyProtection="1">
      <alignment horizontal="left" vertical="top"/>
      <protection locked="0"/>
    </xf>
    <xf numFmtId="0" fontId="12" fillId="0" borderId="0" xfId="16" applyFont="1" applyFill="1" applyBorder="1" applyAlignment="1"/>
    <xf numFmtId="0" fontId="22" fillId="0" borderId="6" xfId="16" applyFont="1" applyFill="1" applyBorder="1" applyAlignment="1">
      <alignment horizontal="center" vertical="top"/>
    </xf>
    <xf numFmtId="0" fontId="22" fillId="0" borderId="7" xfId="16" applyFont="1" applyFill="1" applyBorder="1" applyAlignment="1">
      <alignment horizontal="center" vertical="top"/>
    </xf>
    <xf numFmtId="0" fontId="12" fillId="0" borderId="8" xfId="16" applyFont="1" applyFill="1" applyBorder="1" applyAlignment="1"/>
    <xf numFmtId="0" fontId="33" fillId="10" borderId="169" xfId="0" applyFont="1" applyFill="1" applyBorder="1" applyAlignment="1">
      <alignment horizontal="center" vertical="center" wrapText="1"/>
    </xf>
    <xf numFmtId="168" fontId="35" fillId="0" borderId="175" xfId="0" applyNumberFormat="1" applyFont="1" applyFill="1" applyBorder="1" applyAlignment="1">
      <alignment horizontal="right" vertical="center" wrapText="1"/>
    </xf>
    <xf numFmtId="0" fontId="35" fillId="0" borderId="176" xfId="0" applyFont="1" applyFill="1" applyBorder="1" applyAlignment="1">
      <alignment horizontal="justify" vertical="center" wrapText="1"/>
    </xf>
    <xf numFmtId="0" fontId="36" fillId="0" borderId="176" xfId="0" applyFont="1" applyFill="1" applyBorder="1" applyAlignment="1">
      <alignment horizontal="left" vertical="center" wrapText="1"/>
    </xf>
    <xf numFmtId="0" fontId="36" fillId="0" borderId="176" xfId="0" applyFont="1" applyFill="1" applyBorder="1" applyAlignment="1">
      <alignment horizontal="right" vertical="center" wrapText="1"/>
    </xf>
    <xf numFmtId="0" fontId="36" fillId="0" borderId="177" xfId="0" applyFont="1" applyFill="1" applyBorder="1" applyAlignment="1">
      <alignment horizontal="right" vertical="center" wrapText="1"/>
    </xf>
    <xf numFmtId="168" fontId="35" fillId="0" borderId="179" xfId="0" applyNumberFormat="1" applyFont="1" applyFill="1" applyBorder="1" applyAlignment="1">
      <alignment horizontal="right" vertical="center" wrapText="1"/>
    </xf>
    <xf numFmtId="0" fontId="35" fillId="0" borderId="180" xfId="0" applyFont="1" applyFill="1" applyBorder="1" applyAlignment="1">
      <alignment horizontal="justify" vertical="center" wrapText="1"/>
    </xf>
    <xf numFmtId="0" fontId="36" fillId="0" borderId="180" xfId="0" applyFont="1" applyFill="1" applyBorder="1" applyAlignment="1">
      <alignment horizontal="left" vertical="center" wrapText="1"/>
    </xf>
    <xf numFmtId="0" fontId="36" fillId="0" borderId="180" xfId="0" applyFont="1" applyFill="1" applyBorder="1" applyAlignment="1">
      <alignment horizontal="right" vertical="center" wrapText="1"/>
    </xf>
    <xf numFmtId="0" fontId="36" fillId="0" borderId="181" xfId="0" applyFont="1" applyFill="1" applyBorder="1" applyAlignment="1">
      <alignment horizontal="right" vertical="center" wrapText="1"/>
    </xf>
    <xf numFmtId="0" fontId="36" fillId="0" borderId="176" xfId="0" applyFont="1" applyFill="1" applyBorder="1" applyAlignment="1">
      <alignment vertical="center" wrapText="1"/>
    </xf>
    <xf numFmtId="168" fontId="35" fillId="0" borderId="183" xfId="0" applyNumberFormat="1" applyFont="1" applyFill="1" applyBorder="1" applyAlignment="1">
      <alignment horizontal="right" vertical="center" wrapText="1"/>
    </xf>
    <xf numFmtId="0" fontId="35" fillId="0" borderId="184" xfId="0" applyFont="1" applyFill="1" applyBorder="1" applyAlignment="1">
      <alignment horizontal="justify" vertical="center" wrapText="1"/>
    </xf>
    <xf numFmtId="0" fontId="36" fillId="0" borderId="184" xfId="0" applyFont="1" applyFill="1" applyBorder="1" applyAlignment="1">
      <alignment vertical="center" wrapText="1"/>
    </xf>
    <xf numFmtId="0" fontId="36" fillId="0" borderId="184" xfId="0" applyFont="1" applyFill="1" applyBorder="1" applyAlignment="1">
      <alignment horizontal="right" vertical="center" wrapText="1"/>
    </xf>
    <xf numFmtId="0" fontId="36" fillId="0" borderId="185" xfId="0" applyFont="1" applyFill="1" applyBorder="1" applyAlignment="1">
      <alignment horizontal="right" vertical="center" wrapText="1"/>
    </xf>
    <xf numFmtId="0" fontId="36" fillId="0" borderId="184" xfId="0" applyFont="1" applyFill="1" applyBorder="1" applyAlignment="1">
      <alignment wrapText="1"/>
    </xf>
    <xf numFmtId="0" fontId="36" fillId="0" borderId="184" xfId="0" applyFont="1" applyFill="1" applyBorder="1" applyAlignment="1">
      <alignment horizontal="right" wrapText="1"/>
    </xf>
    <xf numFmtId="0" fontId="36" fillId="0" borderId="185" xfId="0" applyFont="1" applyFill="1" applyBorder="1" applyAlignment="1">
      <alignment horizontal="right" wrapText="1"/>
    </xf>
    <xf numFmtId="0" fontId="36" fillId="0" borderId="184" xfId="0" applyFont="1" applyFill="1" applyBorder="1" applyAlignment="1">
      <alignment horizontal="left" vertical="center" wrapText="1"/>
    </xf>
    <xf numFmtId="168" fontId="35" fillId="0" borderId="183" xfId="0" applyNumberFormat="1" applyFont="1" applyFill="1" applyBorder="1" applyAlignment="1">
      <alignment horizontal="right" vertical="center"/>
    </xf>
    <xf numFmtId="0" fontId="35" fillId="0" borderId="184" xfId="0" applyFont="1" applyFill="1" applyBorder="1" applyAlignment="1">
      <alignment horizontal="justify" vertical="center"/>
    </xf>
    <xf numFmtId="0" fontId="36" fillId="0" borderId="184" xfId="0" applyFont="1" applyFill="1" applyBorder="1" applyAlignment="1">
      <alignment vertical="center"/>
    </xf>
    <xf numFmtId="0" fontId="36" fillId="0" borderId="184" xfId="0" applyFont="1" applyFill="1" applyBorder="1" applyAlignment="1">
      <alignment horizontal="right" vertical="center"/>
    </xf>
    <xf numFmtId="0" fontId="36" fillId="0" borderId="185" xfId="0" applyFont="1" applyFill="1" applyBorder="1" applyAlignment="1">
      <alignment horizontal="right" vertical="center"/>
    </xf>
    <xf numFmtId="0" fontId="36" fillId="0" borderId="180" xfId="0" applyFont="1" applyFill="1" applyBorder="1" applyAlignment="1">
      <alignment wrapText="1"/>
    </xf>
    <xf numFmtId="0" fontId="36" fillId="0" borderId="180" xfId="0" applyFont="1" applyFill="1" applyBorder="1" applyAlignment="1">
      <alignment horizontal="right" wrapText="1"/>
    </xf>
    <xf numFmtId="0" fontId="36" fillId="0" borderId="181" xfId="0" applyFont="1" applyFill="1" applyBorder="1" applyAlignment="1">
      <alignment horizontal="right" wrapText="1"/>
    </xf>
    <xf numFmtId="0" fontId="36" fillId="0" borderId="176" xfId="0" applyFont="1" applyFill="1" applyBorder="1" applyAlignment="1">
      <alignment wrapText="1"/>
    </xf>
    <xf numFmtId="0" fontId="36" fillId="0" borderId="176" xfId="0" applyFont="1" applyFill="1" applyBorder="1" applyAlignment="1">
      <alignment horizontal="right" wrapText="1"/>
    </xf>
    <xf numFmtId="0" fontId="36" fillId="0" borderId="177" xfId="0" applyFont="1" applyFill="1" applyBorder="1" applyAlignment="1">
      <alignment horizontal="right" wrapText="1"/>
    </xf>
    <xf numFmtId="0" fontId="36" fillId="0" borderId="184" xfId="0" applyFont="1" applyFill="1" applyBorder="1" applyAlignment="1">
      <alignment horizontal="left" wrapText="1"/>
    </xf>
    <xf numFmtId="0" fontId="36" fillId="0" borderId="180" xfId="0" applyFont="1" applyFill="1" applyBorder="1" applyAlignment="1">
      <alignment horizontal="left" wrapText="1"/>
    </xf>
    <xf numFmtId="0" fontId="36" fillId="0" borderId="176" xfId="0" applyFont="1" applyFill="1" applyBorder="1" applyAlignment="1">
      <alignment horizontal="left" wrapText="1"/>
    </xf>
    <xf numFmtId="0" fontId="36" fillId="0" borderId="187" xfId="0" applyFont="1" applyFill="1" applyBorder="1" applyAlignment="1">
      <alignment wrapText="1"/>
    </xf>
    <xf numFmtId="0" fontId="36" fillId="0" borderId="187" xfId="0" applyFont="1" applyFill="1" applyBorder="1" applyAlignment="1">
      <alignment horizontal="right" wrapText="1"/>
    </xf>
    <xf numFmtId="0" fontId="36" fillId="0" borderId="188" xfId="0" applyFont="1" applyFill="1" applyBorder="1" applyAlignment="1">
      <alignment horizontal="right" wrapText="1"/>
    </xf>
    <xf numFmtId="168" fontId="35" fillId="0" borderId="189" xfId="0" applyNumberFormat="1" applyFont="1" applyFill="1" applyBorder="1" applyAlignment="1">
      <alignment horizontal="right" vertical="center" wrapText="1"/>
    </xf>
    <xf numFmtId="0" fontId="35" fillId="0" borderId="187" xfId="0" applyFont="1" applyFill="1" applyBorder="1" applyAlignment="1">
      <alignment horizontal="justify" vertical="center" wrapText="1"/>
    </xf>
    <xf numFmtId="0" fontId="36" fillId="0" borderId="187" xfId="0" applyFont="1" applyFill="1" applyBorder="1" applyAlignment="1">
      <alignment vertical="center" wrapText="1"/>
    </xf>
    <xf numFmtId="0" fontId="36" fillId="0" borderId="187" xfId="0" applyFont="1" applyFill="1" applyBorder="1" applyAlignment="1">
      <alignment horizontal="right" vertical="center" wrapText="1"/>
    </xf>
    <xf numFmtId="0" fontId="36" fillId="0" borderId="188" xfId="0" applyFont="1" applyFill="1" applyBorder="1" applyAlignment="1">
      <alignment horizontal="right" vertical="center" wrapText="1"/>
    </xf>
    <xf numFmtId="4" fontId="34" fillId="6" borderId="180" xfId="0" applyNumberFormat="1" applyFont="1" applyFill="1" applyBorder="1" applyAlignment="1">
      <alignment horizontal="center" vertical="center" wrapText="1"/>
    </xf>
    <xf numFmtId="3" fontId="34" fillId="6" borderId="180" xfId="0" applyNumberFormat="1" applyFont="1" applyFill="1" applyBorder="1" applyAlignment="1">
      <alignment horizontal="center" vertical="center" wrapText="1"/>
    </xf>
    <xf numFmtId="3" fontId="34" fillId="6" borderId="18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horizontal="center"/>
    </xf>
    <xf numFmtId="0" fontId="9" fillId="2" borderId="7" xfId="0" applyFont="1" applyFill="1" applyBorder="1" applyAlignment="1" applyProtection="1">
      <alignment vertical="center" wrapText="1"/>
    </xf>
    <xf numFmtId="0" fontId="9" fillId="2" borderId="8" xfId="0" applyFont="1" applyFill="1" applyBorder="1" applyAlignment="1" applyProtection="1">
      <alignment horizontal="right" vertical="center"/>
    </xf>
    <xf numFmtId="0" fontId="3" fillId="2" borderId="0" xfId="0" applyFont="1" applyFill="1" applyBorder="1" applyProtection="1"/>
    <xf numFmtId="0" fontId="3" fillId="2" borderId="0" xfId="0" applyFont="1" applyFill="1" applyProtection="1"/>
    <xf numFmtId="0" fontId="36" fillId="10" borderId="0" xfId="0" applyFont="1" applyFill="1" applyProtection="1"/>
    <xf numFmtId="0" fontId="18" fillId="10" borderId="4" xfId="0" applyFont="1" applyFill="1" applyBorder="1" applyAlignment="1" applyProtection="1">
      <alignment vertical="center" wrapText="1"/>
    </xf>
    <xf numFmtId="0" fontId="4" fillId="10" borderId="0" xfId="0" applyFont="1" applyFill="1" applyProtection="1"/>
    <xf numFmtId="0" fontId="7" fillId="10" borderId="4" xfId="0" applyFont="1" applyFill="1" applyBorder="1" applyAlignment="1" applyProtection="1">
      <alignment vertical="center" wrapText="1"/>
    </xf>
    <xf numFmtId="0" fontId="12" fillId="0" borderId="7" xfId="0" applyFont="1" applyBorder="1" applyAlignment="1" applyProtection="1">
      <alignment vertical="center" wrapText="1"/>
    </xf>
    <xf numFmtId="43" fontId="12" fillId="0" borderId="7" xfId="1" applyFont="1" applyBorder="1" applyAlignment="1" applyProtection="1">
      <alignment vertical="center" wrapText="1"/>
    </xf>
    <xf numFmtId="43" fontId="12" fillId="0" borderId="7" xfId="1" applyFont="1" applyFill="1" applyBorder="1" applyAlignment="1" applyProtection="1">
      <alignment vertical="center" wrapText="1"/>
    </xf>
    <xf numFmtId="43" fontId="5" fillId="0" borderId="7" xfId="1" applyFont="1" applyFill="1" applyBorder="1" applyAlignment="1" applyProtection="1">
      <alignment horizontal="right" vertical="center"/>
    </xf>
    <xf numFmtId="0" fontId="12" fillId="0" borderId="0" xfId="0" applyFont="1" applyFill="1" applyBorder="1" applyProtection="1"/>
    <xf numFmtId="1" fontId="12" fillId="0" borderId="0" xfId="1" applyNumberFormat="1" applyFont="1" applyFill="1" applyBorder="1" applyProtection="1"/>
    <xf numFmtId="43" fontId="4" fillId="0" borderId="0" xfId="1" applyFont="1" applyFill="1" applyBorder="1" applyProtection="1">
      <protection locked="0"/>
    </xf>
    <xf numFmtId="43" fontId="12" fillId="0" borderId="0" xfId="1" applyFont="1" applyFill="1" applyBorder="1" applyAlignment="1" applyProtection="1">
      <alignment horizontal="center"/>
      <protection locked="0"/>
    </xf>
    <xf numFmtId="43" fontId="4" fillId="0" borderId="4" xfId="1" applyFont="1" applyBorder="1" applyProtection="1">
      <protection locked="0"/>
    </xf>
    <xf numFmtId="43" fontId="17" fillId="0" borderId="4" xfId="1" applyNumberFormat="1" applyFont="1" applyFill="1" applyBorder="1" applyAlignment="1" applyProtection="1">
      <alignment vertical="center"/>
      <protection locked="0"/>
    </xf>
    <xf numFmtId="0" fontId="7" fillId="0" borderId="75" xfId="0" applyFont="1" applyFill="1" applyBorder="1" applyAlignment="1" applyProtection="1">
      <alignment vertical="center" wrapText="1"/>
    </xf>
    <xf numFmtId="0" fontId="7" fillId="3" borderId="75" xfId="0" applyFont="1" applyFill="1" applyBorder="1" applyAlignment="1" applyProtection="1">
      <alignment vertical="center" wrapText="1"/>
    </xf>
    <xf numFmtId="0" fontId="7" fillId="0" borderId="4" xfId="0" applyFont="1" applyFill="1" applyBorder="1" applyAlignment="1" applyProtection="1">
      <alignment vertical="center" wrapText="1"/>
    </xf>
    <xf numFmtId="43" fontId="17" fillId="0" borderId="193" xfId="1" applyNumberFormat="1" applyFont="1" applyFill="1" applyBorder="1" applyAlignment="1" applyProtection="1">
      <alignment vertical="center" wrapText="1"/>
    </xf>
    <xf numFmtId="43" fontId="17" fillId="0" borderId="194" xfId="1" applyNumberFormat="1" applyFont="1" applyFill="1" applyBorder="1" applyAlignment="1" applyProtection="1">
      <alignment vertical="center" wrapText="1"/>
    </xf>
    <xf numFmtId="43" fontId="9" fillId="0" borderId="4" xfId="1" applyNumberFormat="1" applyFont="1" applyBorder="1" applyAlignment="1" applyProtection="1">
      <alignment vertical="center"/>
      <protection locked="0"/>
    </xf>
    <xf numFmtId="43" fontId="9" fillId="0" borderId="74" xfId="0" applyNumberFormat="1" applyFont="1" applyFill="1" applyBorder="1" applyAlignment="1" applyProtection="1">
      <alignment vertical="center"/>
    </xf>
    <xf numFmtId="0" fontId="9" fillId="0" borderId="4" xfId="0" applyFont="1" applyFill="1" applyBorder="1" applyAlignment="1" applyProtection="1">
      <alignment vertical="center" wrapText="1"/>
    </xf>
    <xf numFmtId="0" fontId="17" fillId="0" borderId="195" xfId="0" applyFont="1" applyBorder="1" applyAlignment="1" applyProtection="1">
      <alignment horizontal="justify" vertical="center" wrapText="1"/>
    </xf>
    <xf numFmtId="0" fontId="17" fillId="0" borderId="196" xfId="0" applyFont="1" applyBorder="1" applyAlignment="1" applyProtection="1">
      <alignment vertical="center" wrapText="1"/>
    </xf>
    <xf numFmtId="43" fontId="17" fillId="0" borderId="197" xfId="1" applyNumberFormat="1" applyFont="1" applyBorder="1" applyAlignment="1" applyProtection="1">
      <alignment horizontal="left" vertical="center" wrapText="1"/>
    </xf>
    <xf numFmtId="43" fontId="17" fillId="0" borderId="198" xfId="1" applyNumberFormat="1" applyFont="1" applyBorder="1" applyAlignment="1" applyProtection="1">
      <alignment horizontal="justify" vertical="center" wrapText="1"/>
    </xf>
    <xf numFmtId="43" fontId="17" fillId="0" borderId="195" xfId="1" applyNumberFormat="1" applyFont="1" applyBorder="1" applyAlignment="1" applyProtection="1">
      <alignment vertical="center"/>
      <protection locked="0"/>
    </xf>
    <xf numFmtId="43" fontId="17" fillId="0" borderId="199" xfId="1" applyNumberFormat="1" applyFont="1" applyBorder="1" applyAlignment="1" applyProtection="1">
      <alignment vertical="center"/>
      <protection locked="0"/>
    </xf>
    <xf numFmtId="43" fontId="17" fillId="0" borderId="201" xfId="1" applyFont="1" applyBorder="1" applyAlignment="1" applyProtection="1">
      <alignment vertical="center"/>
      <protection locked="0"/>
    </xf>
    <xf numFmtId="43" fontId="9" fillId="0" borderId="74" xfId="1" applyFont="1" applyFill="1" applyBorder="1" applyAlignment="1" applyProtection="1">
      <alignment vertical="center"/>
      <protection locked="0"/>
    </xf>
    <xf numFmtId="43" fontId="17" fillId="0" borderId="4" xfId="1" applyFont="1" applyBorder="1" applyAlignment="1" applyProtection="1">
      <alignment vertical="center"/>
      <protection locked="0"/>
    </xf>
    <xf numFmtId="0" fontId="17" fillId="0" borderId="196" xfId="0" applyFont="1" applyBorder="1" applyAlignment="1" applyProtection="1">
      <alignment horizontal="left" vertical="center" wrapText="1"/>
    </xf>
    <xf numFmtId="43" fontId="17" fillId="0" borderId="197" xfId="1" applyNumberFormat="1" applyFont="1" applyBorder="1" applyAlignment="1" applyProtection="1">
      <alignment vertical="center" wrapText="1"/>
    </xf>
    <xf numFmtId="0" fontId="12" fillId="0" borderId="202" xfId="0" applyFont="1" applyBorder="1" applyAlignment="1" applyProtection="1">
      <alignment vertical="center" wrapText="1"/>
    </xf>
    <xf numFmtId="0" fontId="12" fillId="0" borderId="203" xfId="0" applyFont="1" applyBorder="1" applyAlignment="1" applyProtection="1">
      <alignment vertical="center" wrapText="1"/>
    </xf>
    <xf numFmtId="43" fontId="17" fillId="0" borderId="204" xfId="1" applyNumberFormat="1" applyFont="1" applyBorder="1" applyAlignment="1" applyProtection="1">
      <alignment vertical="center" wrapText="1"/>
    </xf>
    <xf numFmtId="43" fontId="17" fillId="0" borderId="205" xfId="1" applyNumberFormat="1" applyFont="1" applyBorder="1" applyAlignment="1" applyProtection="1">
      <alignment horizontal="justify" vertical="center" wrapText="1"/>
    </xf>
    <xf numFmtId="43" fontId="17" fillId="0" borderId="202" xfId="1" applyNumberFormat="1" applyFont="1" applyBorder="1" applyAlignment="1" applyProtection="1">
      <alignment vertical="center"/>
      <protection locked="0"/>
    </xf>
    <xf numFmtId="43" fontId="17" fillId="0" borderId="206" xfId="1" applyNumberFormat="1" applyFont="1" applyBorder="1" applyAlignment="1" applyProtection="1">
      <alignment vertical="center"/>
      <protection locked="0"/>
    </xf>
    <xf numFmtId="43" fontId="17" fillId="0" borderId="208" xfId="1" applyFont="1" applyBorder="1" applyAlignment="1" applyProtection="1">
      <alignment vertical="center"/>
      <protection locked="0"/>
    </xf>
    <xf numFmtId="43" fontId="17" fillId="0" borderId="74" xfId="1" applyFont="1" applyFill="1" applyBorder="1" applyAlignment="1" applyProtection="1">
      <alignment vertical="center"/>
      <protection locked="0"/>
    </xf>
    <xf numFmtId="43" fontId="17" fillId="0" borderId="209" xfId="1" applyFont="1" applyBorder="1" applyAlignment="1" applyProtection="1">
      <alignment horizontal="center" vertical="center" wrapText="1"/>
    </xf>
    <xf numFmtId="43" fontId="9" fillId="0" borderId="210" xfId="1" applyFont="1" applyFill="1" applyBorder="1" applyAlignment="1" applyProtection="1">
      <alignment vertical="center"/>
      <protection locked="0"/>
    </xf>
    <xf numFmtId="43" fontId="17" fillId="0" borderId="211" xfId="1" applyNumberFormat="1" applyFont="1" applyBorder="1" applyAlignment="1" applyProtection="1">
      <alignment vertical="center" wrapText="1"/>
    </xf>
    <xf numFmtId="43" fontId="17" fillId="0" borderId="193" xfId="1" applyNumberFormat="1" applyFont="1" applyBorder="1" applyAlignment="1" applyProtection="1">
      <alignment vertical="center"/>
      <protection locked="0"/>
    </xf>
    <xf numFmtId="43" fontId="9" fillId="0" borderId="194" xfId="1" applyNumberFormat="1" applyFont="1" applyBorder="1" applyAlignment="1" applyProtection="1">
      <alignment vertical="center"/>
      <protection locked="0"/>
    </xf>
    <xf numFmtId="43" fontId="9" fillId="0" borderId="4" xfId="1" applyFont="1" applyBorder="1" applyProtection="1">
      <protection locked="0"/>
    </xf>
    <xf numFmtId="43" fontId="9" fillId="0" borderId="212" xfId="1" applyFont="1" applyBorder="1" applyProtection="1">
      <protection locked="0"/>
    </xf>
    <xf numFmtId="43" fontId="17" fillId="0" borderId="74" xfId="1" applyFont="1" applyFill="1" applyBorder="1" applyProtection="1">
      <protection locked="0"/>
    </xf>
    <xf numFmtId="43" fontId="17" fillId="0" borderId="213" xfId="1" applyFont="1" applyBorder="1" applyAlignment="1" applyProtection="1">
      <alignment horizontal="center"/>
      <protection locked="0"/>
    </xf>
    <xf numFmtId="0" fontId="17" fillId="0" borderId="214" xfId="0" applyFont="1" applyBorder="1" applyAlignment="1" applyProtection="1">
      <alignment horizontal="justify" vertical="center" wrapText="1"/>
    </xf>
    <xf numFmtId="43" fontId="17" fillId="0" borderId="215" xfId="1" applyFont="1" applyBorder="1" applyAlignment="1" applyProtection="1">
      <alignment horizontal="center" vertical="center" wrapText="1"/>
    </xf>
    <xf numFmtId="43" fontId="17" fillId="0" borderId="197" xfId="1" applyFont="1" applyBorder="1" applyAlignment="1" applyProtection="1">
      <alignment horizontal="center" vertical="center" wrapText="1"/>
    </xf>
    <xf numFmtId="43" fontId="9" fillId="0" borderId="198" xfId="1" applyFont="1" applyFill="1" applyBorder="1" applyAlignment="1" applyProtection="1">
      <alignment vertical="center"/>
      <protection locked="0"/>
    </xf>
    <xf numFmtId="43" fontId="17" fillId="0" borderId="216" xfId="1" applyNumberFormat="1" applyFont="1" applyBorder="1" applyAlignment="1" applyProtection="1">
      <alignment vertical="center" wrapText="1"/>
    </xf>
    <xf numFmtId="43" fontId="9" fillId="0" borderId="200" xfId="1" applyNumberFormat="1" applyFont="1" applyBorder="1" applyAlignment="1" applyProtection="1">
      <alignment vertical="center"/>
      <protection locked="0"/>
    </xf>
    <xf numFmtId="43" fontId="9" fillId="0" borderId="217" xfId="1" applyFont="1" applyBorder="1" applyProtection="1">
      <protection locked="0"/>
    </xf>
    <xf numFmtId="43" fontId="17" fillId="0" borderId="214" xfId="1" applyFont="1" applyBorder="1" applyAlignment="1" applyProtection="1">
      <alignment horizontal="center"/>
      <protection locked="0"/>
    </xf>
    <xf numFmtId="43" fontId="17" fillId="0" borderId="218" xfId="1" applyNumberFormat="1" applyFont="1" applyBorder="1" applyAlignment="1" applyProtection="1">
      <alignment vertical="center" wrapText="1"/>
    </xf>
    <xf numFmtId="43" fontId="9" fillId="0" borderId="207" xfId="1" applyNumberFormat="1" applyFont="1" applyBorder="1" applyAlignment="1" applyProtection="1">
      <alignment vertical="center"/>
      <protection locked="0"/>
    </xf>
    <xf numFmtId="43" fontId="17" fillId="0" borderId="212" xfId="1" applyFont="1" applyBorder="1" applyAlignment="1" applyProtection="1">
      <alignment horizontal="center"/>
      <protection locked="0"/>
    </xf>
    <xf numFmtId="0" fontId="17" fillId="0" borderId="219" xfId="0" applyFont="1" applyBorder="1" applyAlignment="1" applyProtection="1">
      <alignment horizontal="left" vertical="center" wrapText="1"/>
    </xf>
    <xf numFmtId="43" fontId="17" fillId="0" borderId="220" xfId="1" applyFont="1" applyBorder="1" applyAlignment="1" applyProtection="1">
      <alignment horizontal="center" vertical="center" wrapText="1"/>
    </xf>
    <xf numFmtId="43" fontId="17" fillId="0" borderId="204" xfId="1" applyFont="1" applyBorder="1" applyAlignment="1" applyProtection="1">
      <alignment horizontal="center" vertical="center" wrapText="1"/>
    </xf>
    <xf numFmtId="43" fontId="9" fillId="0" borderId="205" xfId="1" applyFont="1" applyFill="1" applyBorder="1" applyAlignment="1" applyProtection="1">
      <alignment vertical="center"/>
      <protection locked="0"/>
    </xf>
    <xf numFmtId="43" fontId="17" fillId="0" borderId="221" xfId="1" applyNumberFormat="1" applyFont="1" applyBorder="1" applyAlignment="1" applyProtection="1">
      <alignment vertical="center" wrapText="1"/>
    </xf>
    <xf numFmtId="43" fontId="9" fillId="0" borderId="222" xfId="1" applyFont="1" applyBorder="1" applyProtection="1">
      <protection locked="0"/>
    </xf>
    <xf numFmtId="0" fontId="17" fillId="0" borderId="0" xfId="0" applyFont="1" applyProtection="1"/>
    <xf numFmtId="43" fontId="17" fillId="0" borderId="4" xfId="1" applyFont="1" applyBorder="1" applyProtection="1">
      <protection locked="0"/>
    </xf>
    <xf numFmtId="0" fontId="5" fillId="0" borderId="0" xfId="0" applyFont="1" applyFill="1" applyBorder="1" applyAlignment="1" applyProtection="1">
      <alignment horizontal="left" vertical="center" indent="1"/>
    </xf>
    <xf numFmtId="43" fontId="5" fillId="0" borderId="0" xfId="1" applyFont="1" applyFill="1" applyBorder="1" applyAlignment="1" applyProtection="1">
      <alignment vertical="center"/>
    </xf>
    <xf numFmtId="43" fontId="5" fillId="0" borderId="0" xfId="1" applyFont="1" applyFill="1" applyBorder="1" applyAlignment="1" applyProtection="1">
      <alignment horizontal="right" vertical="center"/>
    </xf>
    <xf numFmtId="0" fontId="12" fillId="0" borderId="0" xfId="0" applyFont="1" applyFill="1" applyProtection="1"/>
    <xf numFmtId="43" fontId="12" fillId="0" borderId="0" xfId="1" applyFont="1" applyFill="1" applyBorder="1" applyProtection="1"/>
    <xf numFmtId="43" fontId="4" fillId="0" borderId="0" xfId="1" applyFont="1" applyFill="1" applyBorder="1" applyProtection="1"/>
    <xf numFmtId="0" fontId="12" fillId="0" borderId="0" xfId="0" applyFont="1" applyFill="1" applyBorder="1" applyAlignment="1" applyProtection="1">
      <alignment horizontal="left" vertical="center" indent="1"/>
    </xf>
    <xf numFmtId="0" fontId="5" fillId="2" borderId="6" xfId="0" applyFont="1" applyFill="1" applyBorder="1" applyAlignment="1" applyProtection="1">
      <alignment horizontal="left" vertical="center" wrapText="1"/>
      <protection locked="0"/>
    </xf>
    <xf numFmtId="0" fontId="14" fillId="2" borderId="7" xfId="0" applyFont="1" applyFill="1" applyBorder="1" applyAlignment="1" applyProtection="1">
      <alignment vertical="center" wrapText="1"/>
      <protection locked="0"/>
    </xf>
    <xf numFmtId="0" fontId="9" fillId="2" borderId="139" xfId="0" applyFont="1" applyFill="1" applyBorder="1" applyAlignment="1" applyProtection="1">
      <alignment horizontal="center" vertical="center" wrapText="1"/>
    </xf>
    <xf numFmtId="0" fontId="9" fillId="2" borderId="140" xfId="0" applyFont="1" applyFill="1" applyBorder="1" applyAlignment="1" applyProtection="1">
      <alignment horizontal="center" vertical="center" wrapText="1"/>
    </xf>
    <xf numFmtId="0" fontId="17" fillId="0" borderId="44" xfId="0" applyNumberFormat="1" applyFont="1" applyFill="1" applyBorder="1" applyAlignment="1">
      <alignment horizontal="left" vertical="center"/>
    </xf>
    <xf numFmtId="14" fontId="12" fillId="0" borderId="45" xfId="1" applyNumberFormat="1" applyFont="1" applyFill="1" applyBorder="1" applyAlignment="1">
      <alignment horizontal="right" vertical="center" wrapText="1"/>
    </xf>
    <xf numFmtId="14" fontId="12" fillId="0" borderId="46" xfId="1" applyNumberFormat="1" applyFont="1" applyFill="1" applyBorder="1" applyAlignment="1">
      <alignment horizontal="right" vertical="center" wrapText="1"/>
    </xf>
    <xf numFmtId="0" fontId="17" fillId="0" borderId="28" xfId="0" applyNumberFormat="1" applyFont="1" applyFill="1" applyBorder="1" applyAlignment="1">
      <alignment horizontal="left" vertical="center"/>
    </xf>
    <xf numFmtId="0" fontId="12" fillId="0" borderId="29" xfId="1" applyNumberFormat="1" applyFont="1" applyFill="1" applyBorder="1" applyAlignment="1">
      <alignment horizontal="right" vertical="center" wrapText="1"/>
    </xf>
    <xf numFmtId="0" fontId="12" fillId="0" borderId="30" xfId="1" applyNumberFormat="1" applyFont="1" applyFill="1" applyBorder="1" applyAlignment="1">
      <alignment horizontal="right" vertical="center" wrapText="1"/>
    </xf>
    <xf numFmtId="0" fontId="17" fillId="0" borderId="224" xfId="0" applyNumberFormat="1" applyFont="1" applyFill="1" applyBorder="1" applyAlignment="1">
      <alignment horizontal="left" vertical="center"/>
    </xf>
    <xf numFmtId="14" fontId="12" fillId="0" borderId="31" xfId="1" applyNumberFormat="1" applyFont="1" applyFill="1" applyBorder="1" applyAlignment="1">
      <alignment horizontal="right" vertical="center" wrapText="1"/>
    </xf>
    <xf numFmtId="14" fontId="12" fillId="0" borderId="32" xfId="1" applyNumberFormat="1" applyFont="1" applyFill="1" applyBorder="1" applyAlignment="1">
      <alignment horizontal="right" vertical="center" wrapText="1"/>
    </xf>
    <xf numFmtId="0" fontId="9" fillId="10" borderId="225" xfId="0" applyNumberFormat="1" applyFont="1" applyFill="1" applyBorder="1" applyAlignment="1">
      <alignment horizontal="left" vertical="center" wrapText="1"/>
    </xf>
    <xf numFmtId="169" fontId="9" fillId="10" borderId="226" xfId="1" applyNumberFormat="1" applyFont="1" applyFill="1" applyBorder="1" applyAlignment="1">
      <alignment horizontal="right" vertical="center" wrapText="1"/>
    </xf>
    <xf numFmtId="169" fontId="9" fillId="10" borderId="227" xfId="1" applyNumberFormat="1" applyFont="1" applyFill="1" applyBorder="1" applyAlignment="1">
      <alignment horizontal="right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43" fontId="10" fillId="3" borderId="16" xfId="1" applyNumberFormat="1" applyFont="1" applyFill="1" applyBorder="1" applyAlignment="1">
      <alignment vertical="center" wrapText="1"/>
    </xf>
    <xf numFmtId="43" fontId="10" fillId="3" borderId="42" xfId="1" applyNumberFormat="1" applyFont="1" applyFill="1" applyBorder="1" applyAlignment="1">
      <alignment vertical="center" wrapText="1"/>
    </xf>
    <xf numFmtId="43" fontId="10" fillId="3" borderId="19" xfId="1" applyNumberFormat="1" applyFont="1" applyFill="1" applyBorder="1" applyAlignment="1">
      <alignment horizontal="center" vertical="center" wrapText="1"/>
    </xf>
    <xf numFmtId="166" fontId="12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Protection="1"/>
    <xf numFmtId="0" fontId="39" fillId="0" borderId="0" xfId="16" applyFont="1" applyBorder="1" applyAlignment="1"/>
    <xf numFmtId="0" fontId="18" fillId="2" borderId="0" xfId="16" applyFont="1" applyFill="1" applyBorder="1" applyAlignment="1"/>
    <xf numFmtId="0" fontId="5" fillId="2" borderId="0" xfId="16" applyFont="1" applyFill="1" applyBorder="1" applyAlignment="1" applyProtection="1">
      <alignment horizontal="right" vertical="top"/>
      <protection locked="0"/>
    </xf>
    <xf numFmtId="0" fontId="14" fillId="2" borderId="0" xfId="16" applyFont="1" applyFill="1" applyBorder="1" applyAlignment="1">
      <alignment horizontal="centerContinuous" vertical="top"/>
    </xf>
    <xf numFmtId="0" fontId="22" fillId="2" borderId="5" xfId="16" applyFont="1" applyFill="1" applyBorder="1" applyAlignment="1">
      <alignment horizontal="centerContinuous" vertical="top"/>
    </xf>
    <xf numFmtId="0" fontId="40" fillId="0" borderId="4" xfId="0" applyFont="1" applyBorder="1" applyAlignment="1" applyProtection="1">
      <alignment vertical="top" wrapText="1"/>
    </xf>
    <xf numFmtId="0" fontId="40" fillId="0" borderId="0" xfId="0" applyFont="1" applyBorder="1" applyAlignment="1" applyProtection="1">
      <alignment vertical="top" wrapText="1"/>
    </xf>
    <xf numFmtId="0" fontId="40" fillId="0" borderId="5" xfId="0" applyFont="1" applyBorder="1" applyAlignment="1" applyProtection="1">
      <alignment vertical="top" wrapText="1"/>
    </xf>
    <xf numFmtId="0" fontId="12" fillId="5" borderId="0" xfId="12" applyFont="1" applyFill="1" applyProtection="1"/>
    <xf numFmtId="0" fontId="4" fillId="5" borderId="4" xfId="12" applyFont="1" applyFill="1" applyBorder="1" applyProtection="1"/>
    <xf numFmtId="0" fontId="38" fillId="0" borderId="0" xfId="0" applyFont="1" applyBorder="1" applyAlignment="1">
      <alignment vertical="center"/>
    </xf>
    <xf numFmtId="0" fontId="4" fillId="5" borderId="5" xfId="12" applyFont="1" applyFill="1" applyBorder="1" applyProtection="1"/>
    <xf numFmtId="3" fontId="4" fillId="5" borderId="0" xfId="12" applyNumberFormat="1" applyFont="1" applyFill="1" applyProtection="1"/>
    <xf numFmtId="0" fontId="12" fillId="0" borderId="0" xfId="12" applyFont="1" applyFill="1" applyProtection="1"/>
    <xf numFmtId="0" fontId="21" fillId="2" borderId="0" xfId="16" applyFont="1" applyFill="1" applyBorder="1" applyAlignment="1" applyProtection="1">
      <alignment horizontal="left" vertical="top"/>
      <protection locked="0"/>
    </xf>
    <xf numFmtId="0" fontId="4" fillId="5" borderId="0" xfId="12" applyFont="1" applyFill="1" applyProtection="1"/>
    <xf numFmtId="3" fontId="12" fillId="5" borderId="0" xfId="12" applyNumberFormat="1" applyFont="1" applyFill="1" applyProtection="1"/>
    <xf numFmtId="3" fontId="12" fillId="0" borderId="0" xfId="12" applyNumberFormat="1" applyFont="1" applyFill="1" applyProtection="1"/>
    <xf numFmtId="0" fontId="12" fillId="3" borderId="230" xfId="12" applyFont="1" applyFill="1" applyBorder="1" applyAlignment="1" applyProtection="1">
      <alignment horizontal="center" vertical="center"/>
    </xf>
    <xf numFmtId="166" fontId="3" fillId="0" borderId="0" xfId="12" applyNumberFormat="1" applyFont="1" applyFill="1" applyProtection="1"/>
    <xf numFmtId="166" fontId="12" fillId="0" borderId="0" xfId="12" applyNumberFormat="1" applyFont="1" applyFill="1" applyProtection="1"/>
    <xf numFmtId="0" fontId="5" fillId="12" borderId="229" xfId="0" applyFont="1" applyFill="1" applyBorder="1" applyAlignment="1">
      <alignment vertical="center"/>
    </xf>
    <xf numFmtId="0" fontId="4" fillId="5" borderId="0" xfId="12" applyFont="1" applyFill="1" applyBorder="1" applyProtection="1"/>
    <xf numFmtId="3" fontId="4" fillId="5" borderId="0" xfId="12" applyNumberFormat="1" applyFont="1" applyFill="1" applyBorder="1" applyProtection="1"/>
    <xf numFmtId="0" fontId="15" fillId="0" borderId="0" xfId="0" applyFont="1" applyFill="1" applyBorder="1" applyAlignment="1" applyProtection="1">
      <alignment horizontal="left" vertical="center" indent="1"/>
    </xf>
    <xf numFmtId="0" fontId="12" fillId="0" borderId="0" xfId="0" applyFont="1" applyBorder="1" applyAlignment="1">
      <alignment wrapText="1"/>
    </xf>
    <xf numFmtId="166" fontId="4" fillId="0" borderId="0" xfId="0" applyNumberFormat="1" applyFont="1" applyFill="1" applyBorder="1"/>
    <xf numFmtId="0" fontId="17" fillId="0" borderId="0" xfId="0" applyFont="1" applyFill="1"/>
    <xf numFmtId="0" fontId="4" fillId="0" borderId="133" xfId="0" applyFont="1" applyBorder="1"/>
    <xf numFmtId="0" fontId="12" fillId="5" borderId="133" xfId="12" applyFont="1" applyFill="1" applyBorder="1" applyProtection="1"/>
    <xf numFmtId="3" fontId="12" fillId="5" borderId="125" xfId="12" applyNumberFormat="1" applyFont="1" applyFill="1" applyBorder="1" applyProtection="1"/>
    <xf numFmtId="0" fontId="5" fillId="5" borderId="0" xfId="12" applyFont="1" applyFill="1" applyProtection="1"/>
    <xf numFmtId="0" fontId="18" fillId="2" borderId="4" xfId="0" applyFont="1" applyFill="1" applyBorder="1" applyAlignment="1">
      <alignment horizontal="center" vertical="top"/>
    </xf>
    <xf numFmtId="0" fontId="18" fillId="2" borderId="0" xfId="0" applyFont="1" applyFill="1" applyBorder="1" applyAlignment="1">
      <alignment horizontal="center" vertical="top"/>
    </xf>
    <xf numFmtId="0" fontId="18" fillId="2" borderId="0" xfId="0" applyFont="1" applyFill="1" applyBorder="1" applyAlignment="1">
      <alignment horizontal="center" vertical="top" wrapText="1"/>
    </xf>
    <xf numFmtId="0" fontId="18" fillId="2" borderId="5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left" vertical="top"/>
    </xf>
    <xf numFmtId="49" fontId="10" fillId="2" borderId="82" xfId="0" applyNumberFormat="1" applyFont="1" applyFill="1" applyBorder="1" applyAlignment="1">
      <alignment horizontal="left" vertical="top"/>
    </xf>
    <xf numFmtId="0" fontId="21" fillId="2" borderId="82" xfId="0" applyFont="1" applyFill="1" applyBorder="1" applyAlignment="1">
      <alignment horizontal="center" vertical="top"/>
    </xf>
    <xf numFmtId="0" fontId="21" fillId="2" borderId="0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right" vertical="top"/>
    </xf>
    <xf numFmtId="0" fontId="5" fillId="2" borderId="5" xfId="0" applyFont="1" applyFill="1" applyBorder="1" applyAlignment="1">
      <alignment horizontal="right" vertical="top"/>
    </xf>
    <xf numFmtId="0" fontId="22" fillId="2" borderId="6" xfId="0" applyFont="1" applyFill="1" applyBorder="1" applyAlignment="1">
      <alignment horizontal="center" vertical="top"/>
    </xf>
    <xf numFmtId="0" fontId="22" fillId="2" borderId="7" xfId="0" applyFont="1" applyFill="1" applyBorder="1" applyAlignment="1">
      <alignment horizontal="center" vertical="top"/>
    </xf>
    <xf numFmtId="0" fontId="22" fillId="2" borderId="7" xfId="0" applyFont="1" applyFill="1" applyBorder="1" applyAlignment="1">
      <alignment horizontal="center" vertical="top" wrapText="1"/>
    </xf>
    <xf numFmtId="0" fontId="22" fillId="2" borderId="8" xfId="0" applyFont="1" applyFill="1" applyBorder="1" applyAlignment="1">
      <alignment horizontal="center" vertical="top"/>
    </xf>
    <xf numFmtId="0" fontId="22" fillId="2" borderId="0" xfId="0" applyFont="1" applyFill="1" applyBorder="1" applyAlignment="1">
      <alignment horizontal="center" vertical="top"/>
    </xf>
    <xf numFmtId="0" fontId="22" fillId="2" borderId="0" xfId="0" applyFont="1" applyFill="1" applyBorder="1" applyAlignment="1">
      <alignment horizontal="center" vertical="top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43" xfId="0" applyFont="1" applyFill="1" applyBorder="1" applyAlignment="1">
      <alignment horizontal="center" vertical="center" wrapText="1"/>
    </xf>
    <xf numFmtId="0" fontId="4" fillId="0" borderId="44" xfId="0" applyFont="1" applyBorder="1"/>
    <xf numFmtId="0" fontId="4" fillId="0" borderId="45" xfId="0" applyFont="1" applyBorder="1"/>
    <xf numFmtId="43" fontId="12" fillId="0" borderId="46" xfId="1" applyFont="1" applyBorder="1"/>
    <xf numFmtId="0" fontId="4" fillId="0" borderId="28" xfId="0" applyFont="1" applyBorder="1"/>
    <xf numFmtId="0" fontId="4" fillId="0" borderId="29" xfId="0" applyFont="1" applyBorder="1"/>
    <xf numFmtId="43" fontId="12" fillId="0" borderId="30" xfId="1" applyFont="1" applyBorder="1"/>
    <xf numFmtId="0" fontId="4" fillId="0" borderId="48" xfId="0" applyFont="1" applyBorder="1"/>
    <xf numFmtId="0" fontId="4" fillId="0" borderId="139" xfId="0" applyFont="1" applyBorder="1"/>
    <xf numFmtId="43" fontId="12" fillId="0" borderId="140" xfId="1" applyFont="1" applyBorder="1"/>
    <xf numFmtId="0" fontId="11" fillId="0" borderId="0" xfId="0" applyFont="1"/>
    <xf numFmtId="0" fontId="4" fillId="0" borderId="0" xfId="0" applyFont="1" applyAlignment="1">
      <alignment horizontal="right"/>
    </xf>
    <xf numFmtId="43" fontId="12" fillId="0" borderId="149" xfId="1" applyFont="1" applyBorder="1"/>
    <xf numFmtId="0" fontId="10" fillId="0" borderId="0" xfId="0" applyFont="1" applyAlignment="1"/>
    <xf numFmtId="164" fontId="4" fillId="0" borderId="0" xfId="0" applyNumberFormat="1" applyFont="1"/>
    <xf numFmtId="1" fontId="26" fillId="0" borderId="0" xfId="1" applyNumberFormat="1" applyFont="1" applyFill="1" applyBorder="1" applyProtection="1"/>
    <xf numFmtId="0" fontId="4" fillId="0" borderId="234" xfId="0" applyFont="1" applyBorder="1"/>
    <xf numFmtId="0" fontId="4" fillId="0" borderId="53" xfId="0" applyFont="1" applyBorder="1"/>
    <xf numFmtId="49" fontId="7" fillId="0" borderId="34" xfId="0" applyNumberFormat="1" applyFont="1" applyBorder="1" applyAlignment="1">
      <alignment horizontal="center" vertical="center" wrapText="1"/>
    </xf>
    <xf numFmtId="0" fontId="4" fillId="0" borderId="5" xfId="0" applyFont="1" applyBorder="1"/>
    <xf numFmtId="43" fontId="12" fillId="0" borderId="75" xfId="1" applyFont="1" applyBorder="1"/>
    <xf numFmtId="0" fontId="4" fillId="0" borderId="17" xfId="0" applyFont="1" applyBorder="1"/>
    <xf numFmtId="0" fontId="4" fillId="0" borderId="16" xfId="0" applyFont="1" applyBorder="1" applyAlignment="1">
      <alignment horizontal="center"/>
    </xf>
    <xf numFmtId="0" fontId="10" fillId="0" borderId="146" xfId="0" applyFont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14" fontId="10" fillId="0" borderId="146" xfId="0" applyNumberFormat="1" applyFont="1" applyBorder="1" applyAlignment="1">
      <alignment horizontal="center"/>
    </xf>
    <xf numFmtId="0" fontId="10" fillId="0" borderId="146" xfId="0" applyFont="1" applyBorder="1"/>
    <xf numFmtId="0" fontId="10" fillId="0" borderId="146" xfId="0" applyFont="1" applyBorder="1" applyAlignment="1">
      <alignment wrapText="1"/>
    </xf>
    <xf numFmtId="0" fontId="10" fillId="0" borderId="237" xfId="0" applyFont="1" applyBorder="1" applyAlignment="1">
      <alignment horizontal="center"/>
    </xf>
    <xf numFmtId="0" fontId="4" fillId="0" borderId="10" xfId="0" applyFont="1" applyBorder="1"/>
    <xf numFmtId="0" fontId="4" fillId="0" borderId="9" xfId="0" applyFont="1" applyBorder="1"/>
    <xf numFmtId="0" fontId="41" fillId="2" borderId="82" xfId="0" quotePrefix="1" applyFont="1" applyFill="1" applyBorder="1" applyAlignment="1">
      <alignment horizontal="left" vertical="top"/>
    </xf>
    <xf numFmtId="0" fontId="10" fillId="2" borderId="82" xfId="0" quotePrefix="1" applyFont="1" applyFill="1" applyBorder="1" applyAlignment="1">
      <alignment horizontal="left" vertical="top"/>
    </xf>
    <xf numFmtId="0" fontId="5" fillId="2" borderId="4" xfId="0" applyFont="1" applyFill="1" applyBorder="1" applyAlignment="1">
      <alignment horizontal="right" vertical="top"/>
    </xf>
    <xf numFmtId="166" fontId="11" fillId="10" borderId="239" xfId="0" applyNumberFormat="1" applyFont="1" applyFill="1" applyBorder="1" applyAlignment="1">
      <alignment horizontal="left" vertical="center"/>
    </xf>
    <xf numFmtId="166" fontId="4" fillId="0" borderId="53" xfId="0" applyNumberFormat="1" applyFont="1" applyFill="1" applyBorder="1" applyAlignment="1">
      <alignment vertical="center" wrapText="1"/>
    </xf>
    <xf numFmtId="166" fontId="4" fillId="0" borderId="53" xfId="0" applyNumberFormat="1" applyFont="1" applyFill="1" applyBorder="1" applyAlignment="1">
      <alignment horizontal="left" vertical="center"/>
    </xf>
    <xf numFmtId="166" fontId="4" fillId="0" borderId="53" xfId="0" applyNumberFormat="1" applyFont="1" applyFill="1" applyBorder="1" applyAlignment="1">
      <alignment vertical="center"/>
    </xf>
    <xf numFmtId="43" fontId="5" fillId="10" borderId="21" xfId="1" applyFont="1" applyFill="1" applyBorder="1" applyAlignment="1">
      <alignment horizontal="center" vertical="center" wrapText="1"/>
    </xf>
    <xf numFmtId="0" fontId="10" fillId="0" borderId="52" xfId="0" applyNumberFormat="1" applyFont="1" applyFill="1" applyBorder="1" applyAlignment="1">
      <alignment vertical="center" wrapText="1"/>
    </xf>
    <xf numFmtId="0" fontId="10" fillId="0" borderId="23" xfId="0" applyNumberFormat="1" applyFont="1" applyFill="1" applyBorder="1" applyAlignment="1">
      <alignment vertical="center" wrapText="1"/>
    </xf>
    <xf numFmtId="0" fontId="10" fillId="0" borderId="55" xfId="0" applyNumberFormat="1" applyFont="1" applyFill="1" applyBorder="1" applyAlignment="1">
      <alignment horizontal="center" vertical="center" wrapText="1"/>
    </xf>
    <xf numFmtId="0" fontId="10" fillId="0" borderId="22" xfId="0" applyNumberFormat="1" applyFont="1" applyFill="1" applyBorder="1" applyAlignment="1">
      <alignment horizontal="center" vertical="center" wrapText="1"/>
    </xf>
    <xf numFmtId="0" fontId="9" fillId="2" borderId="243" xfId="0" applyFont="1" applyFill="1" applyBorder="1" applyAlignment="1" applyProtection="1">
      <alignment vertical="center" wrapText="1"/>
    </xf>
    <xf numFmtId="0" fontId="9" fillId="2" borderId="20" xfId="0" applyFont="1" applyFill="1" applyBorder="1" applyAlignment="1" applyProtection="1">
      <alignment vertical="center" wrapText="1"/>
    </xf>
    <xf numFmtId="0" fontId="9" fillId="2" borderId="247" xfId="0" applyFont="1" applyFill="1" applyBorder="1" applyAlignment="1" applyProtection="1">
      <alignment vertical="center" wrapText="1"/>
    </xf>
    <xf numFmtId="0" fontId="9" fillId="2" borderId="144" xfId="0" applyFont="1" applyFill="1" applyBorder="1" applyAlignment="1" applyProtection="1">
      <alignment vertical="center" wrapText="1"/>
    </xf>
    <xf numFmtId="49" fontId="9" fillId="2" borderId="144" xfId="0" applyNumberFormat="1" applyFont="1" applyFill="1" applyBorder="1" applyAlignment="1" applyProtection="1">
      <alignment vertical="center" wrapText="1"/>
    </xf>
    <xf numFmtId="0" fontId="9" fillId="2" borderId="3" xfId="0" applyFont="1" applyFill="1" applyBorder="1" applyAlignment="1" applyProtection="1">
      <alignment vertical="center" wrapText="1"/>
    </xf>
    <xf numFmtId="0" fontId="9" fillId="2" borderId="7" xfId="0" applyFont="1" applyFill="1" applyBorder="1" applyAlignment="1" applyProtection="1">
      <alignment vertical="center" wrapText="1"/>
      <protection locked="0"/>
    </xf>
    <xf numFmtId="0" fontId="42" fillId="2" borderId="7" xfId="0" applyFont="1" applyFill="1" applyBorder="1" applyAlignment="1" applyProtection="1">
      <alignment vertical="center"/>
      <protection locked="0"/>
    </xf>
    <xf numFmtId="0" fontId="9" fillId="2" borderId="7" xfId="0" applyFont="1" applyFill="1" applyBorder="1" applyAlignment="1" applyProtection="1">
      <alignment horizontal="left" vertical="center" wrapText="1"/>
      <protection locked="0"/>
    </xf>
    <xf numFmtId="0" fontId="4" fillId="0" borderId="0" xfId="19" applyFont="1"/>
    <xf numFmtId="0" fontId="12" fillId="0" borderId="0" xfId="19" applyFont="1"/>
    <xf numFmtId="0" fontId="7" fillId="2" borderId="0" xfId="19" applyFont="1" applyFill="1" applyAlignment="1">
      <alignment horizontal="center" vertical="center"/>
    </xf>
    <xf numFmtId="0" fontId="7" fillId="0" borderId="20" xfId="19" applyFont="1" applyFill="1" applyBorder="1" applyAlignment="1">
      <alignment horizontal="right" vertical="center"/>
    </xf>
    <xf numFmtId="0" fontId="7" fillId="2" borderId="245" xfId="19" applyFont="1" applyFill="1" applyBorder="1" applyAlignment="1">
      <alignment horizontal="center" vertical="center"/>
    </xf>
    <xf numFmtId="0" fontId="14" fillId="0" borderId="144" xfId="19" applyFont="1" applyFill="1" applyBorder="1" applyAlignment="1">
      <alignment horizontal="right" vertical="center" wrapText="1"/>
    </xf>
    <xf numFmtId="0" fontId="14" fillId="0" borderId="144" xfId="19" applyFont="1" applyFill="1" applyBorder="1" applyAlignment="1">
      <alignment horizontal="right" vertical="center"/>
    </xf>
    <xf numFmtId="0" fontId="10" fillId="2" borderId="250" xfId="19" applyFont="1" applyFill="1" applyBorder="1" applyAlignment="1">
      <alignment horizontal="center" vertical="center"/>
    </xf>
    <xf numFmtId="4" fontId="10" fillId="2" borderId="144" xfId="19" applyNumberFormat="1" applyFont="1" applyFill="1" applyBorder="1" applyAlignment="1">
      <alignment horizontal="right" vertical="center"/>
    </xf>
    <xf numFmtId="4" fontId="10" fillId="2" borderId="144" xfId="19" applyNumberFormat="1" applyFont="1" applyFill="1" applyBorder="1" applyAlignment="1">
      <alignment horizontal="right" vertical="center" wrapText="1"/>
    </xf>
    <xf numFmtId="0" fontId="14" fillId="2" borderId="251" xfId="19" applyFont="1" applyFill="1" applyBorder="1" applyAlignment="1">
      <alignment vertical="center"/>
    </xf>
    <xf numFmtId="4" fontId="14" fillId="2" borderId="144" xfId="19" applyNumberFormat="1" applyFont="1" applyFill="1" applyBorder="1" applyAlignment="1">
      <alignment horizontal="right" vertical="center"/>
    </xf>
    <xf numFmtId="49" fontId="14" fillId="2" borderId="249" xfId="19" applyNumberFormat="1" applyFont="1" applyFill="1" applyBorder="1" applyAlignment="1">
      <alignment vertical="center"/>
    </xf>
    <xf numFmtId="4" fontId="14" fillId="0" borderId="144" xfId="19" applyNumberFormat="1" applyFont="1" applyFill="1" applyBorder="1" applyAlignment="1">
      <alignment horizontal="right" vertical="center"/>
    </xf>
    <xf numFmtId="0" fontId="14" fillId="2" borderId="250" xfId="19" applyFont="1" applyFill="1" applyBorder="1" applyAlignment="1">
      <alignment horizontal="left" vertical="center"/>
    </xf>
    <xf numFmtId="0" fontId="5" fillId="3" borderId="149" xfId="19" applyFont="1" applyFill="1" applyBorder="1" applyAlignment="1">
      <alignment horizontal="center" vertical="center"/>
    </xf>
    <xf numFmtId="0" fontId="12" fillId="3" borderId="149" xfId="19" applyFont="1" applyFill="1" applyBorder="1" applyAlignment="1">
      <alignment horizontal="center" vertical="center" wrapText="1"/>
    </xf>
    <xf numFmtId="0" fontId="3" fillId="2" borderId="0" xfId="19" applyFont="1" applyFill="1" applyAlignment="1">
      <alignment vertical="center"/>
    </xf>
    <xf numFmtId="0" fontId="3" fillId="2" borderId="0" xfId="19" applyFont="1" applyFill="1" applyAlignment="1">
      <alignment horizontal="right" vertical="center"/>
    </xf>
    <xf numFmtId="0" fontId="7" fillId="2" borderId="8" xfId="19" applyFont="1" applyFill="1" applyBorder="1" applyAlignment="1">
      <alignment vertical="center"/>
    </xf>
    <xf numFmtId="0" fontId="7" fillId="2" borderId="7" xfId="19" applyFont="1" applyFill="1" applyBorder="1" applyAlignment="1">
      <alignment vertical="center"/>
    </xf>
    <xf numFmtId="0" fontId="7" fillId="2" borderId="6" xfId="19" applyFont="1" applyFill="1" applyBorder="1" applyAlignment="1">
      <alignment vertical="center"/>
    </xf>
    <xf numFmtId="0" fontId="7" fillId="2" borderId="0" xfId="19" applyFont="1" applyFill="1" applyBorder="1" applyAlignment="1">
      <alignment vertical="center"/>
    </xf>
    <xf numFmtId="0" fontId="7" fillId="2" borderId="4" xfId="19" applyFont="1" applyFill="1" applyBorder="1" applyAlignment="1">
      <alignment vertical="center"/>
    </xf>
    <xf numFmtId="0" fontId="3" fillId="0" borderId="0" xfId="19" applyFont="1"/>
    <xf numFmtId="4" fontId="7" fillId="3" borderId="20" xfId="19" applyNumberFormat="1" applyFont="1" applyFill="1" applyBorder="1" applyAlignment="1">
      <alignment horizontal="right" vertical="center"/>
    </xf>
    <xf numFmtId="0" fontId="14" fillId="3" borderId="144" xfId="19" applyFont="1" applyFill="1" applyBorder="1" applyAlignment="1">
      <alignment horizontal="right" vertical="center" wrapText="1"/>
    </xf>
    <xf numFmtId="0" fontId="10" fillId="3" borderId="144" xfId="19" applyFont="1" applyFill="1" applyBorder="1" applyAlignment="1">
      <alignment horizontal="right" vertical="center"/>
    </xf>
    <xf numFmtId="2" fontId="10" fillId="2" borderId="144" xfId="19" applyNumberFormat="1" applyFont="1" applyFill="1" applyBorder="1" applyAlignment="1">
      <alignment horizontal="right" vertical="center" wrapText="1"/>
    </xf>
    <xf numFmtId="2" fontId="10" fillId="2" borderId="144" xfId="19" applyNumberFormat="1" applyFont="1" applyFill="1" applyBorder="1" applyAlignment="1">
      <alignment horizontal="right" vertical="center"/>
    </xf>
    <xf numFmtId="0" fontId="10" fillId="2" borderId="144" xfId="19" applyFont="1" applyFill="1" applyBorder="1" applyAlignment="1">
      <alignment horizontal="center" vertical="center"/>
    </xf>
    <xf numFmtId="2" fontId="14" fillId="2" borderId="144" xfId="19" applyNumberFormat="1" applyFont="1" applyFill="1" applyBorder="1" applyAlignment="1">
      <alignment horizontal="right" vertical="center"/>
    </xf>
    <xf numFmtId="49" fontId="14" fillId="2" borderId="144" xfId="19" applyNumberFormat="1" applyFont="1" applyFill="1" applyBorder="1" applyAlignment="1">
      <alignment horizontal="center" vertical="center"/>
    </xf>
    <xf numFmtId="49" fontId="14" fillId="2" borderId="250" xfId="19" applyNumberFormat="1" applyFont="1" applyFill="1" applyBorder="1" applyAlignment="1">
      <alignment horizontal="center" vertical="center"/>
    </xf>
    <xf numFmtId="0" fontId="10" fillId="2" borderId="78" xfId="19" applyFont="1" applyFill="1" applyBorder="1" applyAlignment="1">
      <alignment horizontal="right" vertical="center"/>
    </xf>
    <xf numFmtId="0" fontId="10" fillId="2" borderId="77" xfId="19" applyFont="1" applyFill="1" applyBorder="1" applyAlignment="1">
      <alignment horizontal="right" vertical="center"/>
    </xf>
    <xf numFmtId="0" fontId="10" fillId="2" borderId="77" xfId="19" applyFont="1" applyFill="1" applyBorder="1" applyAlignment="1">
      <alignment horizontal="center" vertical="center"/>
    </xf>
    <xf numFmtId="0" fontId="10" fillId="2" borderId="258" xfId="19" applyFont="1" applyFill="1" applyBorder="1" applyAlignment="1">
      <alignment horizontal="center" vertical="center"/>
    </xf>
    <xf numFmtId="4" fontId="14" fillId="3" borderId="144" xfId="19" applyNumberFormat="1" applyFont="1" applyFill="1" applyBorder="1" applyAlignment="1">
      <alignment horizontal="right" vertical="center"/>
    </xf>
    <xf numFmtId="0" fontId="7" fillId="2" borderId="0" xfId="19" applyFont="1" applyFill="1" applyBorder="1" applyAlignment="1">
      <alignment horizontal="center" vertical="center" wrapText="1"/>
    </xf>
    <xf numFmtId="0" fontId="7" fillId="3" borderId="149" xfId="19" applyFont="1" applyFill="1" applyBorder="1" applyAlignment="1">
      <alignment horizontal="center" vertical="center" wrapText="1"/>
    </xf>
    <xf numFmtId="0" fontId="7" fillId="3" borderId="150" xfId="19" applyFont="1" applyFill="1" applyBorder="1" applyAlignment="1">
      <alignment horizontal="center" vertical="center" wrapText="1"/>
    </xf>
    <xf numFmtId="0" fontId="11" fillId="2" borderId="0" xfId="19" applyFont="1" applyFill="1" applyBorder="1" applyAlignment="1">
      <alignment vertical="center"/>
    </xf>
    <xf numFmtId="0" fontId="11" fillId="2" borderId="4" xfId="19" applyFont="1" applyFill="1" applyBorder="1" applyAlignment="1">
      <alignment vertical="center"/>
    </xf>
    <xf numFmtId="0" fontId="43" fillId="0" borderId="0" xfId="0" applyFont="1"/>
    <xf numFmtId="0" fontId="44" fillId="0" borderId="0" xfId="0" applyFont="1"/>
    <xf numFmtId="0" fontId="43" fillId="0" borderId="0" xfId="0" applyFont="1" applyFill="1" applyBorder="1"/>
    <xf numFmtId="43" fontId="45" fillId="0" borderId="0" xfId="1" applyFont="1" applyFill="1" applyBorder="1" applyAlignment="1"/>
    <xf numFmtId="43" fontId="43" fillId="0" borderId="0" xfId="1" applyFont="1" applyFill="1" applyBorder="1" applyAlignment="1"/>
    <xf numFmtId="43" fontId="43" fillId="0" borderId="0" xfId="0" applyNumberFormat="1" applyFont="1" applyFill="1" applyBorder="1"/>
    <xf numFmtId="0" fontId="43" fillId="0" borderId="0" xfId="0" applyFont="1" applyFill="1" applyBorder="1" applyAlignment="1">
      <alignment horizontal="center"/>
    </xf>
    <xf numFmtId="0" fontId="43" fillId="0" borderId="0" xfId="0" applyFont="1" applyFill="1"/>
    <xf numFmtId="0" fontId="46" fillId="0" borderId="0" xfId="12" applyFont="1" applyFill="1" applyBorder="1" applyAlignment="1" applyProtection="1">
      <alignment vertical="center"/>
    </xf>
    <xf numFmtId="0" fontId="45" fillId="0" borderId="0" xfId="0" applyFont="1"/>
    <xf numFmtId="0" fontId="47" fillId="0" borderId="0" xfId="0" applyFont="1" applyFill="1" applyBorder="1" applyAlignment="1" applyProtection="1">
      <alignment horizontal="left" vertical="center" indent="1"/>
    </xf>
    <xf numFmtId="167" fontId="45" fillId="8" borderId="139" xfId="0" applyNumberFormat="1" applyFont="1" applyFill="1" applyBorder="1" applyAlignment="1">
      <alignment horizontal="right" vertical="center"/>
    </xf>
    <xf numFmtId="0" fontId="45" fillId="8" borderId="239" xfId="0" applyFont="1" applyFill="1" applyBorder="1" applyAlignment="1">
      <alignment horizontal="right" vertical="center"/>
    </xf>
    <xf numFmtId="167" fontId="43" fillId="0" borderId="0" xfId="1" applyNumberFormat="1" applyFont="1" applyFill="1" applyBorder="1" applyAlignment="1">
      <alignment horizontal="right"/>
    </xf>
    <xf numFmtId="0" fontId="43" fillId="0" borderId="28" xfId="0" applyFont="1" applyFill="1" applyBorder="1" applyAlignment="1">
      <alignment horizontal="left" vertical="center"/>
    </xf>
    <xf numFmtId="0" fontId="43" fillId="0" borderId="25" xfId="0" applyFont="1" applyFill="1" applyBorder="1" applyAlignment="1">
      <alignment horizontal="left" vertical="center"/>
    </xf>
    <xf numFmtId="2" fontId="43" fillId="0" borderId="0" xfId="0" applyNumberFormat="1" applyFont="1" applyFill="1"/>
    <xf numFmtId="0" fontId="43" fillId="0" borderId="0" xfId="0" applyFont="1" applyFill="1" applyBorder="1" applyAlignment="1">
      <alignment horizontal="center" vertical="center" wrapText="1"/>
    </xf>
    <xf numFmtId="0" fontId="48" fillId="0" borderId="0" xfId="0" applyFont="1"/>
    <xf numFmtId="0" fontId="42" fillId="0" borderId="0" xfId="12" applyFont="1" applyFill="1" applyBorder="1" applyAlignment="1" applyProtection="1">
      <alignment vertical="center"/>
    </xf>
    <xf numFmtId="0" fontId="43" fillId="0" borderId="7" xfId="0" applyFont="1" applyBorder="1"/>
    <xf numFmtId="0" fontId="48" fillId="0" borderId="7" xfId="0" applyFont="1" applyBorder="1"/>
    <xf numFmtId="0" fontId="48" fillId="0" borderId="7" xfId="8" applyFont="1" applyBorder="1"/>
    <xf numFmtId="0" fontId="42" fillId="0" borderId="7" xfId="8" applyFont="1" applyBorder="1"/>
    <xf numFmtId="0" fontId="44" fillId="0" borderId="0" xfId="0" applyFont="1" applyFill="1" applyBorder="1"/>
    <xf numFmtId="0" fontId="7" fillId="0" borderId="0" xfId="0" applyFont="1"/>
    <xf numFmtId="0" fontId="45" fillId="0" borderId="0" xfId="0" applyFont="1" applyProtection="1"/>
    <xf numFmtId="0" fontId="45" fillId="0" borderId="0" xfId="0" applyFont="1" applyProtection="1">
      <protection locked="0"/>
    </xf>
    <xf numFmtId="167" fontId="45" fillId="0" borderId="0" xfId="1" applyNumberFormat="1" applyFont="1" applyFill="1" applyBorder="1"/>
    <xf numFmtId="167" fontId="45" fillId="0" borderId="140" xfId="1" applyNumberFormat="1" applyFont="1" applyFill="1" applyBorder="1" applyAlignment="1"/>
    <xf numFmtId="167" fontId="45" fillId="0" borderId="139" xfId="1" applyNumberFormat="1" applyFont="1" applyFill="1" applyBorder="1"/>
    <xf numFmtId="167" fontId="45" fillId="0" borderId="139" xfId="1" applyNumberFormat="1" applyFont="1" applyFill="1" applyBorder="1" applyAlignment="1">
      <alignment horizontal="center"/>
    </xf>
    <xf numFmtId="0" fontId="45" fillId="0" borderId="139" xfId="0" applyFont="1" applyFill="1" applyBorder="1"/>
    <xf numFmtId="0" fontId="45" fillId="0" borderId="239" xfId="0" applyFont="1" applyFill="1" applyBorder="1" applyAlignment="1">
      <alignment horizontal="left" vertical="center" wrapText="1"/>
    </xf>
    <xf numFmtId="172" fontId="42" fillId="0" borderId="0" xfId="0" applyNumberFormat="1" applyFont="1" applyFill="1" applyBorder="1"/>
    <xf numFmtId="172" fontId="42" fillId="0" borderId="0" xfId="1" applyNumberFormat="1" applyFont="1" applyFill="1" applyBorder="1"/>
    <xf numFmtId="0" fontId="45" fillId="0" borderId="224" xfId="0" applyFont="1" applyFill="1" applyBorder="1" applyAlignment="1">
      <alignment horizontal="left"/>
    </xf>
    <xf numFmtId="0" fontId="45" fillId="0" borderId="28" xfId="0" applyFont="1" applyFill="1" applyBorder="1" applyAlignment="1">
      <alignment horizontal="left"/>
    </xf>
    <xf numFmtId="0" fontId="45" fillId="0" borderId="25" xfId="0" applyFont="1" applyFill="1" applyBorder="1" applyAlignment="1">
      <alignment horizontal="left"/>
    </xf>
    <xf numFmtId="0" fontId="45" fillId="0" borderId="0" xfId="0" applyFont="1" applyFill="1" applyBorder="1" applyAlignment="1">
      <alignment horizontal="center" vertical="center" wrapText="1"/>
    </xf>
    <xf numFmtId="0" fontId="45" fillId="0" borderId="0" xfId="12" applyFont="1" applyFill="1" applyBorder="1" applyAlignment="1" applyProtection="1">
      <alignment vertical="center"/>
    </xf>
    <xf numFmtId="0" fontId="42" fillId="0" borderId="0" xfId="12" applyFont="1" applyFill="1" applyBorder="1" applyAlignment="1" applyProtection="1">
      <protection locked="0"/>
    </xf>
    <xf numFmtId="0" fontId="45" fillId="0" borderId="0" xfId="0" applyFont="1" applyFill="1" applyBorder="1"/>
    <xf numFmtId="0" fontId="52" fillId="0" borderId="0" xfId="0" applyFont="1" applyFill="1" applyBorder="1"/>
    <xf numFmtId="173" fontId="53" fillId="0" borderId="0" xfId="0" applyNumberFormat="1" applyFont="1" applyBorder="1"/>
    <xf numFmtId="166" fontId="53" fillId="0" borderId="0" xfId="0" applyNumberFormat="1" applyFont="1" applyBorder="1"/>
    <xf numFmtId="0" fontId="49" fillId="0" borderId="0" xfId="0" applyFont="1" applyAlignment="1"/>
    <xf numFmtId="173" fontId="53" fillId="0" borderId="0" xfId="0" applyNumberFormat="1" applyFont="1" applyBorder="1" applyAlignment="1">
      <alignment vertical="center"/>
    </xf>
    <xf numFmtId="0" fontId="46" fillId="0" borderId="0" xfId="0" applyFont="1" applyAlignment="1">
      <alignment vertical="center"/>
    </xf>
    <xf numFmtId="166" fontId="53" fillId="0" borderId="0" xfId="0" applyNumberFormat="1" applyFont="1" applyFill="1" applyBorder="1" applyAlignment="1">
      <alignment horizontal="right" vertical="center"/>
    </xf>
    <xf numFmtId="0" fontId="47" fillId="0" borderId="267" xfId="0" applyFont="1" applyFill="1" applyBorder="1" applyAlignment="1">
      <alignment horizontal="right" vertical="center" wrapText="1"/>
    </xf>
    <xf numFmtId="43" fontId="47" fillId="0" borderId="268" xfId="1" applyFont="1" applyFill="1" applyBorder="1" applyAlignment="1">
      <alignment horizontal="left" vertical="center" wrapText="1"/>
    </xf>
    <xf numFmtId="43" fontId="47" fillId="0" borderId="268" xfId="1" applyFont="1" applyFill="1" applyBorder="1" applyAlignment="1">
      <alignment horizontal="right" vertical="center" wrapText="1"/>
    </xf>
    <xf numFmtId="0" fontId="47" fillId="0" borderId="268" xfId="0" applyNumberFormat="1" applyFont="1" applyFill="1" applyBorder="1" applyAlignment="1">
      <alignment horizontal="left" vertical="center" wrapText="1"/>
    </xf>
    <xf numFmtId="0" fontId="53" fillId="0" borderId="267" xfId="0" applyFont="1" applyFill="1" applyBorder="1" applyAlignment="1">
      <alignment vertical="center" wrapText="1"/>
    </xf>
    <xf numFmtId="0" fontId="47" fillId="0" borderId="268" xfId="0" applyNumberFormat="1" applyFont="1" applyFill="1" applyBorder="1" applyAlignment="1">
      <alignment vertical="center" wrapText="1"/>
    </xf>
    <xf numFmtId="0" fontId="53" fillId="0" borderId="268" xfId="0" applyFont="1" applyFill="1" applyBorder="1" applyAlignment="1">
      <alignment vertical="center" wrapText="1"/>
    </xf>
    <xf numFmtId="0" fontId="45" fillId="2" borderId="0" xfId="0" applyFont="1" applyFill="1" applyBorder="1" applyAlignment="1" applyProtection="1">
      <alignment wrapText="1"/>
      <protection locked="0"/>
    </xf>
    <xf numFmtId="0" fontId="43" fillId="0" borderId="0" xfId="0" applyFont="1" applyProtection="1"/>
    <xf numFmtId="0" fontId="43" fillId="0" borderId="0" xfId="0" applyFont="1" applyBorder="1"/>
    <xf numFmtId="0" fontId="46" fillId="2" borderId="0" xfId="0" applyFont="1" applyFill="1" applyBorder="1" applyAlignment="1" applyProtection="1">
      <alignment vertical="center" wrapText="1"/>
      <protection locked="0"/>
    </xf>
    <xf numFmtId="0" fontId="49" fillId="2" borderId="7" xfId="0" applyFont="1" applyFill="1" applyBorder="1" applyAlignment="1" applyProtection="1">
      <alignment vertical="center" wrapText="1"/>
      <protection locked="0"/>
    </xf>
    <xf numFmtId="0" fontId="45" fillId="2" borderId="0" xfId="0" applyFont="1" applyFill="1" applyBorder="1" applyAlignment="1" applyProtection="1">
      <alignment vertical="center" wrapText="1"/>
    </xf>
    <xf numFmtId="0" fontId="54" fillId="2" borderId="4" xfId="0" applyFont="1" applyFill="1" applyBorder="1" applyAlignment="1" applyProtection="1">
      <alignment vertical="center" wrapText="1"/>
    </xf>
    <xf numFmtId="0" fontId="12" fillId="2" borderId="0" xfId="7" applyFont="1" applyFill="1" applyBorder="1" applyAlignment="1" applyProtection="1">
      <alignment horizontal="center"/>
    </xf>
    <xf numFmtId="0" fontId="11" fillId="2" borderId="0" xfId="0" applyFont="1" applyFill="1" applyBorder="1" applyAlignment="1" applyProtection="1">
      <alignment vertical="center" wrapText="1"/>
    </xf>
    <xf numFmtId="0" fontId="5" fillId="2" borderId="0" xfId="0" applyFont="1" applyFill="1" applyBorder="1" applyAlignment="1" applyProtection="1">
      <alignment vertical="center" wrapText="1"/>
      <protection locked="0"/>
    </xf>
    <xf numFmtId="0" fontId="4" fillId="0" borderId="269" xfId="18" applyFont="1" applyBorder="1" applyAlignment="1">
      <alignment horizontal="left" vertical="center" wrapText="1"/>
    </xf>
    <xf numFmtId="0" fontId="10" fillId="0" borderId="268" xfId="0" applyNumberFormat="1" applyFont="1" applyFill="1" applyBorder="1" applyAlignment="1">
      <alignment vertical="center" wrapText="1"/>
    </xf>
    <xf numFmtId="0" fontId="12" fillId="0" borderId="268" xfId="0" applyFont="1" applyFill="1" applyBorder="1" applyAlignment="1">
      <alignment vertical="center" wrapText="1"/>
    </xf>
    <xf numFmtId="0" fontId="12" fillId="0" borderId="267" xfId="0" applyFont="1" applyFill="1" applyBorder="1" applyAlignment="1">
      <alignment vertical="center" wrapText="1"/>
    </xf>
    <xf numFmtId="0" fontId="10" fillId="0" borderId="268" xfId="0" applyNumberFormat="1" applyFont="1" applyFill="1" applyBorder="1" applyAlignment="1">
      <alignment horizontal="left" vertical="center" wrapText="1"/>
    </xf>
    <xf numFmtId="43" fontId="10" fillId="0" borderId="268" xfId="1" applyFont="1" applyFill="1" applyBorder="1" applyAlignment="1">
      <alignment horizontal="right" vertical="center" wrapText="1"/>
    </xf>
    <xf numFmtId="43" fontId="10" fillId="0" borderId="267" xfId="1" applyFont="1" applyFill="1" applyBorder="1" applyAlignment="1">
      <alignment horizontal="right" vertical="center" wrapText="1"/>
    </xf>
    <xf numFmtId="0" fontId="4" fillId="0" borderId="266" xfId="18" applyFont="1" applyBorder="1" applyAlignment="1">
      <alignment horizontal="left" vertical="center" wrapText="1"/>
    </xf>
    <xf numFmtId="0" fontId="10" fillId="0" borderId="263" xfId="0" applyNumberFormat="1" applyFont="1" applyFill="1" applyBorder="1" applyAlignment="1">
      <alignment horizontal="left" vertical="center" wrapText="1"/>
    </xf>
    <xf numFmtId="43" fontId="10" fillId="0" borderId="263" xfId="1" applyFont="1" applyFill="1" applyBorder="1" applyAlignment="1">
      <alignment horizontal="right" vertical="center" wrapText="1"/>
    </xf>
    <xf numFmtId="43" fontId="10" fillId="0" borderId="262" xfId="1" applyFont="1" applyFill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173" fontId="12" fillId="0" borderId="0" xfId="0" applyNumberFormat="1" applyFont="1" applyBorder="1" applyAlignment="1">
      <alignment vertical="center"/>
    </xf>
    <xf numFmtId="173" fontId="12" fillId="0" borderId="0" xfId="0" applyNumberFormat="1" applyFont="1" applyBorder="1"/>
    <xf numFmtId="0" fontId="14" fillId="0" borderId="0" xfId="0" applyFont="1" applyAlignment="1"/>
    <xf numFmtId="166" fontId="12" fillId="0" borderId="0" xfId="0" applyNumberFormat="1" applyFont="1" applyBorder="1"/>
    <xf numFmtId="0" fontId="4" fillId="0" borderId="270" xfId="18" applyFont="1" applyBorder="1" applyAlignment="1">
      <alignment horizontal="left" vertical="center" wrapText="1"/>
    </xf>
    <xf numFmtId="0" fontId="10" fillId="0" borderId="275" xfId="0" applyNumberFormat="1" applyFont="1" applyFill="1" applyBorder="1" applyAlignment="1">
      <alignment vertical="center" wrapText="1"/>
    </xf>
    <xf numFmtId="0" fontId="12" fillId="0" borderId="275" xfId="0" applyFont="1" applyFill="1" applyBorder="1" applyAlignment="1">
      <alignment vertical="center" wrapText="1"/>
    </xf>
    <xf numFmtId="0" fontId="12" fillId="0" borderId="276" xfId="0" applyFont="1" applyFill="1" applyBorder="1" applyAlignment="1">
      <alignment vertical="center" wrapText="1"/>
    </xf>
    <xf numFmtId="0" fontId="11" fillId="15" borderId="277" xfId="18" applyFont="1" applyFill="1" applyBorder="1" applyAlignment="1">
      <alignment horizontal="center" vertical="center" wrapText="1"/>
    </xf>
    <xf numFmtId="0" fontId="11" fillId="16" borderId="278" xfId="0" applyFont="1" applyFill="1" applyBorder="1" applyAlignment="1" applyProtection="1">
      <alignment horizontal="center" vertical="center" wrapText="1"/>
    </xf>
    <xf numFmtId="3" fontId="11" fillId="16" borderId="278" xfId="0" applyNumberFormat="1" applyFont="1" applyFill="1" applyBorder="1" applyAlignment="1" applyProtection="1">
      <alignment horizontal="center" vertical="center" wrapText="1"/>
    </xf>
    <xf numFmtId="3" fontId="11" fillId="16" borderId="279" xfId="0" applyNumberFormat="1" applyFont="1" applyFill="1" applyBorder="1" applyAlignment="1" applyProtection="1">
      <alignment horizontal="center" vertical="center" wrapText="1"/>
    </xf>
    <xf numFmtId="43" fontId="4" fillId="0" borderId="280" xfId="1" applyFont="1" applyFill="1" applyBorder="1" applyAlignment="1">
      <alignment horizontal="right" vertical="center" wrapText="1"/>
    </xf>
    <xf numFmtId="0" fontId="4" fillId="5" borderId="0" xfId="0" applyFont="1" applyFill="1"/>
    <xf numFmtId="0" fontId="3" fillId="5" borderId="0" xfId="0" applyFont="1" applyFill="1"/>
    <xf numFmtId="0" fontId="11" fillId="5" borderId="0" xfId="0" applyFont="1" applyFill="1"/>
    <xf numFmtId="0" fontId="4" fillId="5" borderId="0" xfId="0" applyFont="1" applyFill="1" applyAlignment="1">
      <alignment horizontal="left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 applyAlignment="1">
      <alignment vertical="center"/>
    </xf>
    <xf numFmtId="0" fontId="10" fillId="17" borderId="168" xfId="0" applyFont="1" applyFill="1" applyBorder="1"/>
    <xf numFmtId="0" fontId="10" fillId="17" borderId="151" xfId="0" applyFont="1" applyFill="1" applyBorder="1"/>
    <xf numFmtId="0" fontId="11" fillId="17" borderId="167" xfId="0" applyFont="1" applyFill="1" applyBorder="1" applyAlignment="1">
      <alignment vertical="center"/>
    </xf>
    <xf numFmtId="0" fontId="10" fillId="5" borderId="236" xfId="0" applyFont="1" applyFill="1" applyBorder="1"/>
    <xf numFmtId="0" fontId="10" fillId="5" borderId="146" xfId="0" applyFont="1" applyFill="1" applyBorder="1"/>
    <xf numFmtId="0" fontId="5" fillId="5" borderId="237" xfId="0" applyFont="1" applyFill="1" applyBorder="1" applyAlignment="1">
      <alignment vertical="center"/>
    </xf>
    <xf numFmtId="0" fontId="5" fillId="5" borderId="43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right" vertical="center"/>
    </xf>
    <xf numFmtId="0" fontId="5" fillId="5" borderId="7" xfId="0" applyFont="1" applyFill="1" applyBorder="1" applyAlignment="1">
      <alignment vertical="center"/>
    </xf>
    <xf numFmtId="0" fontId="5" fillId="5" borderId="274" xfId="0" applyFont="1" applyFill="1" applyBorder="1" applyAlignment="1">
      <alignment vertical="center"/>
    </xf>
    <xf numFmtId="0" fontId="12" fillId="0" borderId="0" xfId="10" applyFont="1" applyFill="1" applyBorder="1" applyAlignment="1" applyProtection="1">
      <alignment vertical="center"/>
    </xf>
    <xf numFmtId="1" fontId="12" fillId="0" borderId="0" xfId="10" applyNumberFormat="1" applyFont="1" applyFill="1" applyBorder="1" applyAlignment="1" applyProtection="1">
      <alignment vertical="center"/>
    </xf>
    <xf numFmtId="0" fontId="12" fillId="0" borderId="0" xfId="10" applyFont="1" applyFill="1" applyBorder="1" applyAlignment="1" applyProtection="1">
      <alignment vertical="center" wrapText="1"/>
    </xf>
    <xf numFmtId="0" fontId="5" fillId="0" borderId="0" xfId="10" applyFont="1" applyFill="1" applyBorder="1" applyAlignment="1" applyProtection="1">
      <alignment vertical="center"/>
    </xf>
    <xf numFmtId="43" fontId="12" fillId="0" borderId="0" xfId="11" applyFont="1" applyFill="1" applyBorder="1" applyAlignment="1" applyProtection="1">
      <alignment vertical="center"/>
    </xf>
    <xf numFmtId="0" fontId="12" fillId="0" borderId="0" xfId="10" applyFont="1" applyFill="1" applyBorder="1" applyAlignment="1" applyProtection="1"/>
    <xf numFmtId="0" fontId="5" fillId="0" borderId="0" xfId="10" applyFont="1" applyFill="1" applyBorder="1" applyAlignment="1" applyProtection="1">
      <alignment horizontal="right"/>
      <protection locked="0"/>
    </xf>
    <xf numFmtId="43" fontId="5" fillId="0" borderId="0" xfId="11" applyFont="1" applyFill="1" applyBorder="1" applyAlignment="1" applyProtection="1">
      <alignment horizontal="right"/>
      <protection locked="0"/>
    </xf>
    <xf numFmtId="0" fontId="5" fillId="18" borderId="0" xfId="10" applyFont="1" applyFill="1" applyBorder="1" applyAlignment="1" applyProtection="1">
      <alignment horizontal="right"/>
      <protection locked="0"/>
    </xf>
    <xf numFmtId="0" fontId="5" fillId="18" borderId="5" xfId="10" applyFont="1" applyFill="1" applyBorder="1" applyAlignment="1" applyProtection="1">
      <alignment horizontal="right"/>
      <protection locked="0"/>
    </xf>
    <xf numFmtId="0" fontId="12" fillId="0" borderId="274" xfId="10" applyFont="1" applyFill="1" applyBorder="1" applyAlignment="1" applyProtection="1">
      <alignment horizontal="center" vertical="center"/>
      <protection locked="0"/>
    </xf>
    <xf numFmtId="1" fontId="22" fillId="0" borderId="0" xfId="10" applyNumberFormat="1" applyFont="1" applyFill="1" applyBorder="1" applyAlignment="1" applyProtection="1">
      <alignment horizontal="center" vertical="center"/>
    </xf>
    <xf numFmtId="0" fontId="22" fillId="0" borderId="0" xfId="10" applyFont="1" applyFill="1" applyBorder="1" applyAlignment="1" applyProtection="1">
      <alignment horizontal="center" vertical="center" wrapText="1"/>
    </xf>
    <xf numFmtId="0" fontId="22" fillId="0" borderId="0" xfId="10" applyFont="1" applyFill="1" applyBorder="1" applyAlignment="1" applyProtection="1">
      <alignment horizontal="center" vertical="center"/>
    </xf>
    <xf numFmtId="43" fontId="22" fillId="0" borderId="0" xfId="11" applyFont="1" applyFill="1" applyBorder="1" applyAlignment="1" applyProtection="1">
      <alignment horizontal="center" vertical="center"/>
    </xf>
    <xf numFmtId="0" fontId="22" fillId="18" borderId="0" xfId="10" applyFont="1" applyFill="1" applyBorder="1" applyAlignment="1" applyProtection="1">
      <alignment horizontal="center" vertical="center"/>
    </xf>
    <xf numFmtId="0" fontId="26" fillId="0" borderId="0" xfId="10" applyFont="1" applyFill="1" applyBorder="1" applyAlignment="1" applyProtection="1">
      <alignment vertical="center"/>
    </xf>
    <xf numFmtId="0" fontId="5" fillId="18" borderId="71" xfId="10" applyFont="1" applyFill="1" applyBorder="1" applyAlignment="1" applyProtection="1">
      <alignment horizontal="center" vertical="center" wrapText="1"/>
    </xf>
    <xf numFmtId="174" fontId="26" fillId="0" borderId="0" xfId="10" applyNumberFormat="1" applyFont="1" applyFill="1" applyBorder="1" applyAlignment="1" applyProtection="1">
      <alignment horizontal="left" vertical="center"/>
    </xf>
    <xf numFmtId="0" fontId="12" fillId="0" borderId="0" xfId="10" applyFont="1" applyFill="1" applyBorder="1" applyAlignment="1" applyProtection="1">
      <alignment horizontal="left" vertical="center"/>
    </xf>
    <xf numFmtId="174" fontId="13" fillId="10" borderId="28" xfId="10" applyNumberFormat="1" applyFont="1" applyFill="1" applyBorder="1" applyAlignment="1" applyProtection="1">
      <alignment horizontal="center" vertical="center" wrapText="1"/>
    </xf>
    <xf numFmtId="174" fontId="13" fillId="10" borderId="29" xfId="10" applyNumberFormat="1" applyFont="1" applyFill="1" applyBorder="1" applyAlignment="1" applyProtection="1">
      <alignment horizontal="center" vertical="center" wrapText="1"/>
    </xf>
    <xf numFmtId="1" fontId="13" fillId="10" borderId="29" xfId="10" applyNumberFormat="1" applyFont="1" applyFill="1" applyBorder="1" applyAlignment="1" applyProtection="1">
      <alignment horizontal="center" vertical="center" wrapText="1"/>
    </xf>
    <xf numFmtId="0" fontId="13" fillId="10" borderId="29" xfId="10" applyFont="1" applyFill="1" applyBorder="1" applyAlignment="1" applyProtection="1">
      <alignment horizontal="left" vertical="center" wrapText="1"/>
    </xf>
    <xf numFmtId="43" fontId="5" fillId="10" borderId="29" xfId="1" applyFont="1" applyFill="1" applyBorder="1" applyAlignment="1" applyProtection="1">
      <alignment horizontal="right" vertical="center"/>
    </xf>
    <xf numFmtId="0" fontId="12" fillId="0" borderId="0" xfId="10" applyFont="1" applyFill="1" applyBorder="1" applyAlignment="1" applyProtection="1">
      <alignment horizontal="left" vertical="top"/>
    </xf>
    <xf numFmtId="174" fontId="13" fillId="19" borderId="28" xfId="10" applyNumberFormat="1" applyFont="1" applyFill="1" applyBorder="1" applyAlignment="1" applyProtection="1">
      <alignment horizontal="center" vertical="center" wrapText="1"/>
    </xf>
    <xf numFmtId="174" fontId="13" fillId="19" borderId="29" xfId="10" applyNumberFormat="1" applyFont="1" applyFill="1" applyBorder="1" applyAlignment="1" applyProtection="1">
      <alignment horizontal="center" vertical="center" wrapText="1"/>
    </xf>
    <xf numFmtId="1" fontId="13" fillId="19" borderId="29" xfId="10" applyNumberFormat="1" applyFont="1" applyFill="1" applyBorder="1" applyAlignment="1" applyProtection="1">
      <alignment horizontal="center" vertical="center" wrapText="1"/>
    </xf>
    <xf numFmtId="0" fontId="13" fillId="19" borderId="29" xfId="10" applyFont="1" applyFill="1" applyBorder="1" applyAlignment="1" applyProtection="1">
      <alignment horizontal="left" vertical="center" wrapText="1"/>
    </xf>
    <xf numFmtId="43" fontId="5" fillId="19" borderId="29" xfId="1" applyFont="1" applyFill="1" applyBorder="1" applyAlignment="1" applyProtection="1">
      <alignment horizontal="right" vertical="center"/>
    </xf>
    <xf numFmtId="170" fontId="5" fillId="19" borderId="29" xfId="1" applyNumberFormat="1" applyFont="1" applyFill="1" applyBorder="1" applyAlignment="1" applyProtection="1">
      <alignment horizontal="right" vertical="center"/>
    </xf>
    <xf numFmtId="43" fontId="5" fillId="19" borderId="30" xfId="1" applyFont="1" applyFill="1" applyBorder="1" applyAlignment="1" applyProtection="1">
      <alignment horizontal="right" vertical="center"/>
    </xf>
    <xf numFmtId="174" fontId="13" fillId="11" borderId="28" xfId="10" applyNumberFormat="1" applyFont="1" applyFill="1" applyBorder="1" applyAlignment="1" applyProtection="1">
      <alignment horizontal="center" vertical="center" wrapText="1"/>
    </xf>
    <xf numFmtId="174" fontId="13" fillId="11" borderId="29" xfId="10" applyNumberFormat="1" applyFont="1" applyFill="1" applyBorder="1" applyAlignment="1" applyProtection="1">
      <alignment horizontal="center" vertical="center" wrapText="1"/>
    </xf>
    <xf numFmtId="1" fontId="13" fillId="11" borderId="29" xfId="10" applyNumberFormat="1" applyFont="1" applyFill="1" applyBorder="1" applyAlignment="1" applyProtection="1">
      <alignment horizontal="center" vertical="center" wrapText="1"/>
    </xf>
    <xf numFmtId="0" fontId="13" fillId="11" borderId="29" xfId="10" applyFont="1" applyFill="1" applyBorder="1" applyAlignment="1" applyProtection="1">
      <alignment horizontal="left" vertical="center" wrapText="1"/>
    </xf>
    <xf numFmtId="43" fontId="5" fillId="11" borderId="29" xfId="1" applyFont="1" applyFill="1" applyBorder="1" applyAlignment="1" applyProtection="1">
      <alignment horizontal="right" vertical="center"/>
    </xf>
    <xf numFmtId="170" fontId="5" fillId="11" borderId="29" xfId="1" applyNumberFormat="1" applyFont="1" applyFill="1" applyBorder="1" applyAlignment="1" applyProtection="1">
      <alignment horizontal="right" vertical="center"/>
    </xf>
    <xf numFmtId="43" fontId="5" fillId="11" borderId="30" xfId="1" applyFont="1" applyFill="1" applyBorder="1" applyAlignment="1" applyProtection="1">
      <alignment horizontal="right" vertical="center"/>
    </xf>
    <xf numFmtId="174" fontId="13" fillId="20" borderId="28" xfId="10" applyNumberFormat="1" applyFont="1" applyFill="1" applyBorder="1" applyAlignment="1" applyProtection="1">
      <alignment horizontal="center" vertical="center" wrapText="1"/>
    </xf>
    <xf numFmtId="174" fontId="13" fillId="20" borderId="29" xfId="10" applyNumberFormat="1" applyFont="1" applyFill="1" applyBorder="1" applyAlignment="1" applyProtection="1">
      <alignment horizontal="center" vertical="center" wrapText="1"/>
    </xf>
    <xf numFmtId="1" fontId="13" fillId="20" borderId="29" xfId="10" applyNumberFormat="1" applyFont="1" applyFill="1" applyBorder="1" applyAlignment="1" applyProtection="1">
      <alignment horizontal="center" vertical="center" wrapText="1"/>
    </xf>
    <xf numFmtId="0" fontId="16" fillId="20" borderId="29" xfId="10" applyFont="1" applyFill="1" applyBorder="1" applyAlignment="1" applyProtection="1">
      <alignment horizontal="left" vertical="center" wrapText="1"/>
    </xf>
    <xf numFmtId="43" fontId="12" fillId="20" borderId="29" xfId="1" applyFont="1" applyFill="1" applyBorder="1" applyAlignment="1" applyProtection="1">
      <alignment horizontal="right" vertical="center"/>
      <protection locked="0"/>
    </xf>
    <xf numFmtId="170" fontId="12" fillId="20" borderId="29" xfId="1" applyNumberFormat="1" applyFont="1" applyFill="1" applyBorder="1" applyAlignment="1" applyProtection="1">
      <alignment horizontal="right" vertical="center"/>
      <protection locked="0"/>
    </xf>
    <xf numFmtId="43" fontId="12" fillId="20" borderId="30" xfId="1" applyFont="1" applyFill="1" applyBorder="1" applyAlignment="1" applyProtection="1">
      <alignment horizontal="right" vertical="center"/>
      <protection locked="0"/>
    </xf>
    <xf numFmtId="174" fontId="16" fillId="0" borderId="28" xfId="10" applyNumberFormat="1" applyFont="1" applyFill="1" applyBorder="1" applyAlignment="1" applyProtection="1">
      <alignment horizontal="center" vertical="center" wrapText="1"/>
    </xf>
    <xf numFmtId="174" fontId="16" fillId="0" borderId="29" xfId="10" applyNumberFormat="1" applyFont="1" applyFill="1" applyBorder="1" applyAlignment="1" applyProtection="1">
      <alignment horizontal="center" vertical="center" wrapText="1"/>
    </xf>
    <xf numFmtId="1" fontId="16" fillId="0" borderId="29" xfId="10" applyNumberFormat="1" applyFont="1" applyFill="1" applyBorder="1" applyAlignment="1" applyProtection="1">
      <alignment horizontal="center" vertical="center" wrapText="1"/>
    </xf>
    <xf numFmtId="0" fontId="16" fillId="0" borderId="29" xfId="10" applyFont="1" applyFill="1" applyBorder="1" applyAlignment="1" applyProtection="1">
      <alignment horizontal="left" vertical="center" wrapText="1"/>
    </xf>
    <xf numFmtId="43" fontId="12" fillId="0" borderId="29" xfId="1" applyFont="1" applyFill="1" applyBorder="1" applyAlignment="1" applyProtection="1">
      <alignment horizontal="right" vertical="center"/>
      <protection locked="0"/>
    </xf>
    <xf numFmtId="170" fontId="12" fillId="0" borderId="29" xfId="1" applyNumberFormat="1" applyFont="1" applyFill="1" applyBorder="1" applyAlignment="1" applyProtection="1">
      <alignment horizontal="right" vertical="center"/>
      <protection locked="0"/>
    </xf>
    <xf numFmtId="43" fontId="12" fillId="0" borderId="30" xfId="1" applyFont="1" applyFill="1" applyBorder="1" applyAlignment="1" applyProtection="1">
      <alignment horizontal="right" vertical="center"/>
      <protection locked="0"/>
    </xf>
    <xf numFmtId="43" fontId="12" fillId="2" borderId="29" xfId="1" applyFont="1" applyFill="1" applyBorder="1" applyAlignment="1" applyProtection="1">
      <alignment horizontal="right" vertical="center"/>
      <protection locked="0"/>
    </xf>
    <xf numFmtId="170" fontId="12" fillId="2" borderId="29" xfId="1" applyNumberFormat="1" applyFont="1" applyFill="1" applyBorder="1" applyAlignment="1" applyProtection="1">
      <alignment horizontal="right" vertical="center"/>
      <protection locked="0"/>
    </xf>
    <xf numFmtId="1" fontId="16" fillId="20" borderId="29" xfId="10" applyNumberFormat="1" applyFont="1" applyFill="1" applyBorder="1" applyAlignment="1" applyProtection="1">
      <alignment horizontal="center" vertical="center" wrapText="1"/>
    </xf>
    <xf numFmtId="43" fontId="12" fillId="2" borderId="30" xfId="1" applyFont="1" applyFill="1" applyBorder="1" applyAlignment="1" applyProtection="1">
      <alignment horizontal="right" vertical="center"/>
      <protection locked="0"/>
    </xf>
    <xf numFmtId="0" fontId="13" fillId="0" borderId="28" xfId="10" applyFont="1" applyFill="1" applyBorder="1" applyAlignment="1" applyProtection="1">
      <alignment horizontal="left" vertical="center"/>
    </xf>
    <xf numFmtId="0" fontId="12" fillId="0" borderId="29" xfId="10" applyFont="1" applyFill="1" applyBorder="1" applyAlignment="1" applyProtection="1">
      <alignment horizontal="center" vertical="center"/>
    </xf>
    <xf numFmtId="1" fontId="13" fillId="0" borderId="29" xfId="10" applyNumberFormat="1" applyFont="1" applyFill="1" applyBorder="1" applyAlignment="1" applyProtection="1">
      <alignment horizontal="center" vertical="center"/>
    </xf>
    <xf numFmtId="43" fontId="5" fillId="3" borderId="29" xfId="1" applyFont="1" applyFill="1" applyBorder="1" applyAlignment="1" applyProtection="1">
      <alignment horizontal="right" vertical="center"/>
    </xf>
    <xf numFmtId="174" fontId="7" fillId="19" borderId="29" xfId="10" applyNumberFormat="1" applyFont="1" applyFill="1" applyBorder="1" applyAlignment="1" applyProtection="1">
      <alignment horizontal="center" vertical="center" wrapText="1"/>
    </xf>
    <xf numFmtId="174" fontId="16" fillId="20" borderId="28" xfId="10" applyNumberFormat="1" applyFont="1" applyFill="1" applyBorder="1" applyAlignment="1" applyProtection="1">
      <alignment horizontal="center" vertical="center" wrapText="1"/>
    </xf>
    <xf numFmtId="174" fontId="16" fillId="20" borderId="29" xfId="10" applyNumberFormat="1" applyFont="1" applyFill="1" applyBorder="1" applyAlignment="1" applyProtection="1">
      <alignment horizontal="center" vertical="center" wrapText="1"/>
    </xf>
    <xf numFmtId="1" fontId="3" fillId="0" borderId="29" xfId="10" applyNumberFormat="1" applyFont="1" applyFill="1" applyBorder="1" applyAlignment="1" applyProtection="1">
      <alignment horizontal="center" vertical="center" wrapText="1"/>
    </xf>
    <xf numFmtId="0" fontId="10" fillId="0" borderId="29" xfId="10" applyFont="1" applyFill="1" applyBorder="1" applyAlignment="1" applyProtection="1">
      <alignment horizontal="left" vertical="center" wrapText="1"/>
    </xf>
    <xf numFmtId="0" fontId="16" fillId="0" borderId="29" xfId="10" applyFont="1" applyFill="1" applyBorder="1" applyAlignment="1" applyProtection="1">
      <alignment horizontal="justify" vertical="center" wrapText="1"/>
    </xf>
    <xf numFmtId="174" fontId="13" fillId="0" borderId="28" xfId="10" applyNumberFormat="1" applyFont="1" applyFill="1" applyBorder="1" applyAlignment="1" applyProtection="1">
      <alignment horizontal="center" vertical="center" wrapText="1"/>
    </xf>
    <xf numFmtId="43" fontId="5" fillId="0" borderId="29" xfId="1" applyFont="1" applyFill="1" applyBorder="1" applyAlignment="1" applyProtection="1">
      <alignment horizontal="right" vertical="center"/>
    </xf>
    <xf numFmtId="170" fontId="5" fillId="0" borderId="29" xfId="1" applyNumberFormat="1" applyFont="1" applyFill="1" applyBorder="1" applyAlignment="1" applyProtection="1">
      <alignment horizontal="right" vertical="center"/>
    </xf>
    <xf numFmtId="43" fontId="5" fillId="0" borderId="30" xfId="1" applyFont="1" applyFill="1" applyBorder="1" applyAlignment="1" applyProtection="1">
      <alignment horizontal="right" vertical="center"/>
    </xf>
    <xf numFmtId="0" fontId="58" fillId="0" borderId="29" xfId="10" applyFont="1" applyFill="1" applyBorder="1" applyAlignment="1" applyProtection="1">
      <alignment horizontal="left" vertical="center" wrapText="1"/>
    </xf>
    <xf numFmtId="0" fontId="13" fillId="10" borderId="29" xfId="10" applyFont="1" applyFill="1" applyBorder="1" applyAlignment="1" applyProtection="1">
      <alignment horizontal="justify" vertical="center" wrapText="1"/>
    </xf>
    <xf numFmtId="174" fontId="16" fillId="5" borderId="28" xfId="10" applyNumberFormat="1" applyFont="1" applyFill="1" applyBorder="1" applyAlignment="1" applyProtection="1">
      <alignment horizontal="center" vertical="center" wrapText="1"/>
    </xf>
    <xf numFmtId="174" fontId="16" fillId="5" borderId="29" xfId="10" applyNumberFormat="1" applyFont="1" applyFill="1" applyBorder="1" applyAlignment="1" applyProtection="1">
      <alignment horizontal="center" vertical="center" wrapText="1"/>
    </xf>
    <xf numFmtId="1" fontId="16" fillId="5" borderId="29" xfId="10" applyNumberFormat="1" applyFont="1" applyFill="1" applyBorder="1" applyAlignment="1" applyProtection="1">
      <alignment horizontal="center" vertical="center" wrapText="1"/>
    </xf>
    <xf numFmtId="0" fontId="16" fillId="5" borderId="29" xfId="10" applyFont="1" applyFill="1" applyBorder="1" applyAlignment="1" applyProtection="1">
      <alignment horizontal="left" vertical="center" wrapText="1"/>
    </xf>
    <xf numFmtId="43" fontId="5" fillId="5" borderId="29" xfId="1" applyFont="1" applyFill="1" applyBorder="1" applyAlignment="1" applyProtection="1">
      <alignment horizontal="right" vertical="center"/>
    </xf>
    <xf numFmtId="170" fontId="5" fillId="5" borderId="29" xfId="1" applyNumberFormat="1" applyFont="1" applyFill="1" applyBorder="1" applyAlignment="1" applyProtection="1">
      <alignment horizontal="right" vertical="center"/>
    </xf>
    <xf numFmtId="43" fontId="5" fillId="3" borderId="31" xfId="1" applyFont="1" applyFill="1" applyBorder="1" applyAlignment="1" applyProtection="1">
      <alignment horizontal="right" vertical="center"/>
    </xf>
    <xf numFmtId="0" fontId="16" fillId="0" borderId="29" xfId="10" applyFont="1" applyFill="1" applyBorder="1" applyAlignment="1" applyProtection="1">
      <alignment horizontal="center" vertical="center"/>
    </xf>
    <xf numFmtId="0" fontId="16" fillId="0" borderId="31" xfId="10" applyFont="1" applyFill="1" applyBorder="1" applyAlignment="1" applyProtection="1">
      <alignment horizontal="left" vertical="center" wrapText="1"/>
    </xf>
    <xf numFmtId="43" fontId="12" fillId="0" borderId="31" xfId="1" applyFont="1" applyFill="1" applyBorder="1" applyAlignment="1" applyProtection="1">
      <alignment horizontal="right" vertical="center"/>
      <protection locked="0"/>
    </xf>
    <xf numFmtId="0" fontId="13" fillId="0" borderId="31" xfId="10" applyFont="1" applyFill="1" applyBorder="1" applyAlignment="1" applyProtection="1">
      <alignment horizontal="left" vertical="center" wrapText="1"/>
    </xf>
    <xf numFmtId="0" fontId="26" fillId="0" borderId="0" xfId="10" applyFont="1" applyFill="1" applyBorder="1" applyAlignment="1" applyProtection="1">
      <alignment horizontal="left" vertical="center"/>
    </xf>
    <xf numFmtId="1" fontId="17" fillId="0" borderId="0" xfId="10" applyNumberFormat="1" applyFont="1" applyFill="1" applyBorder="1" applyAlignment="1" applyProtection="1">
      <alignment vertical="center"/>
    </xf>
    <xf numFmtId="1" fontId="5" fillId="18" borderId="0" xfId="10" applyNumberFormat="1" applyFont="1" applyFill="1" applyBorder="1" applyAlignment="1" applyProtection="1">
      <alignment horizontal="center" vertical="center"/>
    </xf>
    <xf numFmtId="0" fontId="12" fillId="0" borderId="0" xfId="10" applyFont="1" applyFill="1" applyBorder="1" applyAlignment="1" applyProtection="1">
      <alignment vertical="center"/>
      <protection locked="0"/>
    </xf>
    <xf numFmtId="1" fontId="12" fillId="0" borderId="0" xfId="10" applyNumberFormat="1" applyFont="1" applyFill="1" applyBorder="1" applyAlignment="1" applyProtection="1">
      <alignment vertical="center"/>
      <protection locked="0"/>
    </xf>
    <xf numFmtId="1" fontId="5" fillId="0" borderId="0" xfId="10" applyNumberFormat="1" applyFont="1" applyFill="1" applyBorder="1" applyAlignment="1" applyProtection="1">
      <alignment horizontal="center" vertical="center"/>
      <protection locked="0"/>
    </xf>
    <xf numFmtId="0" fontId="5" fillId="0" borderId="0" xfId="10" applyFont="1" applyFill="1" applyBorder="1" applyAlignment="1" applyProtection="1">
      <alignment horizontal="center" vertical="center" wrapText="1"/>
      <protection locked="0"/>
    </xf>
    <xf numFmtId="0" fontId="5" fillId="0" borderId="0" xfId="10" applyFont="1" applyFill="1" applyBorder="1" applyAlignment="1" applyProtection="1">
      <alignment horizontal="center" vertical="center"/>
      <protection locked="0"/>
    </xf>
    <xf numFmtId="43" fontId="5" fillId="0" borderId="0" xfId="11" applyFont="1" applyFill="1" applyBorder="1" applyAlignment="1" applyProtection="1">
      <alignment horizontal="center" vertical="center"/>
      <protection locked="0"/>
    </xf>
    <xf numFmtId="0" fontId="5" fillId="18" borderId="0" xfId="10" applyFont="1" applyFill="1" applyBorder="1" applyAlignment="1" applyProtection="1">
      <alignment horizontal="center" vertical="center"/>
      <protection locked="0"/>
    </xf>
    <xf numFmtId="0" fontId="12" fillId="0" borderId="0" xfId="10" applyFont="1" applyFill="1" applyBorder="1" applyAlignment="1" applyProtection="1">
      <alignment vertical="center" wrapText="1"/>
      <protection locked="0"/>
    </xf>
    <xf numFmtId="43" fontId="12" fillId="0" borderId="0" xfId="11" applyFont="1" applyFill="1" applyBorder="1" applyAlignment="1" applyProtection="1">
      <alignment vertical="center"/>
      <protection locked="0"/>
    </xf>
    <xf numFmtId="0" fontId="12" fillId="0" borderId="0" xfId="7" applyNumberFormat="1" applyFont="1" applyBorder="1" applyAlignment="1">
      <alignment horizontal="center" vertical="top"/>
    </xf>
    <xf numFmtId="0" fontId="12" fillId="0" borderId="0" xfId="7" applyFont="1" applyFill="1" applyBorder="1" applyAlignment="1">
      <alignment wrapText="1"/>
    </xf>
    <xf numFmtId="0" fontId="5" fillId="0" borderId="0" xfId="7" applyFont="1" applyBorder="1" applyAlignment="1">
      <alignment horizontal="right"/>
    </xf>
    <xf numFmtId="0" fontId="5" fillId="0" borderId="0" xfId="7" applyFont="1" applyBorder="1" applyAlignment="1"/>
    <xf numFmtId="0" fontId="12" fillId="0" borderId="0" xfId="7" applyFont="1" applyBorder="1" applyAlignment="1">
      <alignment vertical="top"/>
    </xf>
    <xf numFmtId="0" fontId="12" fillId="0" borderId="0" xfId="7" applyFont="1" applyAlignment="1"/>
    <xf numFmtId="0" fontId="18" fillId="2" borderId="4" xfId="7" applyNumberFormat="1" applyFont="1" applyFill="1" applyBorder="1" applyAlignment="1" applyProtection="1">
      <alignment horizontal="center" vertical="top"/>
    </xf>
    <xf numFmtId="0" fontId="12" fillId="0" borderId="0" xfId="7" applyFont="1" applyFill="1" applyBorder="1" applyAlignment="1" applyProtection="1">
      <alignment horizontal="center" wrapText="1"/>
    </xf>
    <xf numFmtId="0" fontId="12" fillId="2" borderId="0" xfId="7" applyFont="1" applyFill="1" applyBorder="1" applyAlignment="1" applyProtection="1">
      <alignment horizontal="right"/>
    </xf>
    <xf numFmtId="0" fontId="21" fillId="2" borderId="0" xfId="7" applyFont="1" applyFill="1" applyBorder="1" applyAlignment="1" applyProtection="1">
      <alignment horizontal="right" vertical="top"/>
    </xf>
    <xf numFmtId="0" fontId="5" fillId="2" borderId="0" xfId="7" applyFont="1" applyFill="1" applyBorder="1" applyAlignment="1" applyProtection="1">
      <alignment horizontal="right" vertical="top"/>
    </xf>
    <xf numFmtId="0" fontId="22" fillId="2" borderId="274" xfId="7" applyNumberFormat="1" applyFont="1" applyFill="1" applyBorder="1" applyAlignment="1" applyProtection="1">
      <alignment horizontal="center" vertical="top"/>
    </xf>
    <xf numFmtId="0" fontId="22" fillId="0" borderId="7" xfId="7" applyFont="1" applyFill="1" applyBorder="1" applyAlignment="1" applyProtection="1">
      <alignment horizontal="center" vertical="top" wrapText="1"/>
    </xf>
    <xf numFmtId="0" fontId="22" fillId="2" borderId="7" xfId="7" applyFont="1" applyFill="1" applyBorder="1" applyAlignment="1" applyProtection="1">
      <alignment horizontal="right" vertical="top"/>
    </xf>
    <xf numFmtId="0" fontId="17" fillId="2" borderId="8" xfId="7" applyFont="1" applyFill="1" applyBorder="1" applyAlignment="1" applyProtection="1">
      <alignment horizontal="right" vertical="top"/>
    </xf>
    <xf numFmtId="0" fontId="22" fillId="2" borderId="0" xfId="7" applyNumberFormat="1" applyFont="1" applyFill="1" applyBorder="1" applyAlignment="1" applyProtection="1">
      <alignment horizontal="center" vertical="top"/>
    </xf>
    <xf numFmtId="0" fontId="22" fillId="0" borderId="0" xfId="7" applyFont="1" applyFill="1" applyBorder="1" applyAlignment="1" applyProtection="1">
      <alignment horizontal="center" vertical="top" wrapText="1"/>
    </xf>
    <xf numFmtId="0" fontId="22" fillId="2" borderId="0" xfId="7" applyFont="1" applyFill="1" applyBorder="1" applyAlignment="1" applyProtection="1">
      <alignment horizontal="right" vertical="top"/>
    </xf>
    <xf numFmtId="0" fontId="12" fillId="0" borderId="0" xfId="7" applyFont="1" applyAlignment="1">
      <alignment vertical="center"/>
    </xf>
    <xf numFmtId="0" fontId="5" fillId="2" borderId="282" xfId="7" applyNumberFormat="1" applyFont="1" applyFill="1" applyBorder="1" applyAlignment="1" applyProtection="1">
      <alignment horizontal="center" vertical="center" wrapText="1"/>
    </xf>
    <xf numFmtId="0" fontId="5" fillId="0" borderId="52" xfId="7" applyFont="1" applyFill="1" applyBorder="1" applyAlignment="1" applyProtection="1">
      <alignment horizontal="center" vertical="center" wrapText="1"/>
    </xf>
    <xf numFmtId="0" fontId="5" fillId="2" borderId="52" xfId="7" applyFont="1" applyFill="1" applyBorder="1" applyAlignment="1" applyProtection="1">
      <alignment horizontal="center" vertical="center" wrapText="1"/>
    </xf>
    <xf numFmtId="0" fontId="5" fillId="2" borderId="57" xfId="7" applyFont="1" applyFill="1" applyBorder="1" applyAlignment="1" applyProtection="1">
      <alignment horizontal="center" vertical="center" wrapText="1"/>
    </xf>
    <xf numFmtId="0" fontId="12" fillId="5" borderId="0" xfId="7" applyFont="1" applyFill="1" applyBorder="1" applyAlignment="1">
      <alignment vertical="top"/>
    </xf>
    <xf numFmtId="0" fontId="17" fillId="5" borderId="0" xfId="7" applyFont="1" applyFill="1" applyBorder="1" applyAlignment="1"/>
    <xf numFmtId="0" fontId="17" fillId="5" borderId="0" xfId="7" applyFont="1" applyFill="1" applyAlignment="1"/>
    <xf numFmtId="0" fontId="12" fillId="5" borderId="0" xfId="7" applyFont="1" applyFill="1" applyAlignment="1"/>
    <xf numFmtId="0" fontId="14" fillId="19" borderId="28" xfId="7" applyNumberFormat="1" applyFont="1" applyFill="1" applyBorder="1" applyAlignment="1" applyProtection="1">
      <alignment horizontal="center" wrapText="1"/>
    </xf>
    <xf numFmtId="0" fontId="14" fillId="19" borderId="29" xfId="7" applyFont="1" applyFill="1" applyBorder="1" applyAlignment="1" applyProtection="1">
      <alignment horizontal="left"/>
    </xf>
    <xf numFmtId="43" fontId="14" fillId="19" borderId="29" xfId="1" applyFont="1" applyFill="1" applyBorder="1" applyAlignment="1" applyProtection="1">
      <alignment horizontal="right" wrapText="1"/>
    </xf>
    <xf numFmtId="43" fontId="14" fillId="19" borderId="30" xfId="1" applyFont="1" applyFill="1" applyBorder="1" applyAlignment="1" applyProtection="1">
      <alignment horizontal="center" wrapText="1"/>
    </xf>
    <xf numFmtId="0" fontId="14" fillId="3" borderId="28" xfId="7" applyNumberFormat="1" applyFont="1" applyFill="1" applyBorder="1" applyAlignment="1" applyProtection="1">
      <alignment horizontal="center" wrapText="1"/>
    </xf>
    <xf numFmtId="4" fontId="14" fillId="3" borderId="29" xfId="7" applyNumberFormat="1" applyFont="1" applyFill="1" applyBorder="1" applyAlignment="1" applyProtection="1">
      <alignment wrapText="1"/>
    </xf>
    <xf numFmtId="43" fontId="14" fillId="3" borderId="29" xfId="1" applyFont="1" applyFill="1" applyBorder="1" applyAlignment="1" applyProtection="1">
      <alignment horizontal="right" wrapText="1"/>
    </xf>
    <xf numFmtId="43" fontId="14" fillId="3" borderId="30" xfId="1" applyFont="1" applyFill="1" applyBorder="1" applyAlignment="1" applyProtection="1">
      <alignment horizontal="center" wrapText="1"/>
    </xf>
    <xf numFmtId="0" fontId="17" fillId="0" borderId="0" xfId="7" applyFont="1" applyBorder="1" applyAlignment="1"/>
    <xf numFmtId="0" fontId="17" fillId="0" borderId="0" xfId="7" applyFont="1" applyAlignment="1"/>
    <xf numFmtId="0" fontId="10" fillId="0" borderId="28" xfId="7" applyNumberFormat="1" applyFont="1" applyBorder="1" applyAlignment="1" applyProtection="1">
      <alignment horizontal="center" wrapText="1"/>
    </xf>
    <xf numFmtId="4" fontId="10" fillId="0" borderId="29" xfId="7" applyNumberFormat="1" applyFont="1" applyFill="1" applyBorder="1" applyAlignment="1" applyProtection="1">
      <alignment wrapText="1"/>
    </xf>
    <xf numFmtId="43" fontId="10" fillId="0" borderId="29" xfId="1" applyFont="1" applyBorder="1" applyAlignment="1" applyProtection="1">
      <alignment horizontal="right" wrapText="1"/>
      <protection locked="0"/>
    </xf>
    <xf numFmtId="43" fontId="10" fillId="0" borderId="29" xfId="1" applyFont="1" applyFill="1" applyBorder="1" applyAlignment="1" applyProtection="1">
      <alignment horizontal="right" wrapText="1"/>
    </xf>
    <xf numFmtId="43" fontId="14" fillId="0" borderId="30" xfId="1" applyFont="1" applyFill="1" applyBorder="1" applyAlignment="1" applyProtection="1">
      <alignment horizontal="center" wrapText="1"/>
    </xf>
    <xf numFmtId="0" fontId="10" fillId="2" borderId="28" xfId="7" applyNumberFormat="1" applyFont="1" applyFill="1" applyBorder="1" applyAlignment="1" applyProtection="1">
      <alignment horizontal="center" wrapText="1"/>
    </xf>
    <xf numFmtId="4" fontId="10" fillId="2" borderId="29" xfId="7" applyNumberFormat="1" applyFont="1" applyFill="1" applyBorder="1" applyAlignment="1" applyProtection="1">
      <alignment wrapText="1"/>
    </xf>
    <xf numFmtId="43" fontId="10" fillId="2" borderId="29" xfId="1" applyFont="1" applyFill="1" applyBorder="1" applyAlignment="1" applyProtection="1">
      <alignment horizontal="right" wrapText="1"/>
      <protection locked="0"/>
    </xf>
    <xf numFmtId="43" fontId="10" fillId="0" borderId="29" xfId="1" applyFont="1" applyFill="1" applyBorder="1" applyAlignment="1" applyProtection="1">
      <alignment horizontal="right" wrapText="1"/>
      <protection locked="0"/>
    </xf>
    <xf numFmtId="4" fontId="14" fillId="19" borderId="29" xfId="7" applyNumberFormat="1" applyFont="1" applyFill="1" applyBorder="1" applyAlignment="1" applyProtection="1">
      <alignment wrapText="1"/>
    </xf>
    <xf numFmtId="4" fontId="3" fillId="0" borderId="29" xfId="7" applyNumberFormat="1" applyFont="1" applyFill="1" applyBorder="1" applyAlignment="1" applyProtection="1">
      <alignment wrapText="1"/>
    </xf>
    <xf numFmtId="43" fontId="3" fillId="0" borderId="29" xfId="1" applyFont="1" applyBorder="1" applyAlignment="1" applyProtection="1">
      <alignment horizontal="right" wrapText="1"/>
      <protection locked="0"/>
    </xf>
    <xf numFmtId="0" fontId="14" fillId="19" borderId="29" xfId="7" applyFont="1" applyFill="1" applyBorder="1" applyAlignment="1" applyProtection="1"/>
    <xf numFmtId="0" fontId="12" fillId="0" borderId="0" xfId="7" applyFont="1" applyBorder="1" applyAlignment="1"/>
    <xf numFmtId="0" fontId="21" fillId="0" borderId="0" xfId="7" applyFont="1" applyAlignment="1">
      <alignment horizontal="right" vertical="top"/>
    </xf>
    <xf numFmtId="0" fontId="15" fillId="0" borderId="0" xfId="7" applyFont="1" applyAlignment="1">
      <alignment vertical="top"/>
    </xf>
    <xf numFmtId="0" fontId="14" fillId="5" borderId="28" xfId="7" applyNumberFormat="1" applyFont="1" applyFill="1" applyBorder="1" applyAlignment="1" applyProtection="1">
      <alignment horizontal="center" wrapText="1"/>
    </xf>
    <xf numFmtId="0" fontId="14" fillId="5" borderId="29" xfId="7" applyFont="1" applyFill="1" applyBorder="1" applyAlignment="1" applyProtection="1"/>
    <xf numFmtId="43" fontId="14" fillId="5" borderId="29" xfId="1" applyFont="1" applyFill="1" applyBorder="1" applyAlignment="1" applyProtection="1">
      <alignment horizontal="right" wrapText="1"/>
    </xf>
    <xf numFmtId="43" fontId="14" fillId="5" borderId="30" xfId="1" applyFont="1" applyFill="1" applyBorder="1" applyAlignment="1" applyProtection="1">
      <alignment horizontal="center" wrapText="1"/>
    </xf>
    <xf numFmtId="4" fontId="14" fillId="3" borderId="29" xfId="7" applyNumberFormat="1" applyFont="1" applyFill="1" applyBorder="1" applyAlignment="1" applyProtection="1">
      <alignment horizontal="right" wrapText="1"/>
    </xf>
    <xf numFmtId="4" fontId="14" fillId="3" borderId="29" xfId="7" applyNumberFormat="1" applyFont="1" applyFill="1" applyBorder="1" applyAlignment="1" applyProtection="1">
      <alignment horizontal="left" wrapText="1"/>
    </xf>
    <xf numFmtId="0" fontId="16" fillId="0" borderId="0" xfId="7" applyFont="1" applyAlignment="1"/>
    <xf numFmtId="0" fontId="14" fillId="5" borderId="29" xfId="7" applyFont="1" applyFill="1" applyBorder="1" applyAlignment="1" applyProtection="1">
      <alignment vertical="center"/>
    </xf>
    <xf numFmtId="4" fontId="12" fillId="0" borderId="0" xfId="7" applyNumberFormat="1" applyFont="1" applyFill="1" applyBorder="1" applyAlignment="1">
      <alignment horizontal="right"/>
    </xf>
    <xf numFmtId="0" fontId="10" fillId="0" borderId="28" xfId="7" applyNumberFormat="1" applyFont="1" applyFill="1" applyBorder="1" applyAlignment="1" applyProtection="1">
      <alignment horizontal="center" wrapText="1"/>
    </xf>
    <xf numFmtId="4" fontId="10" fillId="0" borderId="29" xfId="7" applyNumberFormat="1" applyFont="1" applyFill="1" applyBorder="1" applyAlignment="1" applyProtection="1">
      <alignment vertical="center" wrapText="1"/>
    </xf>
    <xf numFmtId="4" fontId="10" fillId="0" borderId="29" xfId="7" applyNumberFormat="1" applyFont="1" applyFill="1" applyBorder="1" applyAlignment="1" applyProtection="1">
      <alignment horizontal="left" wrapText="1"/>
    </xf>
    <xf numFmtId="0" fontId="14" fillId="0" borderId="28" xfId="7" applyNumberFormat="1" applyFont="1" applyFill="1" applyBorder="1" applyAlignment="1" applyProtection="1">
      <alignment horizontal="center" wrapText="1"/>
    </xf>
    <xf numFmtId="0" fontId="5" fillId="3" borderId="29" xfId="7" applyFont="1" applyFill="1" applyBorder="1" applyAlignment="1" applyProtection="1"/>
    <xf numFmtId="1" fontId="14" fillId="3" borderId="28" xfId="7" applyNumberFormat="1" applyFont="1" applyFill="1" applyBorder="1" applyAlignment="1" applyProtection="1">
      <alignment horizontal="center" wrapText="1"/>
    </xf>
    <xf numFmtId="1" fontId="10" fillId="0" borderId="28" xfId="7" applyNumberFormat="1" applyFont="1" applyBorder="1" applyAlignment="1" applyProtection="1">
      <alignment horizontal="center" wrapText="1"/>
    </xf>
    <xf numFmtId="1" fontId="14" fillId="5" borderId="28" xfId="7" applyNumberFormat="1" applyFont="1" applyFill="1" applyBorder="1" applyAlignment="1" applyProtection="1">
      <alignment horizontal="center" wrapText="1"/>
    </xf>
    <xf numFmtId="0" fontId="10" fillId="0" borderId="29" xfId="7" applyFont="1" applyFill="1" applyBorder="1" applyAlignment="1" applyProtection="1">
      <alignment horizontal="left"/>
    </xf>
    <xf numFmtId="0" fontId="14" fillId="3" borderId="29" xfId="7" applyFont="1" applyFill="1" applyBorder="1" applyAlignment="1" applyProtection="1">
      <alignment horizontal="left"/>
    </xf>
    <xf numFmtId="1" fontId="10" fillId="0" borderId="28" xfId="7" applyNumberFormat="1" applyFont="1" applyFill="1" applyBorder="1" applyAlignment="1" applyProtection="1">
      <alignment horizontal="center" wrapText="1"/>
    </xf>
    <xf numFmtId="0" fontId="14" fillId="3" borderId="29" xfId="7" applyFont="1" applyFill="1" applyBorder="1" applyAlignment="1" applyProtection="1"/>
    <xf numFmtId="0" fontId="14" fillId="3" borderId="224" xfId="7" applyNumberFormat="1" applyFont="1" applyFill="1" applyBorder="1" applyAlignment="1" applyProtection="1">
      <alignment horizontal="center" wrapText="1"/>
    </xf>
    <xf numFmtId="4" fontId="14" fillId="3" borderId="31" xfId="7" applyNumberFormat="1" applyFont="1" applyFill="1" applyBorder="1" applyAlignment="1" applyProtection="1">
      <alignment horizontal="right" wrapText="1"/>
    </xf>
    <xf numFmtId="43" fontId="14" fillId="3" borderId="31" xfId="1" applyFont="1" applyFill="1" applyBorder="1" applyAlignment="1" applyProtection="1">
      <alignment horizontal="right" wrapText="1"/>
    </xf>
    <xf numFmtId="49" fontId="10" fillId="0" borderId="0" xfId="7" applyNumberFormat="1" applyFont="1" applyFill="1" applyBorder="1" applyAlignment="1">
      <alignment horizontal="right"/>
    </xf>
    <xf numFmtId="49" fontId="10" fillId="0" borderId="0" xfId="7" applyNumberFormat="1" applyFont="1" applyFill="1" applyBorder="1" applyAlignment="1">
      <alignment horizontal="left" wrapText="1"/>
    </xf>
    <xf numFmtId="0" fontId="12" fillId="0" borderId="0" xfId="7" applyNumberFormat="1" applyFont="1" applyFill="1" applyBorder="1" applyAlignment="1">
      <alignment horizontal="center"/>
    </xf>
    <xf numFmtId="49" fontId="12" fillId="0" borderId="0" xfId="7" applyNumberFormat="1" applyFont="1" applyFill="1" applyBorder="1" applyAlignment="1">
      <alignment horizontal="left" wrapText="1"/>
    </xf>
    <xf numFmtId="0" fontId="12" fillId="0" borderId="0" xfId="7" applyNumberFormat="1" applyFont="1" applyAlignment="1">
      <alignment horizontal="center"/>
    </xf>
    <xf numFmtId="0" fontId="12" fillId="0" borderId="0" xfId="7" applyFont="1" applyFill="1" applyAlignment="1">
      <alignment wrapText="1"/>
    </xf>
    <xf numFmtId="0" fontId="12" fillId="0" borderId="0" xfId="7" applyFont="1" applyAlignment="1">
      <alignment horizontal="right"/>
    </xf>
    <xf numFmtId="0" fontId="5" fillId="0" borderId="0" xfId="10" applyFont="1" applyFill="1" applyBorder="1" applyAlignment="1" applyProtection="1">
      <alignment horizontal="right" vertical="center"/>
      <protection locked="0"/>
    </xf>
    <xf numFmtId="43" fontId="5" fillId="0" borderId="0" xfId="11" applyFont="1" applyFill="1" applyBorder="1" applyAlignment="1" applyProtection="1">
      <alignment vertical="center"/>
      <protection locked="0"/>
    </xf>
    <xf numFmtId="43" fontId="5" fillId="0" borderId="5" xfId="11" applyFont="1" applyFill="1" applyBorder="1" applyAlignment="1" applyProtection="1">
      <alignment horizontal="right" vertical="center"/>
      <protection locked="0"/>
    </xf>
    <xf numFmtId="0" fontId="5" fillId="18" borderId="0" xfId="10" applyFont="1" applyFill="1" applyBorder="1" applyAlignment="1" applyProtection="1">
      <alignment horizontal="center" vertical="center" wrapText="1"/>
    </xf>
    <xf numFmtId="170" fontId="5" fillId="0" borderId="283" xfId="1" applyNumberFormat="1" applyFont="1" applyFill="1" applyBorder="1" applyAlignment="1" applyProtection="1">
      <alignment horizontal="right" vertical="center"/>
    </xf>
    <xf numFmtId="170" fontId="5" fillId="10" borderId="284" xfId="1" applyNumberFormat="1" applyFont="1" applyFill="1" applyBorder="1" applyAlignment="1" applyProtection="1">
      <alignment horizontal="right" vertical="center"/>
    </xf>
    <xf numFmtId="170" fontId="5" fillId="19" borderId="284" xfId="1" applyNumberFormat="1" applyFont="1" applyFill="1" applyBorder="1" applyAlignment="1" applyProtection="1">
      <alignment horizontal="right" vertical="center"/>
    </xf>
    <xf numFmtId="170" fontId="5" fillId="11" borderId="284" xfId="1" applyNumberFormat="1" applyFont="1" applyFill="1" applyBorder="1" applyAlignment="1" applyProtection="1">
      <alignment horizontal="right" vertical="center"/>
    </xf>
    <xf numFmtId="170" fontId="5" fillId="3" borderId="284" xfId="1" applyNumberFormat="1" applyFont="1" applyFill="1" applyBorder="1" applyAlignment="1" applyProtection="1">
      <alignment horizontal="right" vertical="center"/>
    </xf>
    <xf numFmtId="170" fontId="5" fillId="0" borderId="284" xfId="1" applyNumberFormat="1" applyFont="1" applyFill="1" applyBorder="1" applyAlignment="1" applyProtection="1">
      <alignment horizontal="right" vertical="center"/>
    </xf>
    <xf numFmtId="174" fontId="13" fillId="17" borderId="28" xfId="10" applyNumberFormat="1" applyFont="1" applyFill="1" applyBorder="1" applyAlignment="1" applyProtection="1">
      <alignment horizontal="center" vertical="center" wrapText="1"/>
    </xf>
    <xf numFmtId="174" fontId="13" fillId="17" borderId="29" xfId="10" applyNumberFormat="1" applyFont="1" applyFill="1" applyBorder="1" applyAlignment="1" applyProtection="1">
      <alignment horizontal="center" vertical="center" wrapText="1"/>
    </xf>
    <xf numFmtId="1" fontId="13" fillId="17" borderId="29" xfId="10" applyNumberFormat="1" applyFont="1" applyFill="1" applyBorder="1" applyAlignment="1" applyProtection="1">
      <alignment horizontal="center" vertical="center" wrapText="1"/>
    </xf>
    <xf numFmtId="0" fontId="13" fillId="17" borderId="29" xfId="10" applyFont="1" applyFill="1" applyBorder="1" applyAlignment="1" applyProtection="1">
      <alignment horizontal="left" vertical="center" wrapText="1"/>
    </xf>
    <xf numFmtId="43" fontId="5" fillId="17" borderId="29" xfId="1" applyFont="1" applyFill="1" applyBorder="1" applyAlignment="1" applyProtection="1">
      <alignment horizontal="right" vertical="center"/>
    </xf>
    <xf numFmtId="0" fontId="13" fillId="17" borderId="29" xfId="10" applyFont="1" applyFill="1" applyBorder="1" applyAlignment="1" applyProtection="1">
      <alignment horizontal="center" vertical="center"/>
    </xf>
    <xf numFmtId="1" fontId="13" fillId="17" borderId="29" xfId="10" applyNumberFormat="1" applyFont="1" applyFill="1" applyBorder="1" applyAlignment="1" applyProtection="1">
      <alignment horizontal="center" vertical="center"/>
    </xf>
    <xf numFmtId="0" fontId="13" fillId="10" borderId="29" xfId="10" applyFont="1" applyFill="1" applyBorder="1" applyAlignment="1" applyProtection="1">
      <alignment horizontal="center" vertical="center"/>
    </xf>
    <xf numFmtId="1" fontId="13" fillId="10" borderId="29" xfId="10" applyNumberFormat="1" applyFont="1" applyFill="1" applyBorder="1" applyAlignment="1" applyProtection="1">
      <alignment horizontal="center" vertical="center"/>
    </xf>
    <xf numFmtId="174" fontId="16" fillId="2" borderId="28" xfId="10" applyNumberFormat="1" applyFont="1" applyFill="1" applyBorder="1" applyAlignment="1" applyProtection="1">
      <alignment horizontal="center" vertical="center" wrapText="1"/>
    </xf>
    <xf numFmtId="0" fontId="16" fillId="2" borderId="29" xfId="10" applyFont="1" applyFill="1" applyBorder="1" applyAlignment="1" applyProtection="1">
      <alignment horizontal="center" vertical="center"/>
    </xf>
    <xf numFmtId="1" fontId="16" fillId="2" borderId="29" xfId="10" applyNumberFormat="1" applyFont="1" applyFill="1" applyBorder="1" applyAlignment="1" applyProtection="1">
      <alignment horizontal="center" vertical="center" wrapText="1"/>
    </xf>
    <xf numFmtId="174" fontId="16" fillId="2" borderId="29" xfId="10" applyNumberFormat="1" applyFont="1" applyFill="1" applyBorder="1" applyAlignment="1" applyProtection="1">
      <alignment horizontal="center" vertical="center" wrapText="1"/>
    </xf>
    <xf numFmtId="0" fontId="16" fillId="2" borderId="29" xfId="10" applyFont="1" applyFill="1" applyBorder="1" applyAlignment="1" applyProtection="1">
      <alignment horizontal="left" vertical="center" wrapText="1"/>
    </xf>
    <xf numFmtId="170" fontId="5" fillId="3" borderId="286" xfId="1" applyNumberFormat="1" applyFont="1" applyFill="1" applyBorder="1" applyAlignment="1" applyProtection="1">
      <alignment horizontal="right" vertical="center"/>
    </xf>
    <xf numFmtId="0" fontId="3" fillId="0" borderId="0" xfId="9" applyFont="1" applyFill="1"/>
    <xf numFmtId="0" fontId="5" fillId="0" borderId="29" xfId="10" applyFont="1" applyFill="1" applyBorder="1" applyAlignment="1" applyProtection="1">
      <alignment horizontal="center" vertical="center" wrapText="1"/>
    </xf>
    <xf numFmtId="0" fontId="12" fillId="0" borderId="139" xfId="10" applyFont="1" applyFill="1" applyBorder="1" applyAlignment="1" applyProtection="1">
      <alignment horizontal="center" vertical="center" wrapText="1"/>
    </xf>
    <xf numFmtId="0" fontId="5" fillId="0" borderId="52" xfId="10" applyFont="1" applyFill="1" applyBorder="1" applyAlignment="1" applyProtection="1">
      <alignment horizontal="center" vertical="center" wrapText="1"/>
    </xf>
    <xf numFmtId="49" fontId="5" fillId="0" borderId="52" xfId="10" applyNumberFormat="1" applyFont="1" applyFill="1" applyBorder="1" applyAlignment="1" applyProtection="1">
      <alignment horizontal="center" vertical="center" wrapText="1"/>
    </xf>
    <xf numFmtId="0" fontId="5" fillId="0" borderId="287" xfId="10" applyFont="1" applyFill="1" applyBorder="1" applyAlignment="1" applyProtection="1">
      <alignment horizontal="center" vertical="center" wrapText="1"/>
    </xf>
    <xf numFmtId="0" fontId="5" fillId="0" borderId="57" xfId="10" applyFont="1" applyFill="1" applyBorder="1" applyAlignment="1" applyProtection="1">
      <alignment horizontal="center" vertical="center" wrapText="1"/>
    </xf>
    <xf numFmtId="0" fontId="14" fillId="3" borderId="44" xfId="7" applyNumberFormat="1" applyFont="1" applyFill="1" applyBorder="1" applyAlignment="1" applyProtection="1">
      <alignment horizontal="center" vertical="center" wrapText="1"/>
    </xf>
    <xf numFmtId="0" fontId="14" fillId="3" borderId="45" xfId="7" applyFont="1" applyFill="1" applyBorder="1" applyAlignment="1" applyProtection="1">
      <alignment vertical="center"/>
    </xf>
    <xf numFmtId="43" fontId="14" fillId="3" borderId="45" xfId="1" applyFont="1" applyFill="1" applyBorder="1" applyAlignment="1" applyProtection="1">
      <alignment horizontal="right" vertical="center" wrapText="1"/>
    </xf>
    <xf numFmtId="43" fontId="14" fillId="3" borderId="46" xfId="1" applyFont="1" applyFill="1" applyBorder="1" applyAlignment="1" applyProtection="1">
      <alignment horizontal="right" vertical="center" wrapText="1"/>
    </xf>
    <xf numFmtId="0" fontId="12" fillId="0" borderId="0" xfId="7" applyFont="1" applyBorder="1" applyAlignment="1">
      <alignment vertical="center"/>
    </xf>
    <xf numFmtId="0" fontId="17" fillId="0" borderId="0" xfId="7" applyFont="1" applyBorder="1" applyAlignment="1">
      <alignment vertical="center"/>
    </xf>
    <xf numFmtId="0" fontId="17" fillId="0" borderId="0" xfId="7" applyFont="1" applyAlignment="1">
      <alignment vertical="center"/>
    </xf>
    <xf numFmtId="0" fontId="14" fillId="3" borderId="28" xfId="7" applyNumberFormat="1" applyFont="1" applyFill="1" applyBorder="1" applyAlignment="1" applyProtection="1">
      <alignment horizontal="center" vertical="center" wrapText="1"/>
    </xf>
    <xf numFmtId="0" fontId="14" fillId="3" borderId="29" xfId="7" applyFont="1" applyFill="1" applyBorder="1" applyAlignment="1" applyProtection="1">
      <alignment horizontal="left" vertical="center"/>
    </xf>
    <xf numFmtId="43" fontId="14" fillId="3" borderId="29" xfId="1" applyFont="1" applyFill="1" applyBorder="1" applyAlignment="1" applyProtection="1">
      <alignment horizontal="right" vertical="center" wrapText="1"/>
    </xf>
    <xf numFmtId="43" fontId="14" fillId="3" borderId="30" xfId="1" applyFont="1" applyFill="1" applyBorder="1" applyAlignment="1" applyProtection="1">
      <alignment horizontal="right" vertical="center" wrapText="1"/>
    </xf>
    <xf numFmtId="4" fontId="14" fillId="3" borderId="29" xfId="7" applyNumberFormat="1" applyFont="1" applyFill="1" applyBorder="1" applyAlignment="1" applyProtection="1">
      <alignment vertical="center" wrapText="1"/>
    </xf>
    <xf numFmtId="0" fontId="10" fillId="0" borderId="28" xfId="7" applyNumberFormat="1" applyFont="1" applyBorder="1" applyAlignment="1" applyProtection="1">
      <alignment horizontal="center" vertical="center" wrapText="1"/>
    </xf>
    <xf numFmtId="43" fontId="10" fillId="0" borderId="29" xfId="1" applyFont="1" applyBorder="1" applyAlignment="1" applyProtection="1">
      <alignment horizontal="right" vertical="center" wrapText="1"/>
      <protection locked="0"/>
    </xf>
    <xf numFmtId="43" fontId="10" fillId="0" borderId="30" xfId="1" applyFont="1" applyBorder="1" applyAlignment="1" applyProtection="1">
      <alignment horizontal="right" vertical="center" wrapText="1"/>
      <protection locked="0"/>
    </xf>
    <xf numFmtId="0" fontId="10" fillId="2" borderId="28" xfId="7" applyNumberFormat="1" applyFont="1" applyFill="1" applyBorder="1" applyAlignment="1" applyProtection="1">
      <alignment horizontal="center" vertical="center" wrapText="1"/>
    </xf>
    <xf numFmtId="4" fontId="10" fillId="2" borderId="29" xfId="7" applyNumberFormat="1" applyFont="1" applyFill="1" applyBorder="1" applyAlignment="1" applyProtection="1">
      <alignment vertical="center" wrapText="1"/>
    </xf>
    <xf numFmtId="0" fontId="14" fillId="3" borderId="29" xfId="7" applyFont="1" applyFill="1" applyBorder="1" applyAlignment="1" applyProtection="1">
      <alignment vertical="center"/>
    </xf>
    <xf numFmtId="0" fontId="12" fillId="0" borderId="0" xfId="7" applyFont="1" applyFill="1" applyAlignment="1">
      <alignment vertical="center"/>
    </xf>
    <xf numFmtId="4" fontId="3" fillId="0" borderId="29" xfId="7" applyNumberFormat="1" applyFont="1" applyFill="1" applyBorder="1" applyAlignment="1" applyProtection="1">
      <alignment vertical="center" wrapText="1"/>
    </xf>
    <xf numFmtId="43" fontId="3" fillId="0" borderId="29" xfId="1" applyFont="1" applyBorder="1" applyAlignment="1" applyProtection="1">
      <alignment horizontal="right" vertical="center" wrapText="1"/>
      <protection locked="0"/>
    </xf>
    <xf numFmtId="0" fontId="21" fillId="0" borderId="0" xfId="7" applyFont="1" applyAlignment="1">
      <alignment horizontal="right" vertical="center"/>
    </xf>
    <xf numFmtId="0" fontId="15" fillId="0" borderId="0" xfId="7" applyFont="1" applyAlignment="1">
      <alignment vertical="center"/>
    </xf>
    <xf numFmtId="4" fontId="14" fillId="3" borderId="29" xfId="7" applyNumberFormat="1" applyFont="1" applyFill="1" applyBorder="1" applyAlignment="1" applyProtection="1">
      <alignment horizontal="right" vertical="center" wrapText="1"/>
    </xf>
    <xf numFmtId="4" fontId="14" fillId="3" borderId="29" xfId="7" applyNumberFormat="1" applyFont="1" applyFill="1" applyBorder="1" applyAlignment="1" applyProtection="1">
      <alignment horizontal="left" vertical="center" wrapText="1"/>
    </xf>
    <xf numFmtId="0" fontId="16" fillId="0" borderId="0" xfId="7" applyFont="1" applyAlignment="1">
      <alignment vertical="center"/>
    </xf>
    <xf numFmtId="4" fontId="12" fillId="0" borderId="0" xfId="7" applyNumberFormat="1" applyFont="1" applyFill="1" applyBorder="1" applyAlignment="1">
      <alignment horizontal="right" vertical="center"/>
    </xf>
    <xf numFmtId="0" fontId="10" fillId="0" borderId="28" xfId="7" applyNumberFormat="1" applyFont="1" applyFill="1" applyBorder="1" applyAlignment="1" applyProtection="1">
      <alignment horizontal="center" vertical="center" wrapText="1"/>
    </xf>
    <xf numFmtId="43" fontId="10" fillId="0" borderId="29" xfId="1" applyFont="1" applyFill="1" applyBorder="1" applyAlignment="1" applyProtection="1">
      <alignment horizontal="right" vertical="center" wrapText="1"/>
      <protection locked="0"/>
    </xf>
    <xf numFmtId="43" fontId="10" fillId="0" borderId="30" xfId="1" applyFont="1" applyFill="1" applyBorder="1" applyAlignment="1" applyProtection="1">
      <alignment horizontal="right" vertical="center" wrapText="1"/>
      <protection locked="0"/>
    </xf>
    <xf numFmtId="4" fontId="10" fillId="0" borderId="29" xfId="7" applyNumberFormat="1" applyFont="1" applyFill="1" applyBorder="1" applyAlignment="1" applyProtection="1">
      <alignment horizontal="left" vertical="center" wrapText="1"/>
    </xf>
    <xf numFmtId="0" fontId="14" fillId="0" borderId="28" xfId="7" applyNumberFormat="1" applyFont="1" applyFill="1" applyBorder="1" applyAlignment="1" applyProtection="1">
      <alignment horizontal="center" vertical="center" wrapText="1"/>
    </xf>
    <xf numFmtId="0" fontId="5" fillId="3" borderId="29" xfId="7" applyFont="1" applyFill="1" applyBorder="1" applyAlignment="1" applyProtection="1">
      <alignment vertical="center"/>
    </xf>
    <xf numFmtId="1" fontId="14" fillId="3" borderId="28" xfId="7" applyNumberFormat="1" applyFont="1" applyFill="1" applyBorder="1" applyAlignment="1" applyProtection="1">
      <alignment horizontal="center" vertical="center" wrapText="1"/>
    </xf>
    <xf numFmtId="1" fontId="10" fillId="0" borderId="28" xfId="7" applyNumberFormat="1" applyFont="1" applyBorder="1" applyAlignment="1" applyProtection="1">
      <alignment horizontal="center" vertical="center" wrapText="1"/>
    </xf>
    <xf numFmtId="0" fontId="10" fillId="0" borderId="29" xfId="7" applyFont="1" applyFill="1" applyBorder="1" applyAlignment="1" applyProtection="1">
      <alignment horizontal="left" vertical="center"/>
    </xf>
    <xf numFmtId="1" fontId="10" fillId="0" borderId="28" xfId="7" applyNumberFormat="1" applyFont="1" applyFill="1" applyBorder="1" applyAlignment="1" applyProtection="1">
      <alignment horizontal="center" vertical="center" wrapText="1"/>
    </xf>
    <xf numFmtId="0" fontId="14" fillId="3" borderId="239" xfId="7" applyNumberFormat="1" applyFont="1" applyFill="1" applyBorder="1" applyAlignment="1" applyProtection="1">
      <alignment horizontal="center" vertical="center" wrapText="1"/>
    </xf>
    <xf numFmtId="4" fontId="14" fillId="3" borderId="139" xfId="7" applyNumberFormat="1" applyFont="1" applyFill="1" applyBorder="1" applyAlignment="1" applyProtection="1">
      <alignment horizontal="right" vertical="center" wrapText="1"/>
    </xf>
    <xf numFmtId="43" fontId="14" fillId="3" borderId="139" xfId="1" applyFont="1" applyFill="1" applyBorder="1" applyAlignment="1" applyProtection="1">
      <alignment horizontal="right" vertical="center" wrapText="1"/>
    </xf>
    <xf numFmtId="43" fontId="14" fillId="3" borderId="140" xfId="1" applyFont="1" applyFill="1" applyBorder="1" applyAlignment="1" applyProtection="1">
      <alignment horizontal="right" vertical="center" wrapText="1"/>
    </xf>
    <xf numFmtId="4" fontId="14" fillId="8" borderId="150" xfId="7" applyNumberFormat="1" applyFont="1" applyFill="1" applyBorder="1" applyAlignment="1" applyProtection="1">
      <alignment horizontal="right" vertical="center" wrapText="1"/>
    </xf>
    <xf numFmtId="4" fontId="14" fillId="8" borderId="261" xfId="7" applyNumberFormat="1" applyFont="1" applyFill="1" applyBorder="1" applyAlignment="1" applyProtection="1">
      <alignment horizontal="right" vertical="center" wrapText="1"/>
    </xf>
    <xf numFmtId="43" fontId="14" fillId="3" borderId="226" xfId="1" applyFont="1" applyFill="1" applyBorder="1" applyAlignment="1" applyProtection="1">
      <alignment horizontal="right" vertical="center" wrapText="1"/>
    </xf>
    <xf numFmtId="0" fontId="7" fillId="0" borderId="0" xfId="9" applyFont="1" applyAlignment="1">
      <alignment horizontal="left" vertical="center"/>
    </xf>
    <xf numFmtId="0" fontId="5" fillId="5" borderId="237" xfId="0" applyFont="1" applyFill="1" applyBorder="1" applyAlignment="1">
      <alignment vertical="center" wrapText="1"/>
    </xf>
    <xf numFmtId="0" fontId="5" fillId="5" borderId="16" xfId="0" applyFont="1" applyFill="1" applyBorder="1" applyAlignment="1">
      <alignment vertical="center"/>
    </xf>
    <xf numFmtId="0" fontId="10" fillId="5" borderId="17" xfId="0" applyFont="1" applyFill="1" applyBorder="1"/>
    <xf numFmtId="0" fontId="10" fillId="5" borderId="21" xfId="0" applyFont="1" applyFill="1" applyBorder="1"/>
    <xf numFmtId="0" fontId="5" fillId="11" borderId="16" xfId="0" applyFont="1" applyFill="1" applyBorder="1" applyAlignment="1">
      <alignment vertical="center"/>
    </xf>
    <xf numFmtId="0" fontId="10" fillId="11" borderId="17" xfId="0" applyFont="1" applyFill="1" applyBorder="1"/>
    <xf numFmtId="0" fontId="10" fillId="11" borderId="21" xfId="0" applyFont="1" applyFill="1" applyBorder="1"/>
    <xf numFmtId="0" fontId="10" fillId="5" borderId="7" xfId="0" applyFont="1" applyFill="1" applyBorder="1" applyAlignment="1">
      <alignment vertical="center"/>
    </xf>
    <xf numFmtId="0" fontId="10" fillId="5" borderId="8" xfId="0" applyFont="1" applyFill="1" applyBorder="1" applyAlignment="1">
      <alignment horizontal="right" vertical="center"/>
    </xf>
    <xf numFmtId="0" fontId="5" fillId="16" borderId="237" xfId="0" applyFont="1" applyFill="1" applyBorder="1" applyAlignment="1">
      <alignment vertical="center"/>
    </xf>
    <xf numFmtId="0" fontId="10" fillId="16" borderId="146" xfId="0" applyFont="1" applyFill="1" applyBorder="1"/>
    <xf numFmtId="0" fontId="10" fillId="16" borderId="236" xfId="0" applyFont="1" applyFill="1" applyBorder="1"/>
    <xf numFmtId="0" fontId="12" fillId="5" borderId="237" xfId="0" applyFont="1" applyFill="1" applyBorder="1" applyAlignment="1">
      <alignment vertical="center"/>
    </xf>
    <xf numFmtId="0" fontId="12" fillId="5" borderId="237" xfId="0" applyFont="1" applyFill="1" applyBorder="1" applyAlignment="1">
      <alignment vertical="center" wrapText="1"/>
    </xf>
    <xf numFmtId="0" fontId="5" fillId="16" borderId="237" xfId="0" applyFont="1" applyFill="1" applyBorder="1" applyAlignment="1">
      <alignment vertical="center" wrapText="1"/>
    </xf>
    <xf numFmtId="0" fontId="5" fillId="16" borderId="16" xfId="0" applyFont="1" applyFill="1" applyBorder="1" applyAlignment="1">
      <alignment vertical="center" wrapText="1"/>
    </xf>
    <xf numFmtId="0" fontId="10" fillId="16" borderId="17" xfId="0" applyFont="1" applyFill="1" applyBorder="1"/>
    <xf numFmtId="0" fontId="10" fillId="16" borderId="21" xfId="0" applyFont="1" applyFill="1" applyBorder="1"/>
    <xf numFmtId="0" fontId="5" fillId="17" borderId="167" xfId="0" applyFont="1" applyFill="1" applyBorder="1" applyAlignment="1">
      <alignment vertical="center"/>
    </xf>
    <xf numFmtId="0" fontId="4" fillId="5" borderId="0" xfId="0" applyFont="1" applyFill="1" applyAlignment="1"/>
    <xf numFmtId="0" fontId="5" fillId="5" borderId="4" xfId="0" applyFont="1" applyFill="1" applyBorder="1" applyAlignment="1">
      <alignment vertical="center"/>
    </xf>
    <xf numFmtId="0" fontId="5" fillId="5" borderId="0" xfId="0" applyFont="1" applyFill="1" applyBorder="1" applyAlignment="1">
      <alignment vertical="center"/>
    </xf>
    <xf numFmtId="0" fontId="5" fillId="5" borderId="5" xfId="0" applyFont="1" applyFill="1" applyBorder="1" applyAlignment="1">
      <alignment horizontal="right" vertical="center"/>
    </xf>
    <xf numFmtId="0" fontId="4" fillId="5" borderId="0" xfId="0" applyFont="1" applyFill="1" applyBorder="1"/>
    <xf numFmtId="0" fontId="18" fillId="5" borderId="0" xfId="0" applyFont="1" applyFill="1" applyAlignment="1">
      <alignment vertical="center"/>
    </xf>
    <xf numFmtId="0" fontId="5" fillId="5" borderId="78" xfId="0" applyFont="1" applyFill="1" applyBorder="1" applyAlignment="1">
      <alignment horizontal="center" vertical="center" wrapText="1"/>
    </xf>
    <xf numFmtId="0" fontId="5" fillId="5" borderId="143" xfId="0" applyFont="1" applyFill="1" applyBorder="1" applyAlignment="1">
      <alignment horizontal="center" vertical="center" wrapText="1"/>
    </xf>
    <xf numFmtId="0" fontId="5" fillId="5" borderId="289" xfId="0" applyFont="1" applyFill="1" applyBorder="1" applyAlignment="1">
      <alignment horizontal="center" vertical="center" wrapText="1"/>
    </xf>
    <xf numFmtId="0" fontId="10" fillId="5" borderId="290" xfId="0" applyFont="1" applyFill="1" applyBorder="1"/>
    <xf numFmtId="0" fontId="10" fillId="5" borderId="291" xfId="0" applyFont="1" applyFill="1" applyBorder="1"/>
    <xf numFmtId="0" fontId="4" fillId="0" borderId="4" xfId="0" applyFont="1" applyBorder="1"/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12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41" fontId="11" fillId="3" borderId="146" xfId="0" applyNumberFormat="1" applyFont="1" applyFill="1" applyBorder="1"/>
    <xf numFmtId="41" fontId="11" fillId="3" borderId="236" xfId="0" applyNumberFormat="1" applyFont="1" applyFill="1" applyBorder="1"/>
    <xf numFmtId="41" fontId="11" fillId="0" borderId="146" xfId="0" applyNumberFormat="1" applyFont="1" applyBorder="1"/>
    <xf numFmtId="41" fontId="11" fillId="0" borderId="5" xfId="0" applyNumberFormat="1" applyFont="1" applyBorder="1"/>
    <xf numFmtId="0" fontId="12" fillId="0" borderId="4" xfId="0" applyFont="1" applyBorder="1"/>
    <xf numFmtId="0" fontId="4" fillId="0" borderId="80" xfId="0" applyFont="1" applyBorder="1"/>
    <xf numFmtId="41" fontId="14" fillId="3" borderId="151" xfId="0" applyNumberFormat="1" applyFont="1" applyFill="1" applyBorder="1" applyAlignment="1">
      <alignment vertical="center"/>
    </xf>
    <xf numFmtId="41" fontId="14" fillId="3" borderId="168" xfId="0" applyNumberFormat="1" applyFont="1" applyFill="1" applyBorder="1" applyAlignment="1">
      <alignment vertical="center"/>
    </xf>
    <xf numFmtId="0" fontId="1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9" fontId="4" fillId="0" borderId="0" xfId="0" applyNumberFormat="1" applyFont="1"/>
    <xf numFmtId="49" fontId="4" fillId="0" borderId="0" xfId="0" applyNumberFormat="1" applyFont="1" applyAlignment="1">
      <alignment horizontal="center"/>
    </xf>
    <xf numFmtId="0" fontId="11" fillId="0" borderId="0" xfId="15" applyFont="1" applyBorder="1" applyAlignment="1">
      <alignment horizontal="center"/>
    </xf>
    <xf numFmtId="0" fontId="5" fillId="2" borderId="20" xfId="0" applyFont="1" applyFill="1" applyBorder="1" applyAlignment="1">
      <alignment horizontal="center" vertical="center" wrapText="1"/>
    </xf>
    <xf numFmtId="0" fontId="12" fillId="5" borderId="0" xfId="7" applyFont="1" applyFill="1" applyAlignment="1">
      <alignment vertical="center"/>
    </xf>
    <xf numFmtId="0" fontId="29" fillId="0" borderId="0" xfId="12" applyFont="1" applyAlignment="1">
      <alignment vertical="center"/>
    </xf>
    <xf numFmtId="0" fontId="12" fillId="0" borderId="0" xfId="12" applyFont="1" applyAlignment="1"/>
    <xf numFmtId="0" fontId="12" fillId="0" borderId="0" xfId="12" applyFont="1" applyFill="1" applyBorder="1"/>
    <xf numFmtId="0" fontId="19" fillId="0" borderId="0" xfId="12" applyFont="1" applyAlignment="1"/>
    <xf numFmtId="0" fontId="4" fillId="0" borderId="0" xfId="12" applyFont="1"/>
    <xf numFmtId="0" fontId="4" fillId="0" borderId="0" xfId="12" applyFont="1" applyFill="1" applyBorder="1"/>
    <xf numFmtId="0" fontId="12" fillId="0" borderId="0" xfId="12" applyFont="1"/>
    <xf numFmtId="0" fontId="5" fillId="0" borderId="0" xfId="12" applyFont="1" applyAlignment="1">
      <alignment horizontal="center"/>
    </xf>
    <xf numFmtId="0" fontId="12" fillId="0" borderId="0" xfId="12" applyFont="1" applyBorder="1"/>
    <xf numFmtId="0" fontId="5" fillId="0" borderId="0" xfId="12" applyFont="1" applyBorder="1" applyAlignment="1">
      <alignment horizontal="center"/>
    </xf>
    <xf numFmtId="0" fontId="11" fillId="0" borderId="0" xfId="12" applyFont="1" applyBorder="1" applyAlignment="1">
      <alignment horizontal="right"/>
    </xf>
    <xf numFmtId="0" fontId="12" fillId="2" borderId="0" xfId="12" applyFont="1" applyFill="1" applyBorder="1" applyAlignment="1">
      <alignment horizontal="center"/>
    </xf>
    <xf numFmtId="0" fontId="12" fillId="0" borderId="0" xfId="12" applyFont="1" applyAlignment="1">
      <alignment horizontal="left"/>
    </xf>
    <xf numFmtId="0" fontId="12" fillId="0" borderId="144" xfId="12" applyFont="1" applyBorder="1"/>
    <xf numFmtId="0" fontId="5" fillId="0" borderId="0" xfId="12" applyFont="1" applyBorder="1" applyAlignment="1">
      <alignment horizontal="right"/>
    </xf>
    <xf numFmtId="0" fontId="5" fillId="0" borderId="0" xfId="12" applyFont="1"/>
    <xf numFmtId="0" fontId="5" fillId="0" borderId="0" xfId="12" applyFont="1" applyAlignment="1">
      <alignment horizontal="left"/>
    </xf>
    <xf numFmtId="0" fontId="5" fillId="0" borderId="0" xfId="12" applyFont="1" applyAlignment="1">
      <alignment horizontal="right"/>
    </xf>
    <xf numFmtId="0" fontId="12" fillId="0" borderId="0" xfId="12" applyFont="1" applyBorder="1" applyAlignment="1">
      <alignment horizontal="left"/>
    </xf>
    <xf numFmtId="0" fontId="5" fillId="0" borderId="0" xfId="12" applyFont="1" applyBorder="1"/>
    <xf numFmtId="0" fontId="5" fillId="0" borderId="144" xfId="12" applyFont="1" applyBorder="1"/>
    <xf numFmtId="0" fontId="5" fillId="0" borderId="0" xfId="12" applyFont="1" applyBorder="1" applyAlignment="1">
      <alignment horizontal="left"/>
    </xf>
    <xf numFmtId="0" fontId="7" fillId="0" borderId="0" xfId="12" applyFont="1" applyAlignment="1"/>
    <xf numFmtId="0" fontId="5" fillId="0" borderId="0" xfId="12" applyFont="1" applyAlignment="1">
      <alignment horizontal="right" shrinkToFit="1"/>
    </xf>
    <xf numFmtId="0" fontId="14" fillId="0" borderId="0" xfId="12" applyFont="1" applyBorder="1" applyAlignment="1">
      <alignment horizontal="left"/>
    </xf>
    <xf numFmtId="0" fontId="12" fillId="0" borderId="144" xfId="12" applyFont="1" applyBorder="1" applyAlignment="1">
      <alignment shrinkToFit="1"/>
    </xf>
    <xf numFmtId="0" fontId="13" fillId="0" borderId="0" xfId="12" applyFont="1" applyBorder="1" applyAlignment="1">
      <alignment horizontal="left"/>
    </xf>
    <xf numFmtId="0" fontId="11" fillId="0" borderId="0" xfId="12" applyFont="1" applyAlignment="1">
      <alignment horizontal="right" shrinkToFit="1"/>
    </xf>
    <xf numFmtId="0" fontId="14" fillId="0" borderId="0" xfId="12" applyFont="1" applyAlignment="1">
      <alignment horizontal="left" shrinkToFit="1"/>
    </xf>
    <xf numFmtId="0" fontId="14" fillId="0" borderId="144" xfId="12" applyFont="1" applyBorder="1" applyAlignment="1">
      <alignment horizontal="center"/>
    </xf>
    <xf numFmtId="0" fontId="12" fillId="0" borderId="0" xfId="12" applyFont="1" applyBorder="1" applyAlignment="1">
      <alignment vertical="top" wrapText="1" shrinkToFit="1"/>
    </xf>
    <xf numFmtId="0" fontId="12" fillId="2" borderId="0" xfId="12" applyFont="1" applyFill="1" applyBorder="1" applyAlignment="1">
      <alignment shrinkToFit="1"/>
    </xf>
    <xf numFmtId="0" fontId="11" fillId="0" borderId="0" xfId="12" applyFont="1"/>
    <xf numFmtId="0" fontId="14" fillId="0" borderId="0" xfId="12" applyFont="1" applyAlignment="1"/>
    <xf numFmtId="0" fontId="14" fillId="0" borderId="0" xfId="12" applyFont="1" applyBorder="1" applyAlignment="1">
      <alignment horizontal="right" vertical="center" shrinkToFit="1"/>
    </xf>
    <xf numFmtId="0" fontId="12" fillId="0" borderId="0" xfId="12" applyFont="1" applyFill="1" applyBorder="1" applyAlignment="1">
      <alignment vertical="top" wrapText="1"/>
    </xf>
    <xf numFmtId="0" fontId="12" fillId="0" borderId="0" xfId="12" applyFont="1" applyFill="1" applyBorder="1" applyAlignment="1">
      <alignment horizontal="center" shrinkToFit="1"/>
    </xf>
    <xf numFmtId="0" fontId="5" fillId="0" borderId="0" xfId="12" applyFont="1" applyFill="1" applyBorder="1" applyAlignment="1">
      <alignment horizontal="left"/>
    </xf>
    <xf numFmtId="0" fontId="14" fillId="0" borderId="0" xfId="12" applyFont="1"/>
    <xf numFmtId="0" fontId="14" fillId="0" borderId="0" xfId="12" applyFont="1" applyBorder="1"/>
    <xf numFmtId="0" fontId="33" fillId="0" borderId="0" xfId="12" applyFont="1" applyFill="1" applyBorder="1" applyAlignment="1">
      <alignment vertical="center"/>
    </xf>
    <xf numFmtId="39" fontId="10" fillId="0" borderId="0" xfId="12" applyNumberFormat="1" applyFont="1" applyFill="1"/>
    <xf numFmtId="39" fontId="14" fillId="0" borderId="0" xfId="12" applyNumberFormat="1" applyFont="1" applyFill="1" applyAlignment="1">
      <alignment horizontal="right"/>
    </xf>
    <xf numFmtId="171" fontId="14" fillId="0" borderId="0" xfId="12" applyNumberFormat="1" applyFont="1" applyFill="1" applyAlignment="1">
      <alignment horizontal="right"/>
    </xf>
    <xf numFmtId="39" fontId="14" fillId="0" borderId="0" xfId="12" applyNumberFormat="1" applyFont="1" applyFill="1" applyAlignment="1">
      <alignment horizontal="center"/>
    </xf>
    <xf numFmtId="39" fontId="10" fillId="0" borderId="0" xfId="12" applyNumberFormat="1" applyFont="1" applyFill="1" applyAlignment="1">
      <alignment horizontal="center"/>
    </xf>
    <xf numFmtId="39" fontId="14" fillId="0" borderId="0" xfId="12" applyNumberFormat="1" applyFont="1" applyFill="1" applyBorder="1" applyAlignment="1">
      <alignment horizontal="right"/>
    </xf>
    <xf numFmtId="0" fontId="5" fillId="0" borderId="295" xfId="12" applyFont="1" applyFill="1" applyBorder="1" applyAlignment="1">
      <alignment horizontal="center" vertical="center" shrinkToFit="1"/>
    </xf>
    <xf numFmtId="0" fontId="5" fillId="0" borderId="296" xfId="12" applyFont="1" applyFill="1" applyBorder="1" applyAlignment="1">
      <alignment horizontal="center" vertical="center" wrapText="1" shrinkToFit="1"/>
    </xf>
    <xf numFmtId="0" fontId="5" fillId="0" borderId="297" xfId="12" applyFont="1" applyFill="1" applyBorder="1" applyAlignment="1">
      <alignment horizontal="center" vertical="center" shrinkToFit="1"/>
    </xf>
    <xf numFmtId="0" fontId="5" fillId="0" borderId="148" xfId="12" applyFont="1" applyFill="1" applyBorder="1" applyAlignment="1">
      <alignment horizontal="center" vertical="center" wrapText="1"/>
    </xf>
    <xf numFmtId="0" fontId="5" fillId="0" borderId="298" xfId="12" applyFont="1" applyFill="1" applyBorder="1" applyAlignment="1">
      <alignment horizontal="center" vertical="center" wrapText="1" shrinkToFit="1"/>
    </xf>
    <xf numFmtId="0" fontId="3" fillId="0" borderId="0" xfId="12" applyFont="1" applyFill="1" applyBorder="1"/>
    <xf numFmtId="0" fontId="5" fillId="0" borderId="143" xfId="12" applyFont="1" applyFill="1" applyBorder="1" applyAlignment="1">
      <alignment horizontal="center" vertical="center" shrinkToFit="1"/>
    </xf>
    <xf numFmtId="0" fontId="5" fillId="0" borderId="143" xfId="12" applyFont="1" applyFill="1" applyBorder="1" applyAlignment="1">
      <alignment horizontal="center" vertical="center" wrapText="1"/>
    </xf>
    <xf numFmtId="0" fontId="5" fillId="0" borderId="299" xfId="12" applyFont="1" applyFill="1" applyBorder="1" applyAlignment="1">
      <alignment horizontal="center" vertical="center" wrapText="1" shrinkToFit="1"/>
    </xf>
    <xf numFmtId="0" fontId="5" fillId="0" borderId="8" xfId="12" applyFont="1" applyFill="1" applyBorder="1" applyAlignment="1">
      <alignment horizontal="center" vertical="center" wrapText="1" shrinkToFit="1"/>
    </xf>
    <xf numFmtId="0" fontId="5" fillId="0" borderId="75" xfId="12" applyFont="1" applyFill="1" applyBorder="1" applyAlignment="1">
      <alignment horizontal="center" vertical="center" wrapText="1" shrinkToFit="1"/>
    </xf>
    <xf numFmtId="0" fontId="12" fillId="2" borderId="150" xfId="12" applyFont="1" applyFill="1" applyBorder="1"/>
    <xf numFmtId="0" fontId="12" fillId="2" borderId="147" xfId="12" applyFont="1" applyFill="1" applyBorder="1"/>
    <xf numFmtId="0" fontId="10" fillId="2" borderId="147" xfId="12" applyFont="1" applyFill="1" applyBorder="1"/>
    <xf numFmtId="0" fontId="59" fillId="2" borderId="7" xfId="12" applyFont="1" applyFill="1" applyBorder="1"/>
    <xf numFmtId="0" fontId="59" fillId="2" borderId="147" xfId="12" applyFont="1" applyFill="1" applyBorder="1"/>
    <xf numFmtId="0" fontId="12" fillId="2" borderId="147" xfId="12" applyFont="1" applyFill="1" applyBorder="1" applyAlignment="1">
      <alignment horizontal="center" vertical="center" shrinkToFit="1"/>
    </xf>
    <xf numFmtId="0" fontId="12" fillId="2" borderId="0" xfId="12" applyFont="1" applyFill="1" applyBorder="1"/>
    <xf numFmtId="0" fontId="10" fillId="0" borderId="300" xfId="12" applyFont="1" applyFill="1" applyBorder="1" applyAlignment="1">
      <alignment horizontal="center" vertical="center"/>
    </xf>
    <xf numFmtId="0" fontId="10" fillId="0" borderId="144" xfId="12" applyFont="1" applyBorder="1" applyAlignment="1">
      <alignment horizontal="center" vertical="center" wrapText="1"/>
    </xf>
    <xf numFmtId="0" fontId="10" fillId="0" borderId="144" xfId="12" applyFont="1" applyBorder="1" applyAlignment="1">
      <alignment horizontal="center" vertical="center" wrapText="1" shrinkToFit="1"/>
    </xf>
    <xf numFmtId="175" fontId="10" fillId="0" borderId="144" xfId="12" applyNumberFormat="1" applyFont="1" applyBorder="1" applyAlignment="1">
      <alignment horizontal="center" vertical="center" wrapText="1"/>
    </xf>
    <xf numFmtId="4" fontId="10" fillId="0" borderId="144" xfId="5" applyNumberFormat="1" applyFont="1" applyBorder="1" applyAlignment="1">
      <alignment horizontal="right" vertical="center" wrapText="1"/>
    </xf>
    <xf numFmtId="0" fontId="10" fillId="0" borderId="143" xfId="12" applyFont="1" applyBorder="1" applyAlignment="1">
      <alignment horizontal="center" vertical="center" wrapText="1"/>
    </xf>
    <xf numFmtId="0" fontId="10" fillId="2" borderId="144" xfId="12" applyFont="1" applyFill="1" applyBorder="1" applyAlignment="1">
      <alignment horizontal="center" vertical="center" wrapText="1" shrinkToFit="1"/>
    </xf>
    <xf numFmtId="0" fontId="12" fillId="2" borderId="232" xfId="12" applyFont="1" applyFill="1" applyBorder="1"/>
    <xf numFmtId="0" fontId="10" fillId="0" borderId="250" xfId="12" applyFont="1" applyFill="1" applyBorder="1" applyAlignment="1">
      <alignment horizontal="center" vertical="center"/>
    </xf>
    <xf numFmtId="0" fontId="10" fillId="0" borderId="143" xfId="12" applyFont="1" applyBorder="1" applyAlignment="1">
      <alignment horizontal="center" vertical="center" wrapText="1" shrinkToFit="1"/>
    </xf>
    <xf numFmtId="175" fontId="10" fillId="0" borderId="143" xfId="12" applyNumberFormat="1" applyFont="1" applyBorder="1" applyAlignment="1">
      <alignment horizontal="center" vertical="center" wrapText="1"/>
    </xf>
    <xf numFmtId="4" fontId="10" fillId="0" borderId="143" xfId="5" applyNumberFormat="1" applyFont="1" applyBorder="1" applyAlignment="1">
      <alignment horizontal="right" vertical="center" wrapText="1"/>
    </xf>
    <xf numFmtId="0" fontId="10" fillId="2" borderId="143" xfId="12" applyFont="1" applyFill="1" applyBorder="1" applyAlignment="1">
      <alignment horizontal="center" vertical="center" wrapText="1" shrinkToFit="1"/>
    </xf>
    <xf numFmtId="0" fontId="10" fillId="0" borderId="301" xfId="12" applyFont="1" applyFill="1" applyBorder="1"/>
    <xf numFmtId="3" fontId="10" fillId="0" borderId="143" xfId="5" applyNumberFormat="1" applyFont="1" applyBorder="1" applyAlignment="1">
      <alignment horizontal="center" vertical="center" wrapText="1"/>
    </xf>
    <xf numFmtId="4" fontId="10" fillId="0" borderId="143" xfId="5" applyNumberFormat="1" applyFont="1" applyBorder="1" applyAlignment="1">
      <alignment horizontal="center" vertical="center" wrapText="1"/>
    </xf>
    <xf numFmtId="0" fontId="10" fillId="0" borderId="76" xfId="12" applyFont="1" applyBorder="1" applyAlignment="1">
      <alignment horizontal="center" vertical="center" wrapText="1"/>
    </xf>
    <xf numFmtId="0" fontId="11" fillId="0" borderId="144" xfId="12" applyFont="1" applyFill="1" applyBorder="1" applyAlignment="1">
      <alignment horizontal="center" vertical="center" shrinkToFit="1"/>
    </xf>
    <xf numFmtId="4" fontId="10" fillId="0" borderId="146" xfId="5" applyNumberFormat="1" applyFont="1" applyBorder="1" applyAlignment="1">
      <alignment horizontal="center" vertical="center" wrapText="1"/>
    </xf>
    <xf numFmtId="0" fontId="10" fillId="0" borderId="146" xfId="12" applyFont="1" applyBorder="1" applyAlignment="1">
      <alignment horizontal="center" vertical="center" wrapText="1"/>
    </xf>
    <xf numFmtId="0" fontId="10" fillId="0" borderId="299" xfId="12" applyFont="1" applyFill="1" applyBorder="1" applyAlignment="1">
      <alignment horizontal="center" vertical="center"/>
    </xf>
    <xf numFmtId="0" fontId="10" fillId="0" borderId="20" xfId="12" applyFont="1" applyBorder="1" applyAlignment="1">
      <alignment horizontal="center" vertical="center"/>
    </xf>
    <xf numFmtId="0" fontId="10" fillId="0" borderId="20" xfId="12" applyFont="1" applyBorder="1" applyAlignment="1">
      <alignment horizontal="center" vertical="center" wrapText="1"/>
    </xf>
    <xf numFmtId="175" fontId="10" fillId="0" borderId="20" xfId="12" applyNumberFormat="1" applyFont="1" applyBorder="1" applyAlignment="1">
      <alignment horizontal="center" vertical="center" wrapText="1"/>
    </xf>
    <xf numFmtId="4" fontId="10" fillId="0" borderId="144" xfId="12" applyNumberFormat="1" applyFont="1" applyBorder="1" applyAlignment="1">
      <alignment horizontal="right" vertical="center" wrapText="1"/>
    </xf>
    <xf numFmtId="0" fontId="10" fillId="2" borderId="20" xfId="12" applyFont="1" applyFill="1" applyBorder="1" applyAlignment="1">
      <alignment horizontal="center" vertical="center" wrapText="1" shrinkToFit="1"/>
    </xf>
    <xf numFmtId="0" fontId="12" fillId="0" borderId="43" xfId="12" applyFont="1" applyFill="1" applyBorder="1"/>
    <xf numFmtId="0" fontId="11" fillId="0" borderId="149" xfId="12" applyFont="1" applyBorder="1" applyAlignment="1">
      <alignment horizontal="center"/>
    </xf>
    <xf numFmtId="0" fontId="12" fillId="0" borderId="0" xfId="12" applyFont="1" applyBorder="1" applyAlignment="1">
      <alignment horizontal="center"/>
    </xf>
    <xf numFmtId="0" fontId="18" fillId="0" borderId="0" xfId="0" applyFont="1"/>
    <xf numFmtId="4" fontId="10" fillId="0" borderId="0" xfId="12" applyNumberFormat="1" applyFont="1" applyBorder="1"/>
    <xf numFmtId="0" fontId="17" fillId="0" borderId="0" xfId="12" applyFont="1" applyBorder="1"/>
    <xf numFmtId="0" fontId="17" fillId="0" borderId="0" xfId="12" applyFont="1"/>
    <xf numFmtId="49" fontId="12" fillId="0" borderId="0" xfId="12" applyNumberFormat="1" applyFont="1"/>
    <xf numFmtId="49" fontId="12" fillId="0" borderId="0" xfId="12" applyNumberFormat="1" applyFont="1" applyAlignment="1"/>
    <xf numFmtId="0" fontId="5" fillId="0" borderId="0" xfId="12" applyFont="1" applyAlignment="1"/>
    <xf numFmtId="0" fontId="11" fillId="0" borderId="0" xfId="12" applyFont="1" applyAlignment="1"/>
    <xf numFmtId="0" fontId="5" fillId="0" borderId="0" xfId="12" applyFont="1" applyFill="1" applyBorder="1"/>
    <xf numFmtId="0" fontId="9" fillId="0" borderId="0" xfId="12" applyFont="1"/>
    <xf numFmtId="0" fontId="29" fillId="0" borderId="0" xfId="12" applyFont="1"/>
    <xf numFmtId="0" fontId="19" fillId="0" borderId="0" xfId="12" applyFont="1"/>
    <xf numFmtId="0" fontId="19" fillId="0" borderId="0" xfId="12" applyFont="1" applyFill="1" applyBorder="1"/>
    <xf numFmtId="0" fontId="17" fillId="0" borderId="0" xfId="12" applyFont="1" applyFill="1" applyBorder="1"/>
    <xf numFmtId="0" fontId="3" fillId="0" borderId="0" xfId="12" applyFont="1"/>
    <xf numFmtId="0" fontId="10" fillId="0" borderId="0" xfId="12" applyFont="1"/>
    <xf numFmtId="0" fontId="16" fillId="0" borderId="0" xfId="12" applyFont="1" applyBorder="1" applyAlignment="1"/>
    <xf numFmtId="0" fontId="11" fillId="0" borderId="0" xfId="12" applyFont="1" applyAlignment="1">
      <alignment horizontal="left"/>
    </xf>
    <xf numFmtId="0" fontId="16" fillId="0" borderId="0" xfId="12" applyFont="1" applyBorder="1" applyAlignment="1">
      <alignment horizontal="left"/>
    </xf>
    <xf numFmtId="0" fontId="10" fillId="0" borderId="144" xfId="12" applyFont="1" applyBorder="1" applyAlignment="1">
      <alignment horizontal="left"/>
    </xf>
    <xf numFmtId="0" fontId="14" fillId="0" borderId="0" xfId="12" applyFont="1" applyBorder="1" applyAlignment="1">
      <alignment horizontal="center"/>
    </xf>
    <xf numFmtId="0" fontId="10" fillId="0" borderId="0" xfId="12" applyFont="1" applyBorder="1" applyAlignment="1">
      <alignment horizontal="left"/>
    </xf>
    <xf numFmtId="0" fontId="14" fillId="0" borderId="0" xfId="12" applyFont="1" applyBorder="1" applyAlignment="1">
      <alignment horizontal="right"/>
    </xf>
    <xf numFmtId="0" fontId="12" fillId="0" borderId="0" xfId="12" applyFont="1" applyAlignment="1">
      <alignment horizontal="left" vertical="center" shrinkToFit="1"/>
    </xf>
    <xf numFmtId="15" fontId="14" fillId="0" borderId="0" xfId="12" applyNumberFormat="1" applyFont="1" applyBorder="1" applyAlignment="1">
      <alignment horizontal="left"/>
    </xf>
    <xf numFmtId="0" fontId="14" fillId="0" borderId="0" xfId="12" applyFont="1" applyAlignment="1">
      <alignment horizontal="right"/>
    </xf>
    <xf numFmtId="0" fontId="14" fillId="0" borderId="0" xfId="12" applyFont="1" applyBorder="1" applyAlignment="1">
      <alignment vertical="center" wrapText="1" shrinkToFit="1"/>
    </xf>
    <xf numFmtId="0" fontId="10" fillId="0" borderId="0" xfId="12" applyFont="1" applyAlignment="1">
      <alignment horizontal="center" vertical="center" shrinkToFit="1"/>
    </xf>
    <xf numFmtId="0" fontId="10" fillId="0" borderId="0" xfId="12" applyFont="1" applyAlignment="1">
      <alignment horizontal="left" vertical="center" shrinkToFit="1"/>
    </xf>
    <xf numFmtId="0" fontId="12" fillId="0" borderId="0" xfId="12" applyFont="1" applyAlignment="1">
      <alignment wrapText="1" shrinkToFit="1"/>
    </xf>
    <xf numFmtId="0" fontId="14" fillId="0" borderId="0" xfId="12" applyFont="1" applyAlignment="1">
      <alignment horizontal="right" shrinkToFit="1"/>
    </xf>
    <xf numFmtId="0" fontId="10" fillId="0" borderId="0" xfId="12" applyFont="1" applyAlignment="1"/>
    <xf numFmtId="0" fontId="10" fillId="0" borderId="0" xfId="12" applyFont="1" applyBorder="1" applyAlignment="1">
      <alignment vertical="center" wrapText="1"/>
    </xf>
    <xf numFmtId="0" fontId="12" fillId="0" borderId="0" xfId="12" applyFont="1" applyAlignment="1">
      <alignment wrapText="1"/>
    </xf>
    <xf numFmtId="0" fontId="14" fillId="0" borderId="0" xfId="12" applyFont="1" applyBorder="1" applyAlignment="1">
      <alignment horizontal="right" vertical="center" wrapText="1"/>
    </xf>
    <xf numFmtId="0" fontId="10" fillId="0" borderId="0" xfId="12" applyFont="1" applyAlignment="1">
      <alignment horizontal="left"/>
    </xf>
    <xf numFmtId="0" fontId="4" fillId="2" borderId="0" xfId="12" applyFont="1" applyFill="1" applyBorder="1"/>
    <xf numFmtId="0" fontId="11" fillId="0" borderId="0" xfId="12" applyFont="1" applyBorder="1"/>
    <xf numFmtId="0" fontId="11" fillId="2" borderId="0" xfId="12" applyFont="1" applyFill="1" applyBorder="1" applyAlignment="1">
      <alignment horizontal="right"/>
    </xf>
    <xf numFmtId="0" fontId="11" fillId="2" borderId="0" xfId="12" applyFont="1" applyFill="1" applyBorder="1" applyAlignment="1"/>
    <xf numFmtId="39" fontId="10" fillId="2" borderId="0" xfId="12" applyNumberFormat="1" applyFont="1" applyFill="1"/>
    <xf numFmtId="39" fontId="14" fillId="2" borderId="0" xfId="12" applyNumberFormat="1" applyFont="1" applyFill="1" applyAlignment="1">
      <alignment horizontal="right"/>
    </xf>
    <xf numFmtId="171" fontId="14" fillId="2" borderId="0" xfId="12" applyNumberFormat="1" applyFont="1" applyFill="1" applyAlignment="1">
      <alignment horizontal="right"/>
    </xf>
    <xf numFmtId="39" fontId="14" fillId="2" borderId="0" xfId="12" applyNumberFormat="1" applyFont="1" applyFill="1" applyAlignment="1">
      <alignment horizontal="centerContinuous"/>
    </xf>
    <xf numFmtId="0" fontId="10" fillId="0" borderId="167" xfId="12" applyFont="1" applyFill="1" applyBorder="1" applyAlignment="1">
      <alignment horizontal="center" vertical="center" shrinkToFit="1"/>
    </xf>
    <xf numFmtId="0" fontId="10" fillId="0" borderId="151" xfId="12" applyFont="1" applyFill="1" applyBorder="1" applyAlignment="1">
      <alignment horizontal="center" vertical="center" shrinkToFit="1"/>
    </xf>
    <xf numFmtId="0" fontId="10" fillId="0" borderId="151" xfId="12" applyFont="1" applyFill="1" applyBorder="1" applyAlignment="1">
      <alignment horizontal="center" vertical="center" wrapText="1"/>
    </xf>
    <xf numFmtId="0" fontId="10" fillId="0" borderId="148" xfId="12" applyFont="1" applyFill="1" applyBorder="1" applyAlignment="1">
      <alignment horizontal="center" vertical="center" shrinkToFit="1"/>
    </xf>
    <xf numFmtId="0" fontId="10" fillId="0" borderId="148" xfId="12" applyFont="1" applyFill="1" applyBorder="1" applyAlignment="1">
      <alignment horizontal="center" vertical="center" wrapText="1" shrinkToFit="1"/>
    </xf>
    <xf numFmtId="0" fontId="10" fillId="5" borderId="192" xfId="12" applyFont="1" applyFill="1" applyBorder="1" applyAlignment="1">
      <alignment horizontal="center" vertical="center" wrapText="1" shrinkToFit="1"/>
    </xf>
    <xf numFmtId="0" fontId="21" fillId="0" borderId="281" xfId="12" applyFont="1" applyFill="1" applyBorder="1" applyAlignment="1">
      <alignment horizontal="center" vertical="center" shrinkToFit="1"/>
    </xf>
    <xf numFmtId="0" fontId="21" fillId="0" borderId="10" xfId="12" applyFont="1" applyFill="1" applyBorder="1" applyAlignment="1">
      <alignment horizontal="center" vertical="center" shrinkToFit="1"/>
    </xf>
    <xf numFmtId="0" fontId="21" fillId="0" borderId="11" xfId="12" applyFont="1" applyFill="1" applyBorder="1" applyAlignment="1">
      <alignment horizontal="center" vertical="center" shrinkToFit="1"/>
    </xf>
    <xf numFmtId="0" fontId="21" fillId="0" borderId="248" xfId="12" applyFont="1" applyFill="1" applyBorder="1" applyAlignment="1">
      <alignment vertical="center" shrinkToFit="1"/>
    </xf>
    <xf numFmtId="0" fontId="21" fillId="0" borderId="12" xfId="12" applyFont="1" applyFill="1" applyBorder="1" applyAlignment="1">
      <alignment vertical="center" shrinkToFit="1"/>
    </xf>
    <xf numFmtId="0" fontId="21" fillId="0" borderId="16" xfId="12" applyFont="1" applyFill="1" applyBorder="1" applyAlignment="1">
      <alignment horizontal="center" vertical="center" shrinkToFit="1"/>
    </xf>
    <xf numFmtId="0" fontId="21" fillId="0" borderId="17" xfId="12" applyFont="1" applyFill="1" applyBorder="1" applyAlignment="1">
      <alignment horizontal="center" vertical="center" shrinkToFit="1"/>
    </xf>
    <xf numFmtId="0" fontId="21" fillId="0" borderId="20" xfId="12" applyFont="1" applyFill="1" applyBorder="1" applyAlignment="1">
      <alignment horizontal="center" vertical="center" shrinkToFit="1"/>
    </xf>
    <xf numFmtId="0" fontId="21" fillId="0" borderId="17" xfId="12" applyFont="1" applyFill="1" applyBorder="1" applyAlignment="1">
      <alignment horizontal="center" vertical="center" wrapText="1" shrinkToFit="1"/>
    </xf>
    <xf numFmtId="0" fontId="21" fillId="0" borderId="20" xfId="12" applyFont="1" applyFill="1" applyBorder="1" applyAlignment="1">
      <alignment horizontal="center" vertical="center" wrapText="1"/>
    </xf>
    <xf numFmtId="0" fontId="21" fillId="5" borderId="246" xfId="12" applyFont="1" applyFill="1" applyBorder="1" applyAlignment="1">
      <alignment horizontal="center" vertical="center" wrapText="1" shrinkToFit="1"/>
    </xf>
    <xf numFmtId="0" fontId="28" fillId="5" borderId="246" xfId="12" applyFont="1" applyFill="1" applyBorder="1" applyAlignment="1">
      <alignment horizontal="center" vertical="center" wrapText="1" shrinkToFit="1"/>
    </xf>
    <xf numFmtId="0" fontId="21" fillId="5" borderId="20" xfId="12" applyFont="1" applyFill="1" applyBorder="1" applyAlignment="1">
      <alignment horizontal="center" vertical="center" wrapText="1" shrinkToFit="1"/>
    </xf>
    <xf numFmtId="0" fontId="21" fillId="5" borderId="43" xfId="12" applyFont="1" applyFill="1" applyBorder="1" applyAlignment="1">
      <alignment horizontal="center" vertical="center" wrapText="1" shrinkToFit="1"/>
    </xf>
    <xf numFmtId="0" fontId="10" fillId="0" borderId="0" xfId="12" applyFont="1" applyFill="1" applyBorder="1" applyAlignment="1">
      <alignment horizontal="center" vertical="center" shrinkToFit="1"/>
    </xf>
    <xf numFmtId="0" fontId="16" fillId="0" borderId="0" xfId="12" applyFont="1" applyFill="1" applyBorder="1" applyAlignment="1">
      <alignment horizontal="center" vertical="center" shrinkToFit="1"/>
    </xf>
    <xf numFmtId="0" fontId="16" fillId="0" borderId="0" xfId="12" applyFont="1" applyFill="1" applyBorder="1" applyAlignment="1">
      <alignment vertical="center" wrapText="1"/>
    </xf>
    <xf numFmtId="0" fontId="12" fillId="0" borderId="0" xfId="12" applyFont="1" applyFill="1" applyBorder="1" applyAlignment="1">
      <alignment horizontal="center" vertical="center" shrinkToFit="1"/>
    </xf>
    <xf numFmtId="0" fontId="12" fillId="0" borderId="147" xfId="12" applyFont="1" applyFill="1" applyBorder="1"/>
    <xf numFmtId="0" fontId="12" fillId="0" borderId="167" xfId="12" applyFont="1" applyFill="1" applyBorder="1"/>
    <xf numFmtId="0" fontId="12" fillId="0" borderId="302" xfId="12" applyFont="1" applyFill="1" applyBorder="1"/>
    <xf numFmtId="0" fontId="12" fillId="0" borderId="151" xfId="12" applyFont="1" applyFill="1" applyBorder="1"/>
    <xf numFmtId="0" fontId="12" fillId="0" borderId="192" xfId="12" applyFont="1" applyFill="1" applyBorder="1"/>
    <xf numFmtId="0" fontId="12" fillId="0" borderId="0" xfId="12" applyFont="1" applyFill="1"/>
    <xf numFmtId="0" fontId="10" fillId="0" borderId="303" xfId="12" applyFont="1" applyBorder="1" applyAlignment="1">
      <alignment horizontal="center"/>
    </xf>
    <xf numFmtId="0" fontId="10" fillId="0" borderId="304" xfId="12" applyFont="1" applyBorder="1" applyAlignment="1">
      <alignment horizontal="center"/>
    </xf>
    <xf numFmtId="0" fontId="10" fillId="0" borderId="304" xfId="12" applyFont="1" applyFill="1" applyBorder="1" applyAlignment="1"/>
    <xf numFmtId="0" fontId="10" fillId="0" borderId="304" xfId="12" applyFont="1" applyBorder="1" applyAlignment="1">
      <alignment horizontal="left"/>
    </xf>
    <xf numFmtId="0" fontId="10" fillId="0" borderId="304" xfId="12" applyFont="1" applyBorder="1" applyAlignment="1">
      <alignment horizontal="left" vertical="center" shrinkToFit="1"/>
    </xf>
    <xf numFmtId="43" fontId="10" fillId="0" borderId="304" xfId="13" applyFont="1" applyBorder="1" applyAlignment="1">
      <alignment horizontal="center"/>
    </xf>
    <xf numFmtId="4" fontId="10" fillId="0" borderId="304" xfId="12" applyNumberFormat="1" applyFont="1" applyBorder="1" applyAlignment="1">
      <alignment horizontal="center"/>
    </xf>
    <xf numFmtId="0" fontId="10" fillId="0" borderId="305" xfId="12" applyFont="1" applyBorder="1"/>
    <xf numFmtId="0" fontId="10" fillId="0" borderId="306" xfId="12" applyFont="1" applyBorder="1"/>
    <xf numFmtId="0" fontId="10" fillId="0" borderId="307" xfId="12" applyFont="1" applyBorder="1"/>
    <xf numFmtId="0" fontId="10" fillId="0" borderId="304" xfId="12" applyFont="1" applyBorder="1"/>
    <xf numFmtId="0" fontId="10" fillId="0" borderId="308" xfId="12" applyFont="1" applyBorder="1"/>
    <xf numFmtId="0" fontId="10" fillId="0" borderId="309" xfId="12" applyFont="1" applyBorder="1"/>
    <xf numFmtId="0" fontId="10" fillId="0" borderId="305" xfId="20" applyFont="1" applyBorder="1"/>
    <xf numFmtId="43" fontId="10" fillId="0" borderId="304" xfId="13" applyFont="1" applyBorder="1"/>
    <xf numFmtId="0" fontId="10" fillId="0" borderId="304" xfId="20" applyFont="1" applyBorder="1" applyAlignment="1">
      <alignment horizontal="left"/>
    </xf>
    <xf numFmtId="0" fontId="14" fillId="0" borderId="304" xfId="12" applyFont="1" applyFill="1" applyBorder="1" applyAlignment="1"/>
    <xf numFmtId="4" fontId="14" fillId="0" borderId="304" xfId="12" applyNumberFormat="1" applyFont="1" applyBorder="1" applyAlignment="1">
      <alignment horizontal="center"/>
    </xf>
    <xf numFmtId="3" fontId="14" fillId="0" borderId="304" xfId="12" applyNumberFormat="1" applyFont="1" applyBorder="1" applyAlignment="1">
      <alignment horizontal="center"/>
    </xf>
    <xf numFmtId="0" fontId="14" fillId="0" borderId="304" xfId="12" applyFont="1" applyBorder="1" applyAlignment="1">
      <alignment horizontal="left"/>
    </xf>
    <xf numFmtId="0" fontId="16" fillId="0" borderId="310" xfId="12" applyFont="1" applyBorder="1" applyAlignment="1">
      <alignment horizontal="center"/>
    </xf>
    <xf numFmtId="0" fontId="16" fillId="0" borderId="311" xfId="12" applyFont="1" applyBorder="1" applyAlignment="1">
      <alignment horizontal="center"/>
    </xf>
    <xf numFmtId="0" fontId="16" fillId="0" borderId="311" xfId="12" applyFont="1" applyFill="1" applyBorder="1" applyAlignment="1">
      <alignment horizontal="center"/>
    </xf>
    <xf numFmtId="0" fontId="16" fillId="0" borderId="311" xfId="12" applyFont="1" applyBorder="1" applyAlignment="1">
      <alignment horizontal="left"/>
    </xf>
    <xf numFmtId="0" fontId="16" fillId="0" borderId="311" xfId="12" applyFont="1" applyBorder="1" applyAlignment="1">
      <alignment horizontal="center" vertical="center" shrinkToFit="1"/>
    </xf>
    <xf numFmtId="0" fontId="16" fillId="0" borderId="311" xfId="12" applyFont="1" applyFill="1" applyBorder="1"/>
    <xf numFmtId="43" fontId="16" fillId="0" borderId="311" xfId="13" applyFont="1" applyFill="1" applyBorder="1" applyAlignment="1">
      <alignment horizontal="center"/>
    </xf>
    <xf numFmtId="4" fontId="16" fillId="0" borderId="311" xfId="12" applyNumberFormat="1" applyFont="1" applyFill="1" applyBorder="1" applyAlignment="1">
      <alignment horizontal="center"/>
    </xf>
    <xf numFmtId="0" fontId="10" fillId="0" borderId="0" xfId="12" applyFont="1" applyBorder="1"/>
    <xf numFmtId="0" fontId="10" fillId="0" borderId="312" xfId="12" applyFont="1" applyBorder="1"/>
    <xf numFmtId="0" fontId="10" fillId="0" borderId="42" xfId="12" applyFont="1" applyBorder="1"/>
    <xf numFmtId="0" fontId="10" fillId="0" borderId="5" xfId="12" applyFont="1" applyBorder="1"/>
    <xf numFmtId="0" fontId="12" fillId="2" borderId="295" xfId="12" applyFont="1" applyFill="1" applyBorder="1"/>
    <xf numFmtId="0" fontId="12" fillId="2" borderId="148" xfId="12" applyFont="1" applyFill="1" applyBorder="1"/>
    <xf numFmtId="0" fontId="12" fillId="2" borderId="297" xfId="12" applyFont="1" applyFill="1" applyBorder="1"/>
    <xf numFmtId="0" fontId="14" fillId="2" borderId="297" xfId="12" applyFont="1" applyFill="1" applyBorder="1" applyAlignment="1">
      <alignment horizontal="center" vertical="center"/>
    </xf>
    <xf numFmtId="0" fontId="12" fillId="0" borderId="147" xfId="12" applyFont="1" applyBorder="1"/>
    <xf numFmtId="0" fontId="12" fillId="0" borderId="313" xfId="12" applyFont="1" applyBorder="1"/>
    <xf numFmtId="4" fontId="12" fillId="2" borderId="0" xfId="12" applyNumberFormat="1" applyFont="1" applyFill="1" applyBorder="1"/>
    <xf numFmtId="0" fontId="12" fillId="2" borderId="0" xfId="12" applyFont="1" applyFill="1"/>
    <xf numFmtId="0" fontId="5" fillId="2" borderId="0" xfId="12" applyFont="1" applyFill="1" applyAlignment="1">
      <alignment horizontal="right"/>
    </xf>
    <xf numFmtId="0" fontId="4" fillId="2" borderId="0" xfId="12" applyFont="1" applyFill="1"/>
    <xf numFmtId="0" fontId="5" fillId="0" borderId="82" xfId="12" applyFont="1" applyBorder="1" applyAlignment="1">
      <alignment horizontal="center"/>
    </xf>
    <xf numFmtId="0" fontId="12" fillId="0" borderId="82" xfId="12" applyFont="1" applyBorder="1" applyAlignment="1">
      <alignment horizontal="left"/>
    </xf>
    <xf numFmtId="0" fontId="5" fillId="0" borderId="82" xfId="12" applyFont="1" applyBorder="1" applyAlignment="1">
      <alignment horizontal="right"/>
    </xf>
    <xf numFmtId="0" fontId="5" fillId="0" borderId="0" xfId="12" applyFont="1" applyBorder="1" applyAlignment="1">
      <alignment horizontal="left" shrinkToFit="1"/>
    </xf>
    <xf numFmtId="0" fontId="12" fillId="0" borderId="0" xfId="12" applyFont="1" applyBorder="1" applyAlignment="1">
      <alignment horizontal="left" shrinkToFit="1"/>
    </xf>
    <xf numFmtId="0" fontId="11" fillId="0" borderId="82" xfId="12" applyFont="1" applyBorder="1" applyAlignment="1">
      <alignment horizontal="left" shrinkToFit="1"/>
    </xf>
    <xf numFmtId="0" fontId="11" fillId="0" borderId="0" xfId="12" applyFont="1" applyBorder="1" applyAlignment="1">
      <alignment horizontal="center" shrinkToFit="1"/>
    </xf>
    <xf numFmtId="0" fontId="5" fillId="0" borderId="82" xfId="12" applyFont="1" applyBorder="1" applyAlignment="1">
      <alignment horizontal="left" shrinkToFit="1"/>
    </xf>
    <xf numFmtId="43" fontId="5" fillId="0" borderId="82" xfId="13" applyFont="1" applyBorder="1" applyAlignment="1">
      <alignment horizontal="left"/>
    </xf>
    <xf numFmtId="0" fontId="5" fillId="0" borderId="0" xfId="12" applyFont="1" applyBorder="1" applyAlignment="1">
      <alignment horizontal="left" vertical="center" shrinkToFit="1"/>
    </xf>
    <xf numFmtId="49" fontId="14" fillId="0" borderId="0" xfId="12" applyNumberFormat="1" applyFont="1" applyBorder="1" applyAlignment="1"/>
    <xf numFmtId="49" fontId="14" fillId="0" borderId="0" xfId="12" applyNumberFormat="1" applyFont="1" applyBorder="1" applyAlignment="1">
      <alignment horizontal="center"/>
    </xf>
    <xf numFmtId="49" fontId="12" fillId="0" borderId="0" xfId="12" applyNumberFormat="1" applyFont="1" applyFill="1" applyBorder="1"/>
    <xf numFmtId="0" fontId="14" fillId="0" borderId="0" xfId="12" applyFont="1" applyAlignment="1">
      <alignment horizontal="center"/>
    </xf>
    <xf numFmtId="0" fontId="14" fillId="0" borderId="0" xfId="12" applyFont="1" applyAlignment="1">
      <alignment horizontal="left"/>
    </xf>
    <xf numFmtId="0" fontId="12" fillId="0" borderId="0" xfId="12" applyFont="1" applyAlignment="1">
      <alignment horizontal="center"/>
    </xf>
    <xf numFmtId="0" fontId="5" fillId="2" borderId="4" xfId="0" applyFont="1" applyFill="1" applyBorder="1" applyAlignment="1">
      <alignment horizontal="center" vertical="top"/>
    </xf>
    <xf numFmtId="0" fontId="12" fillId="2" borderId="0" xfId="0" applyFont="1" applyFill="1" applyBorder="1" applyAlignment="1">
      <alignment horizontal="left" vertical="top"/>
    </xf>
    <xf numFmtId="0" fontId="12" fillId="2" borderId="0" xfId="0" applyFont="1" applyFill="1" applyBorder="1" applyAlignment="1">
      <alignment horizontal="center" vertical="top"/>
    </xf>
    <xf numFmtId="0" fontId="12" fillId="2" borderId="0" xfId="0" applyFont="1" applyFill="1" applyBorder="1" applyAlignment="1">
      <alignment vertical="top"/>
    </xf>
    <xf numFmtId="0" fontId="16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vertical="top" wrapText="1"/>
    </xf>
    <xf numFmtId="0" fontId="12" fillId="2" borderId="0" xfId="0" applyFont="1" applyFill="1" applyBorder="1" applyAlignment="1">
      <alignment horizontal="right" vertical="top"/>
    </xf>
    <xf numFmtId="0" fontId="5" fillId="2" borderId="0" xfId="0" applyFont="1" applyFill="1" applyBorder="1" applyAlignment="1">
      <alignment horizontal="center" vertical="top"/>
    </xf>
    <xf numFmtId="0" fontId="11" fillId="2" borderId="0" xfId="0" applyFont="1" applyFill="1" applyBorder="1" applyAlignment="1">
      <alignment horizontal="right" vertical="top"/>
    </xf>
    <xf numFmtId="0" fontId="9" fillId="2" borderId="0" xfId="0" applyFont="1" applyFill="1" applyBorder="1" applyAlignment="1">
      <alignment horizontal="right" vertical="top"/>
    </xf>
    <xf numFmtId="0" fontId="9" fillId="2" borderId="5" xfId="0" applyFont="1" applyFill="1" applyBorder="1" applyAlignment="1">
      <alignment horizontal="right" vertical="top"/>
    </xf>
    <xf numFmtId="0" fontId="22" fillId="2" borderId="274" xfId="0" applyFont="1" applyFill="1" applyBorder="1" applyAlignment="1">
      <alignment horizontal="center" vertical="top"/>
    </xf>
    <xf numFmtId="0" fontId="9" fillId="2" borderId="17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4" fillId="0" borderId="300" xfId="0" applyFont="1" applyBorder="1"/>
    <xf numFmtId="0" fontId="4" fillId="0" borderId="12" xfId="0" applyFont="1" applyBorder="1"/>
    <xf numFmtId="0" fontId="4" fillId="0" borderId="40" xfId="0" applyFont="1" applyBorder="1"/>
    <xf numFmtId="43" fontId="4" fillId="0" borderId="40" xfId="1" applyFont="1" applyBorder="1"/>
    <xf numFmtId="0" fontId="4" fillId="0" borderId="232" xfId="0" applyFont="1" applyBorder="1"/>
    <xf numFmtId="0" fontId="4" fillId="0" borderId="250" xfId="0" applyFont="1" applyBorder="1"/>
    <xf numFmtId="0" fontId="4" fillId="0" borderId="257" xfId="0" applyFont="1" applyBorder="1"/>
    <xf numFmtId="0" fontId="4" fillId="0" borderId="144" xfId="0" applyFont="1" applyBorder="1"/>
    <xf numFmtId="43" fontId="4" fillId="0" borderId="144" xfId="1" applyFont="1" applyBorder="1"/>
    <xf numFmtId="0" fontId="4" fillId="0" borderId="301" xfId="0" applyFont="1" applyBorder="1"/>
    <xf numFmtId="0" fontId="4" fillId="0" borderId="299" xfId="0" applyFont="1" applyBorder="1"/>
    <xf numFmtId="0" fontId="4" fillId="0" borderId="18" xfId="0" applyFont="1" applyBorder="1"/>
    <xf numFmtId="0" fontId="4" fillId="0" borderId="20" xfId="0" applyFont="1" applyBorder="1"/>
    <xf numFmtId="43" fontId="4" fillId="0" borderId="20" xfId="1" applyFont="1" applyBorder="1"/>
    <xf numFmtId="0" fontId="4" fillId="0" borderId="43" xfId="0" applyFont="1" applyBorder="1"/>
    <xf numFmtId="0" fontId="5" fillId="0" borderId="0" xfId="0" applyFont="1"/>
    <xf numFmtId="0" fontId="9" fillId="0" borderId="0" xfId="0" applyFont="1" applyAlignment="1">
      <alignment horizontal="right"/>
    </xf>
    <xf numFmtId="43" fontId="4" fillId="0" borderId="295" xfId="1" applyFont="1" applyBorder="1"/>
    <xf numFmtId="43" fontId="4" fillId="0" borderId="313" xfId="1" applyFont="1" applyBorder="1"/>
    <xf numFmtId="0" fontId="17" fillId="0" borderId="0" xfId="0" applyFont="1" applyAlignment="1">
      <alignment horizontal="right"/>
    </xf>
    <xf numFmtId="43" fontId="4" fillId="0" borderId="0" xfId="1" applyFont="1" applyBorder="1"/>
    <xf numFmtId="44" fontId="18" fillId="2" borderId="4" xfId="5" applyFont="1" applyFill="1" applyBorder="1" applyAlignment="1">
      <alignment horizontal="center" vertical="center" wrapText="1"/>
    </xf>
    <xf numFmtId="44" fontId="18" fillId="2" borderId="0" xfId="5" applyFont="1" applyFill="1" applyBorder="1" applyAlignment="1">
      <alignment horizontal="center" vertical="center" wrapText="1"/>
    </xf>
    <xf numFmtId="44" fontId="18" fillId="2" borderId="0" xfId="5" applyFont="1" applyFill="1" applyBorder="1" applyAlignment="1">
      <alignment horizontal="center" vertical="center"/>
    </xf>
    <xf numFmtId="44" fontId="18" fillId="2" borderId="5" xfId="5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top" wrapText="1"/>
    </xf>
    <xf numFmtId="0" fontId="11" fillId="2" borderId="5" xfId="0" applyFont="1" applyFill="1" applyBorder="1" applyAlignment="1">
      <alignment vertical="top"/>
    </xf>
    <xf numFmtId="0" fontId="12" fillId="2" borderId="5" xfId="0" applyFont="1" applyFill="1" applyBorder="1" applyAlignment="1">
      <alignment horizontal="right" vertical="top"/>
    </xf>
    <xf numFmtId="0" fontId="5" fillId="2" borderId="14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4" fillId="0" borderId="281" xfId="0" applyFont="1" applyBorder="1"/>
    <xf numFmtId="0" fontId="4" fillId="0" borderId="14" xfId="0" applyFont="1" applyBorder="1"/>
    <xf numFmtId="43" fontId="4" fillId="0" borderId="10" xfId="1" applyFont="1" applyBorder="1"/>
    <xf numFmtId="0" fontId="4" fillId="0" borderId="15" xfId="0" applyFont="1" applyBorder="1"/>
    <xf numFmtId="0" fontId="4" fillId="0" borderId="237" xfId="0" applyFont="1" applyBorder="1"/>
    <xf numFmtId="43" fontId="4" fillId="0" borderId="146" xfId="1" applyFont="1" applyBorder="1"/>
    <xf numFmtId="0" fontId="4" fillId="0" borderId="236" xfId="0" applyFont="1" applyBorder="1"/>
    <xf numFmtId="0" fontId="4" fillId="0" borderId="16" xfId="0" applyFont="1" applyBorder="1"/>
    <xf numFmtId="0" fontId="4" fillId="0" borderId="42" xfId="0" applyFont="1" applyBorder="1"/>
    <xf numFmtId="43" fontId="4" fillId="0" borderId="17" xfId="1" applyFont="1" applyBorder="1"/>
    <xf numFmtId="0" fontId="4" fillId="0" borderId="21" xfId="0" applyFont="1" applyBorder="1"/>
    <xf numFmtId="43" fontId="4" fillId="0" borderId="314" xfId="1" applyFont="1" applyBorder="1"/>
    <xf numFmtId="0" fontId="11" fillId="0" borderId="0" xfId="15" applyFont="1" applyBorder="1" applyAlignment="1"/>
    <xf numFmtId="0" fontId="3" fillId="5" borderId="231" xfId="12" applyFont="1" applyFill="1" applyBorder="1" applyAlignment="1" applyProtection="1">
      <alignment horizontal="center" vertical="center"/>
    </xf>
    <xf numFmtId="167" fontId="3" fillId="0" borderId="0" xfId="12" applyNumberFormat="1" applyFont="1" applyFill="1" applyBorder="1" applyAlignment="1" applyProtection="1">
      <alignment horizontal="right" vertical="center"/>
      <protection locked="0"/>
    </xf>
    <xf numFmtId="0" fontId="4" fillId="5" borderId="1" xfId="12" applyFont="1" applyFill="1" applyBorder="1" applyProtection="1"/>
    <xf numFmtId="0" fontId="4" fillId="5" borderId="2" xfId="12" applyFont="1" applyFill="1" applyBorder="1" applyProtection="1"/>
    <xf numFmtId="0" fontId="4" fillId="5" borderId="3" xfId="12" applyFont="1" applyFill="1" applyBorder="1" applyProtection="1"/>
    <xf numFmtId="0" fontId="12" fillId="3" borderId="319" xfId="12" applyFont="1" applyFill="1" applyBorder="1" applyAlignment="1" applyProtection="1">
      <alignment horizontal="center" vertical="center"/>
    </xf>
    <xf numFmtId="0" fontId="12" fillId="3" borderId="320" xfId="12" applyFont="1" applyFill="1" applyBorder="1" applyAlignment="1" applyProtection="1">
      <alignment horizontal="center" vertical="center" wrapText="1"/>
    </xf>
    <xf numFmtId="167" fontId="3" fillId="0" borderId="322" xfId="12" applyNumberFormat="1" applyFont="1" applyFill="1" applyBorder="1" applyAlignment="1" applyProtection="1">
      <alignment horizontal="right" vertical="center"/>
      <protection locked="0"/>
    </xf>
    <xf numFmtId="0" fontId="5" fillId="12" borderId="317" xfId="0" applyFont="1" applyFill="1" applyBorder="1" applyAlignment="1">
      <alignment vertical="center"/>
    </xf>
    <xf numFmtId="0" fontId="12" fillId="5" borderId="4" xfId="12" applyFont="1" applyFill="1" applyBorder="1" applyProtection="1"/>
    <xf numFmtId="0" fontId="12" fillId="5" borderId="0" xfId="12" applyFont="1" applyFill="1" applyBorder="1" applyProtection="1"/>
    <xf numFmtId="0" fontId="12" fillId="5" borderId="5" xfId="12" applyFont="1" applyFill="1" applyBorder="1" applyProtection="1"/>
    <xf numFmtId="0" fontId="5" fillId="12" borderId="323" xfId="0" applyFont="1" applyFill="1" applyBorder="1" applyAlignment="1">
      <alignment vertical="center"/>
    </xf>
    <xf numFmtId="0" fontId="5" fillId="12" borderId="324" xfId="0" applyFont="1" applyFill="1" applyBorder="1" applyAlignment="1">
      <alignment vertical="center"/>
    </xf>
    <xf numFmtId="0" fontId="14" fillId="2" borderId="4" xfId="16" applyFont="1" applyFill="1" applyBorder="1" applyAlignment="1">
      <alignment horizontal="centerContinuous" vertical="top"/>
    </xf>
    <xf numFmtId="0" fontId="38" fillId="0" borderId="4" xfId="0" applyFont="1" applyBorder="1" applyAlignment="1">
      <alignment vertical="center"/>
    </xf>
    <xf numFmtId="0" fontId="11" fillId="5" borderId="6" xfId="12" applyFont="1" applyFill="1" applyBorder="1" applyAlignment="1" applyProtection="1">
      <alignment vertical="top"/>
    </xf>
    <xf numFmtId="0" fontId="45" fillId="0" borderId="332" xfId="18" applyFont="1" applyFill="1" applyBorder="1" applyAlignment="1">
      <alignment horizontal="center" vertical="center" wrapText="1"/>
    </xf>
    <xf numFmtId="0" fontId="45" fillId="0" borderId="268" xfId="18" applyFont="1" applyFill="1" applyBorder="1" applyAlignment="1">
      <alignment vertical="center" wrapText="1"/>
    </xf>
    <xf numFmtId="0" fontId="45" fillId="0" borderId="267" xfId="18" applyFont="1" applyFill="1" applyBorder="1" applyAlignment="1">
      <alignment vertical="center" wrapText="1"/>
    </xf>
    <xf numFmtId="0" fontId="45" fillId="10" borderId="332" xfId="18" applyFont="1" applyFill="1" applyBorder="1" applyAlignment="1">
      <alignment horizontal="center" vertical="center" wrapText="1"/>
    </xf>
    <xf numFmtId="0" fontId="47" fillId="10" borderId="268" xfId="0" applyNumberFormat="1" applyFont="1" applyFill="1" applyBorder="1" applyAlignment="1">
      <alignment vertical="center" wrapText="1"/>
    </xf>
    <xf numFmtId="0" fontId="53" fillId="10" borderId="268" xfId="0" applyFont="1" applyFill="1" applyBorder="1" applyAlignment="1">
      <alignment vertical="center" wrapText="1"/>
    </xf>
    <xf numFmtId="0" fontId="53" fillId="10" borderId="267" xfId="0" applyFont="1" applyFill="1" applyBorder="1" applyAlignment="1">
      <alignment vertical="center" wrapText="1"/>
    </xf>
    <xf numFmtId="0" fontId="43" fillId="0" borderId="335" xfId="18" applyFont="1" applyFill="1" applyBorder="1" applyAlignment="1">
      <alignment horizontal="left" vertical="center" wrapText="1"/>
    </xf>
    <xf numFmtId="0" fontId="45" fillId="0" borderId="336" xfId="18" applyFont="1" applyFill="1" applyBorder="1" applyAlignment="1">
      <alignment horizontal="center" vertical="center" wrapText="1"/>
    </xf>
    <xf numFmtId="0" fontId="47" fillId="0" borderId="336" xfId="0" applyNumberFormat="1" applyFont="1" applyFill="1" applyBorder="1" applyAlignment="1">
      <alignment horizontal="left" vertical="center" wrapText="1"/>
    </xf>
    <xf numFmtId="0" fontId="47" fillId="0" borderId="337" xfId="0" applyNumberFormat="1" applyFont="1" applyFill="1" applyBorder="1" applyAlignment="1">
      <alignment horizontal="left" vertical="center" wrapText="1"/>
    </xf>
    <xf numFmtId="43" fontId="47" fillId="0" borderId="338" xfId="1" applyFont="1" applyFill="1" applyBorder="1" applyAlignment="1">
      <alignment horizontal="right" vertical="center" wrapText="1"/>
    </xf>
    <xf numFmtId="43" fontId="47" fillId="0" borderId="338" xfId="1" applyFont="1" applyFill="1" applyBorder="1" applyAlignment="1">
      <alignment horizontal="left" vertical="center" wrapText="1"/>
    </xf>
    <xf numFmtId="0" fontId="47" fillId="0" borderId="339" xfId="0" applyFont="1" applyFill="1" applyBorder="1" applyAlignment="1">
      <alignment horizontal="right" vertical="center" wrapText="1"/>
    </xf>
    <xf numFmtId="0" fontId="46" fillId="12" borderId="265" xfId="0" applyNumberFormat="1" applyFont="1" applyFill="1" applyBorder="1" applyAlignment="1">
      <alignment vertical="center" wrapText="1"/>
    </xf>
    <xf numFmtId="0" fontId="46" fillId="12" borderId="264" xfId="0" applyNumberFormat="1" applyFont="1" applyFill="1" applyBorder="1" applyAlignment="1">
      <alignment vertical="center" wrapText="1"/>
    </xf>
    <xf numFmtId="43" fontId="53" fillId="12" borderId="263" xfId="1" applyFont="1" applyFill="1" applyBorder="1" applyAlignment="1">
      <alignment vertical="center" wrapText="1"/>
    </xf>
    <xf numFmtId="43" fontId="53" fillId="12" borderId="263" xfId="1" applyFont="1" applyFill="1" applyBorder="1" applyAlignment="1">
      <alignment horizontal="center" vertical="center" wrapText="1"/>
    </xf>
    <xf numFmtId="43" fontId="53" fillId="12" borderId="262" xfId="1" applyNumberFormat="1" applyFont="1" applyFill="1" applyBorder="1" applyAlignment="1">
      <alignment vertical="center" wrapText="1"/>
    </xf>
    <xf numFmtId="43" fontId="10" fillId="3" borderId="29" xfId="1" applyFont="1" applyFill="1" applyBorder="1" applyAlignment="1" applyProtection="1">
      <alignment horizontal="right" wrapText="1"/>
      <protection locked="0"/>
    </xf>
    <xf numFmtId="0" fontId="4" fillId="7" borderId="0" xfId="0" applyFont="1" applyFill="1" applyAlignment="1" applyProtection="1">
      <alignment horizontal="left" vertical="center" wrapText="1" indent="1"/>
      <protection locked="0"/>
    </xf>
    <xf numFmtId="0" fontId="5" fillId="0" borderId="0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12" fillId="0" borderId="94" xfId="0" applyFont="1" applyFill="1" applyBorder="1" applyAlignment="1" applyProtection="1">
      <alignment horizontal="justify" vertical="center" wrapText="1"/>
    </xf>
    <xf numFmtId="43" fontId="5" fillId="0" borderId="95" xfId="1" applyFont="1" applyFill="1" applyBorder="1" applyAlignment="1" applyProtection="1">
      <alignment horizontal="right" vertical="center" wrapText="1"/>
      <protection locked="0"/>
    </xf>
    <xf numFmtId="43" fontId="5" fillId="0" borderId="96" xfId="1" applyFont="1" applyFill="1" applyBorder="1" applyAlignment="1" applyProtection="1">
      <alignment horizontal="right" vertical="center" wrapText="1"/>
      <protection locked="0"/>
    </xf>
    <xf numFmtId="170" fontId="5" fillId="20" borderId="29" xfId="1" applyNumberFormat="1" applyFont="1" applyFill="1" applyBorder="1" applyAlignment="1" applyProtection="1">
      <alignment horizontal="right" vertical="center"/>
    </xf>
    <xf numFmtId="0" fontId="16" fillId="11" borderId="29" xfId="10" applyFont="1" applyFill="1" applyBorder="1" applyAlignment="1" applyProtection="1">
      <alignment horizontal="left" vertical="center" wrapText="1"/>
    </xf>
    <xf numFmtId="43" fontId="12" fillId="11" borderId="29" xfId="1" applyFont="1" applyFill="1" applyBorder="1" applyAlignment="1" applyProtection="1">
      <alignment horizontal="right" vertical="center"/>
      <protection locked="0"/>
    </xf>
    <xf numFmtId="170" fontId="12" fillId="11" borderId="29" xfId="1" applyNumberFormat="1" applyFont="1" applyFill="1" applyBorder="1" applyAlignment="1" applyProtection="1">
      <alignment horizontal="right" vertical="center"/>
      <protection locked="0"/>
    </xf>
    <xf numFmtId="43" fontId="12" fillId="11" borderId="30" xfId="1" applyFont="1" applyFill="1" applyBorder="1" applyAlignment="1" applyProtection="1">
      <alignment horizontal="right" vertical="center"/>
      <protection locked="0"/>
    </xf>
    <xf numFmtId="0" fontId="13" fillId="19" borderId="342" xfId="10" applyFont="1" applyFill="1" applyBorder="1" applyAlignment="1" applyProtection="1">
      <alignment vertical="center"/>
    </xf>
    <xf numFmtId="0" fontId="13" fillId="19" borderId="343" xfId="10" applyFont="1" applyFill="1" applyBorder="1" applyAlignment="1" applyProtection="1">
      <alignment vertical="center"/>
    </xf>
    <xf numFmtId="0" fontId="13" fillId="19" borderId="344" xfId="10" applyFont="1" applyFill="1" applyBorder="1" applyAlignment="1" applyProtection="1">
      <alignment vertical="center"/>
    </xf>
    <xf numFmtId="0" fontId="58" fillId="19" borderId="340" xfId="10" applyFont="1" applyFill="1" applyBorder="1" applyAlignment="1" applyProtection="1">
      <alignment horizontal="left" vertical="center" wrapText="1"/>
    </xf>
    <xf numFmtId="170" fontId="5" fillId="19" borderId="340" xfId="1" applyNumberFormat="1" applyFont="1" applyFill="1" applyBorder="1" applyAlignment="1" applyProtection="1">
      <alignment horizontal="right" vertical="center"/>
    </xf>
    <xf numFmtId="43" fontId="5" fillId="19" borderId="341" xfId="1" applyFont="1" applyFill="1" applyBorder="1" applyAlignment="1" applyProtection="1">
      <alignment horizontal="right" vertical="center"/>
    </xf>
    <xf numFmtId="174" fontId="13" fillId="19" borderId="25" xfId="10" applyNumberFormat="1" applyFont="1" applyFill="1" applyBorder="1" applyAlignment="1" applyProtection="1">
      <alignment horizontal="center" vertical="center" wrapText="1"/>
    </xf>
    <xf numFmtId="174" fontId="13" fillId="19" borderId="26" xfId="10" applyNumberFormat="1" applyFont="1" applyFill="1" applyBorder="1" applyAlignment="1" applyProtection="1">
      <alignment horizontal="center" vertical="center" wrapText="1"/>
    </xf>
    <xf numFmtId="1" fontId="13" fillId="19" borderId="26" xfId="10" applyNumberFormat="1" applyFont="1" applyFill="1" applyBorder="1" applyAlignment="1" applyProtection="1">
      <alignment horizontal="center" vertical="center" wrapText="1"/>
    </xf>
    <xf numFmtId="0" fontId="13" fillId="19" borderId="26" xfId="10" applyFont="1" applyFill="1" applyBorder="1" applyAlignment="1" applyProtection="1">
      <alignment horizontal="left" vertical="center" wrapText="1"/>
    </xf>
    <xf numFmtId="43" fontId="5" fillId="19" borderId="26" xfId="1" applyFont="1" applyFill="1" applyBorder="1" applyAlignment="1" applyProtection="1">
      <alignment horizontal="right" vertical="center"/>
    </xf>
    <xf numFmtId="170" fontId="5" fillId="19" borderId="26" xfId="1" applyNumberFormat="1" applyFont="1" applyFill="1" applyBorder="1" applyAlignment="1" applyProtection="1">
      <alignment horizontal="right" vertical="center"/>
    </xf>
    <xf numFmtId="43" fontId="5" fillId="19" borderId="27" xfId="1" applyFont="1" applyFill="1" applyBorder="1" applyAlignment="1" applyProtection="1">
      <alignment horizontal="right" vertical="center"/>
    </xf>
    <xf numFmtId="0" fontId="13" fillId="19" borderId="28" xfId="10" applyFont="1" applyFill="1" applyBorder="1" applyAlignment="1" applyProtection="1">
      <alignment horizontal="left" vertical="center"/>
    </xf>
    <xf numFmtId="0" fontId="13" fillId="19" borderId="29" xfId="10" applyFont="1" applyFill="1" applyBorder="1" applyAlignment="1" applyProtection="1">
      <alignment horizontal="center" vertical="center"/>
    </xf>
    <xf numFmtId="1" fontId="13" fillId="19" borderId="29" xfId="10" applyNumberFormat="1" applyFont="1" applyFill="1" applyBorder="1" applyAlignment="1" applyProtection="1">
      <alignment horizontal="center" vertical="center"/>
    </xf>
    <xf numFmtId="0" fontId="10" fillId="19" borderId="29" xfId="10" applyFont="1" applyFill="1" applyBorder="1" applyAlignment="1" applyProtection="1">
      <alignment horizontal="left" vertical="center" wrapText="1"/>
    </xf>
    <xf numFmtId="0" fontId="12" fillId="19" borderId="29" xfId="10" applyFont="1" applyFill="1" applyBorder="1" applyAlignment="1" applyProtection="1">
      <alignment horizontal="center" vertical="center"/>
    </xf>
    <xf numFmtId="0" fontId="16" fillId="19" borderId="29" xfId="10" applyFont="1" applyFill="1" applyBorder="1" applyAlignment="1" applyProtection="1">
      <alignment horizontal="left" vertical="center" wrapText="1"/>
    </xf>
    <xf numFmtId="0" fontId="13" fillId="19" borderId="28" xfId="10" applyFont="1" applyFill="1" applyBorder="1" applyAlignment="1" applyProtection="1">
      <alignment vertical="center"/>
    </xf>
    <xf numFmtId="0" fontId="13" fillId="19" borderId="29" xfId="10" applyFont="1" applyFill="1" applyBorder="1" applyAlignment="1" applyProtection="1">
      <alignment vertical="center"/>
    </xf>
    <xf numFmtId="0" fontId="13" fillId="19" borderId="224" xfId="10" applyFont="1" applyFill="1" applyBorder="1" applyAlignment="1" applyProtection="1">
      <alignment vertical="center"/>
    </xf>
    <xf numFmtId="0" fontId="13" fillId="19" borderId="31" xfId="10" applyFont="1" applyFill="1" applyBorder="1" applyAlignment="1" applyProtection="1">
      <alignment vertical="center" wrapText="1"/>
    </xf>
    <xf numFmtId="0" fontId="13" fillId="19" borderId="31" xfId="10" applyFont="1" applyFill="1" applyBorder="1" applyAlignment="1" applyProtection="1">
      <alignment horizontal="left" vertical="center" wrapText="1"/>
    </xf>
    <xf numFmtId="43" fontId="5" fillId="19" borderId="31" xfId="1" applyFont="1" applyFill="1" applyBorder="1" applyAlignment="1" applyProtection="1">
      <alignment horizontal="right" vertical="center"/>
    </xf>
    <xf numFmtId="170" fontId="5" fillId="19" borderId="31" xfId="1" applyNumberFormat="1" applyFont="1" applyFill="1" applyBorder="1" applyAlignment="1" applyProtection="1">
      <alignment horizontal="right" vertical="center"/>
    </xf>
    <xf numFmtId="43" fontId="5" fillId="19" borderId="140" xfId="1" applyFont="1" applyFill="1" applyBorder="1" applyAlignment="1" applyProtection="1">
      <alignment horizontal="right" vertical="center"/>
    </xf>
    <xf numFmtId="0" fontId="58" fillId="19" borderId="29" xfId="10" applyFont="1" applyFill="1" applyBorder="1" applyAlignment="1" applyProtection="1">
      <alignment horizontal="left" vertical="center" wrapText="1"/>
    </xf>
    <xf numFmtId="0" fontId="13" fillId="19" borderId="53" xfId="10" applyFont="1" applyFill="1" applyBorder="1" applyAlignment="1" applyProtection="1">
      <alignment vertical="center"/>
    </xf>
    <xf numFmtId="0" fontId="13" fillId="19" borderId="345" xfId="10" applyFont="1" applyFill="1" applyBorder="1" applyAlignment="1" applyProtection="1">
      <alignment vertical="center"/>
    </xf>
    <xf numFmtId="0" fontId="13" fillId="19" borderId="47" xfId="10" applyFont="1" applyFill="1" applyBorder="1" applyAlignment="1" applyProtection="1">
      <alignment vertical="center"/>
    </xf>
    <xf numFmtId="0" fontId="13" fillId="19" borderId="29" xfId="10" applyFont="1" applyFill="1" applyBorder="1" applyAlignment="1" applyProtection="1">
      <alignment horizontal="justify" vertical="center" wrapText="1"/>
    </xf>
    <xf numFmtId="0" fontId="5" fillId="0" borderId="346" xfId="0" applyFont="1" applyBorder="1" applyAlignment="1">
      <alignment horizontal="left" vertical="center"/>
    </xf>
    <xf numFmtId="0" fontId="12" fillId="0" borderId="90" xfId="0" applyFont="1" applyFill="1" applyBorder="1" applyAlignment="1">
      <alignment horizontal="justify" vertical="center" wrapText="1"/>
    </xf>
    <xf numFmtId="165" fontId="12" fillId="0" borderId="91" xfId="0" applyNumberFormat="1" applyFont="1" applyFill="1" applyBorder="1" applyAlignment="1">
      <alignment horizontal="right" vertical="center" wrapText="1"/>
    </xf>
    <xf numFmtId="165" fontId="12" fillId="0" borderId="92" xfId="0" applyNumberFormat="1" applyFont="1" applyFill="1" applyBorder="1" applyAlignment="1">
      <alignment horizontal="right" vertical="center" wrapText="1"/>
    </xf>
    <xf numFmtId="0" fontId="12" fillId="0" borderId="92" xfId="0" applyFont="1" applyFill="1" applyBorder="1" applyAlignment="1">
      <alignment horizontal="right" vertical="center" wrapText="1"/>
    </xf>
    <xf numFmtId="165" fontId="12" fillId="0" borderId="97" xfId="0" applyNumberFormat="1" applyFont="1" applyFill="1" applyBorder="1" applyAlignment="1">
      <alignment horizontal="right" vertical="center" wrapText="1"/>
    </xf>
    <xf numFmtId="0" fontId="5" fillId="3" borderId="94" xfId="0" applyFont="1" applyFill="1" applyBorder="1" applyAlignment="1">
      <alignment horizontal="justify" vertical="center" wrapText="1"/>
    </xf>
    <xf numFmtId="4" fontId="5" fillId="3" borderId="95" xfId="1" applyNumberFormat="1" applyFont="1" applyFill="1" applyBorder="1" applyAlignment="1">
      <alignment horizontal="right" vertical="center" wrapText="1"/>
    </xf>
    <xf numFmtId="0" fontId="5" fillId="0" borderId="94" xfId="0" applyFont="1" applyFill="1" applyBorder="1" applyAlignment="1">
      <alignment horizontal="justify" vertical="center" wrapText="1"/>
    </xf>
    <xf numFmtId="4" fontId="5" fillId="0" borderId="95" xfId="1" applyNumberFormat="1" applyFont="1" applyFill="1" applyBorder="1" applyAlignment="1">
      <alignment horizontal="right" vertical="center" wrapText="1"/>
    </xf>
    <xf numFmtId="0" fontId="12" fillId="0" borderId="94" xfId="0" applyFont="1" applyFill="1" applyBorder="1" applyAlignment="1">
      <alignment horizontal="justify" vertical="center" wrapText="1"/>
    </xf>
    <xf numFmtId="4" fontId="12" fillId="0" borderId="95" xfId="1" applyNumberFormat="1" applyFont="1" applyFill="1" applyBorder="1" applyAlignment="1">
      <alignment horizontal="right" vertical="center" wrapText="1"/>
    </xf>
    <xf numFmtId="4" fontId="12" fillId="0" borderId="95" xfId="1" applyNumberFormat="1" applyFont="1" applyFill="1" applyBorder="1" applyAlignment="1" applyProtection="1">
      <alignment horizontal="right" vertical="center" wrapText="1"/>
    </xf>
    <xf numFmtId="4" fontId="12" fillId="0" borderId="95" xfId="1" applyNumberFormat="1" applyFont="1" applyFill="1" applyBorder="1" applyAlignment="1" applyProtection="1">
      <alignment horizontal="right" vertical="center" wrapText="1"/>
      <protection locked="0"/>
    </xf>
    <xf numFmtId="0" fontId="12" fillId="0" borderId="94" xfId="0" applyFont="1" applyFill="1" applyBorder="1" applyAlignment="1">
      <alignment horizontal="left" vertical="center" wrapText="1"/>
    </xf>
    <xf numFmtId="4" fontId="12" fillId="0" borderId="95" xfId="0" applyNumberFormat="1" applyFont="1" applyFill="1" applyBorder="1" applyAlignment="1">
      <alignment horizontal="right" vertical="center" wrapText="1"/>
    </xf>
    <xf numFmtId="4" fontId="12" fillId="0" borderId="96" xfId="1" applyNumberFormat="1" applyFont="1" applyFill="1" applyBorder="1" applyAlignment="1" applyProtection="1">
      <alignment horizontal="right" vertical="center" wrapText="1"/>
    </xf>
    <xf numFmtId="4" fontId="5" fillId="3" borderId="95" xfId="1" applyNumberFormat="1" applyFont="1" applyFill="1" applyBorder="1" applyAlignment="1" applyProtection="1">
      <alignment horizontal="right" vertical="center" wrapText="1"/>
    </xf>
    <xf numFmtId="4" fontId="5" fillId="0" borderId="95" xfId="1" applyNumberFormat="1" applyFont="1" applyFill="1" applyBorder="1" applyAlignment="1" applyProtection="1">
      <alignment horizontal="right" vertical="center" wrapText="1"/>
    </xf>
    <xf numFmtId="4" fontId="4" fillId="0" borderId="0" xfId="0" applyNumberFormat="1" applyFont="1"/>
    <xf numFmtId="0" fontId="3" fillId="0" borderId="84" xfId="0" applyFont="1" applyFill="1" applyBorder="1" applyAlignment="1">
      <alignment horizontal="justify" vertical="center" wrapText="1"/>
    </xf>
    <xf numFmtId="43" fontId="10" fillId="0" borderId="85" xfId="1" applyFont="1" applyFill="1" applyBorder="1" applyAlignment="1">
      <alignment horizontal="right" vertical="center" wrapText="1"/>
    </xf>
    <xf numFmtId="43" fontId="10" fillId="0" borderId="86" xfId="1" applyFont="1" applyFill="1" applyBorder="1" applyAlignment="1">
      <alignment horizontal="right" vertical="center" wrapText="1"/>
    </xf>
    <xf numFmtId="0" fontId="3" fillId="0" borderId="86" xfId="0" applyFont="1" applyFill="1" applyBorder="1" applyAlignment="1">
      <alignment horizontal="right" vertical="center" wrapText="1"/>
    </xf>
    <xf numFmtId="43" fontId="10" fillId="0" borderId="97" xfId="1" applyFont="1" applyFill="1" applyBorder="1" applyAlignment="1">
      <alignment horizontal="right" vertical="center" wrapText="1"/>
    </xf>
    <xf numFmtId="0" fontId="3" fillId="7" borderId="107" xfId="0" applyFont="1" applyFill="1" applyBorder="1" applyAlignment="1">
      <alignment horizontal="justify" vertical="center" wrapText="1"/>
    </xf>
    <xf numFmtId="0" fontId="3" fillId="7" borderId="108" xfId="0" applyFont="1" applyFill="1" applyBorder="1" applyAlignment="1">
      <alignment horizontal="justify" vertical="center" wrapText="1"/>
    </xf>
    <xf numFmtId="0" fontId="3" fillId="7" borderId="109" xfId="0" applyFont="1" applyFill="1" applyBorder="1" applyAlignment="1">
      <alignment horizontal="justify" vertical="center" wrapText="1"/>
    </xf>
    <xf numFmtId="0" fontId="3" fillId="7" borderId="109" xfId="0" applyFont="1" applyFill="1" applyBorder="1" applyAlignment="1">
      <alignment horizontal="right" vertical="center" wrapText="1"/>
    </xf>
    <xf numFmtId="0" fontId="3" fillId="7" borderId="110" xfId="0" applyFont="1" applyFill="1" applyBorder="1" applyAlignment="1">
      <alignment horizontal="justify" vertical="center" wrapText="1"/>
    </xf>
    <xf numFmtId="0" fontId="3" fillId="7" borderId="0" xfId="0" applyFont="1" applyFill="1" applyBorder="1" applyAlignment="1">
      <alignment horizontal="justify" vertical="center" wrapText="1"/>
    </xf>
    <xf numFmtId="0" fontId="3" fillId="7" borderId="0" xfId="0" applyFont="1" applyFill="1" applyBorder="1" applyAlignment="1">
      <alignment horizontal="right" vertical="center" wrapText="1"/>
    </xf>
    <xf numFmtId="0" fontId="4" fillId="0" borderId="0" xfId="0" applyFont="1" applyAlignment="1" applyProtection="1">
      <alignment horizontal="right"/>
      <protection locked="0"/>
    </xf>
    <xf numFmtId="0" fontId="14" fillId="19" borderId="29" xfId="7" applyFont="1" applyFill="1" applyBorder="1" applyAlignment="1" applyProtection="1">
      <alignment vertical="center"/>
    </xf>
    <xf numFmtId="1" fontId="14" fillId="19" borderId="28" xfId="7" applyNumberFormat="1" applyFont="1" applyFill="1" applyBorder="1" applyAlignment="1" applyProtection="1">
      <alignment horizontal="center" wrapText="1"/>
    </xf>
    <xf numFmtId="170" fontId="5" fillId="20" borderId="284" xfId="1" applyNumberFormat="1" applyFont="1" applyFill="1" applyBorder="1" applyAlignment="1" applyProtection="1">
      <alignment horizontal="right" vertical="center"/>
    </xf>
    <xf numFmtId="0" fontId="5" fillId="0" borderId="0" xfId="0" applyFont="1" applyFill="1" applyBorder="1" applyAlignment="1" applyProtection="1">
      <alignment horizontal="center" vertical="center"/>
    </xf>
    <xf numFmtId="0" fontId="14" fillId="0" borderId="120" xfId="0" applyFont="1" applyBorder="1" applyAlignment="1">
      <alignment vertical="center"/>
    </xf>
    <xf numFmtId="0" fontId="14" fillId="0" borderId="122" xfId="0" applyFont="1" applyBorder="1" applyAlignment="1">
      <alignment vertical="center"/>
    </xf>
    <xf numFmtId="0" fontId="7" fillId="0" borderId="121" xfId="0" applyFont="1" applyBorder="1" applyAlignment="1">
      <alignment vertical="center"/>
    </xf>
    <xf numFmtId="0" fontId="7" fillId="0" borderId="123" xfId="0" applyFont="1" applyBorder="1" applyAlignment="1">
      <alignment vertical="center"/>
    </xf>
    <xf numFmtId="0" fontId="7" fillId="3" borderId="121" xfId="0" applyFont="1" applyFill="1" applyBorder="1" applyAlignment="1">
      <alignment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7" fillId="0" borderId="0" xfId="9" applyFont="1" applyAlignment="1">
      <alignment horizontal="center" vertical="center"/>
    </xf>
    <xf numFmtId="0" fontId="60" fillId="0" borderId="0" xfId="10" applyFont="1" applyFill="1" applyBorder="1" applyAlignment="1" applyProtection="1"/>
    <xf numFmtId="0" fontId="60" fillId="0" borderId="0" xfId="10" applyFont="1" applyFill="1" applyBorder="1" applyAlignment="1" applyProtection="1">
      <alignment vertical="center"/>
    </xf>
    <xf numFmtId="174" fontId="60" fillId="0" borderId="0" xfId="10" applyNumberFormat="1" applyFont="1" applyFill="1" applyBorder="1" applyAlignment="1" applyProtection="1">
      <alignment horizontal="left" vertical="center"/>
    </xf>
    <xf numFmtId="0" fontId="60" fillId="0" borderId="0" xfId="10" applyFont="1" applyFill="1" applyBorder="1" applyAlignment="1" applyProtection="1">
      <alignment horizontal="left" vertical="center"/>
    </xf>
    <xf numFmtId="0" fontId="61" fillId="0" borderId="0" xfId="9" applyFont="1" applyFill="1"/>
    <xf numFmtId="44" fontId="12" fillId="0" borderId="0" xfId="21" applyFont="1" applyFill="1" applyBorder="1" applyAlignment="1" applyProtection="1">
      <alignment vertical="center"/>
      <protection locked="0"/>
    </xf>
    <xf numFmtId="43" fontId="12" fillId="0" borderId="0" xfId="10" applyNumberFormat="1" applyFont="1" applyFill="1" applyBorder="1" applyAlignment="1" applyProtection="1">
      <alignment vertical="center"/>
    </xf>
    <xf numFmtId="0" fontId="5" fillId="0" borderId="28" xfId="4" applyFont="1" applyFill="1" applyBorder="1" applyAlignment="1" applyProtection="1">
      <alignment horizontal="center" vertical="center"/>
    </xf>
    <xf numFmtId="0" fontId="5" fillId="0" borderId="47" xfId="4" applyFont="1" applyFill="1" applyBorder="1" applyAlignment="1" applyProtection="1">
      <alignment vertical="center"/>
    </xf>
    <xf numFmtId="43" fontId="5" fillId="0" borderId="29" xfId="1" applyFont="1" applyFill="1" applyBorder="1" applyAlignment="1" applyProtection="1">
      <alignment vertical="center"/>
    </xf>
    <xf numFmtId="43" fontId="5" fillId="0" borderId="29" xfId="1" applyFont="1" applyFill="1" applyBorder="1" applyAlignment="1" applyProtection="1">
      <alignment horizontal="right" vertical="center" wrapText="1"/>
    </xf>
    <xf numFmtId="43" fontId="12" fillId="0" borderId="30" xfId="1" applyFont="1" applyFill="1" applyBorder="1" applyAlignment="1" applyProtection="1">
      <alignment horizontal="right" vertical="center"/>
    </xf>
    <xf numFmtId="174" fontId="13" fillId="19" borderId="354" xfId="10" applyNumberFormat="1" applyFont="1" applyFill="1" applyBorder="1" applyAlignment="1" applyProtection="1">
      <alignment horizontal="center" vertical="center" wrapText="1"/>
    </xf>
    <xf numFmtId="174" fontId="13" fillId="19" borderId="355" xfId="10" applyNumberFormat="1" applyFont="1" applyFill="1" applyBorder="1" applyAlignment="1" applyProtection="1">
      <alignment horizontal="center" vertical="center" wrapText="1"/>
    </xf>
    <xf numFmtId="1" fontId="13" fillId="19" borderId="355" xfId="10" applyNumberFormat="1" applyFont="1" applyFill="1" applyBorder="1" applyAlignment="1" applyProtection="1">
      <alignment horizontal="center" vertical="center" wrapText="1"/>
    </xf>
    <xf numFmtId="0" fontId="13" fillId="19" borderId="355" xfId="10" applyFont="1" applyFill="1" applyBorder="1" applyAlignment="1" applyProtection="1">
      <alignment horizontal="left" vertical="center" wrapText="1"/>
    </xf>
    <xf numFmtId="43" fontId="5" fillId="19" borderId="355" xfId="1" applyFont="1" applyFill="1" applyBorder="1" applyAlignment="1" applyProtection="1">
      <alignment horizontal="right" vertical="center"/>
    </xf>
    <xf numFmtId="170" fontId="5" fillId="19" borderId="355" xfId="1" applyNumberFormat="1" applyFont="1" applyFill="1" applyBorder="1" applyAlignment="1" applyProtection="1">
      <alignment horizontal="right" vertical="center"/>
    </xf>
    <xf numFmtId="43" fontId="5" fillId="19" borderId="356" xfId="1" applyFont="1" applyFill="1" applyBorder="1" applyAlignment="1" applyProtection="1">
      <alignment horizontal="right" vertical="center"/>
    </xf>
    <xf numFmtId="0" fontId="13" fillId="19" borderId="358" xfId="10" applyFont="1" applyFill="1" applyBorder="1" applyAlignment="1" applyProtection="1">
      <alignment horizontal="left" vertical="center" wrapText="1"/>
    </xf>
    <xf numFmtId="43" fontId="5" fillId="19" borderId="358" xfId="1" applyFont="1" applyFill="1" applyBorder="1" applyAlignment="1" applyProtection="1">
      <alignment horizontal="right" vertical="center"/>
    </xf>
    <xf numFmtId="170" fontId="5" fillId="19" borderId="358" xfId="1" applyNumberFormat="1" applyFont="1" applyFill="1" applyBorder="1" applyAlignment="1" applyProtection="1">
      <alignment horizontal="right" vertical="center"/>
    </xf>
    <xf numFmtId="43" fontId="5" fillId="19" borderId="359" xfId="1" applyFont="1" applyFill="1" applyBorder="1" applyAlignment="1" applyProtection="1">
      <alignment horizontal="right" vertical="center"/>
    </xf>
    <xf numFmtId="0" fontId="10" fillId="0" borderId="111" xfId="0" applyFont="1" applyBorder="1"/>
    <xf numFmtId="0" fontId="7" fillId="3" borderId="112" xfId="0" applyFont="1" applyFill="1" applyBorder="1" applyAlignment="1">
      <alignment vertical="center" wrapText="1"/>
    </xf>
    <xf numFmtId="166" fontId="12" fillId="3" borderId="132" xfId="0" applyNumberFormat="1" applyFont="1" applyFill="1" applyBorder="1"/>
    <xf numFmtId="166" fontId="12" fillId="3" borderId="112" xfId="0" applyNumberFormat="1" applyFont="1" applyFill="1" applyBorder="1"/>
    <xf numFmtId="166" fontId="12" fillId="3" borderId="116" xfId="0" applyNumberFormat="1" applyFont="1" applyFill="1" applyBorder="1"/>
    <xf numFmtId="0" fontId="3" fillId="0" borderId="0" xfId="0" applyFont="1" applyAlignment="1">
      <alignment horizontal="center" vertical="center"/>
    </xf>
    <xf numFmtId="0" fontId="5" fillId="0" borderId="36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362" xfId="0" applyFont="1" applyFill="1" applyBorder="1" applyAlignment="1">
      <alignment horizontal="center" vertical="center"/>
    </xf>
    <xf numFmtId="0" fontId="7" fillId="0" borderId="363" xfId="0" applyFont="1" applyFill="1" applyBorder="1" applyAlignment="1">
      <alignment horizontal="center" vertical="top" wrapText="1"/>
    </xf>
    <xf numFmtId="49" fontId="7" fillId="5" borderId="364" xfId="0" applyNumberFormat="1" applyFont="1" applyFill="1" applyBorder="1" applyAlignment="1">
      <alignment horizontal="justify" vertical="center" wrapText="1"/>
    </xf>
    <xf numFmtId="49" fontId="3" fillId="5" borderId="364" xfId="0" applyNumberFormat="1" applyFont="1" applyFill="1" applyBorder="1" applyAlignment="1">
      <alignment horizontal="justify" vertical="center" wrapText="1"/>
    </xf>
    <xf numFmtId="49" fontId="7" fillId="5" borderId="365" xfId="0" applyNumberFormat="1" applyFont="1" applyFill="1" applyBorder="1" applyAlignment="1">
      <alignment horizontal="left" vertical="center"/>
    </xf>
    <xf numFmtId="49" fontId="7" fillId="5" borderId="366" xfId="0" applyNumberFormat="1" applyFont="1" applyFill="1" applyBorder="1" applyAlignment="1">
      <alignment horizontal="left" vertical="center"/>
    </xf>
    <xf numFmtId="49" fontId="3" fillId="5" borderId="367" xfId="0" applyNumberFormat="1" applyFont="1" applyFill="1" applyBorder="1" applyAlignment="1">
      <alignment horizontal="center" vertical="center"/>
    </xf>
    <xf numFmtId="0" fontId="7" fillId="0" borderId="363" xfId="0" applyFont="1" applyFill="1" applyBorder="1" applyAlignment="1">
      <alignment horizontal="center" vertical="top"/>
    </xf>
    <xf numFmtId="0" fontId="19" fillId="5" borderId="0" xfId="0" applyFont="1" applyFill="1" applyBorder="1" applyAlignment="1">
      <alignment vertical="center" textRotation="90"/>
    </xf>
    <xf numFmtId="49" fontId="3" fillId="5" borderId="365" xfId="0" applyNumberFormat="1" applyFont="1" applyFill="1" applyBorder="1" applyAlignment="1">
      <alignment horizontal="left" vertical="center"/>
    </xf>
    <xf numFmtId="49" fontId="7" fillId="5" borderId="367" xfId="0" applyNumberFormat="1" applyFont="1" applyFill="1" applyBorder="1" applyAlignment="1">
      <alignment horizontal="left" vertical="center"/>
    </xf>
    <xf numFmtId="49" fontId="7" fillId="5" borderId="368" xfId="0" applyNumberFormat="1" applyFont="1" applyFill="1" applyBorder="1" applyAlignment="1">
      <alignment horizontal="justify" vertical="center" wrapText="1"/>
    </xf>
    <xf numFmtId="4" fontId="62" fillId="0" borderId="0" xfId="6" applyNumberFormat="1" applyFont="1"/>
    <xf numFmtId="0" fontId="63" fillId="2" borderId="4" xfId="6" applyFont="1" applyFill="1" applyBorder="1" applyAlignment="1">
      <alignment horizontal="center" vertical="top"/>
    </xf>
    <xf numFmtId="0" fontId="64" fillId="2" borderId="4" xfId="0" applyFont="1" applyFill="1" applyBorder="1" applyAlignment="1" applyProtection="1">
      <alignment horizontal="left" vertical="top"/>
      <protection locked="0"/>
    </xf>
    <xf numFmtId="0" fontId="66" fillId="2" borderId="6" xfId="6" applyFont="1" applyFill="1" applyBorder="1" applyAlignment="1">
      <alignment horizontal="center" vertical="top"/>
    </xf>
    <xf numFmtId="0" fontId="66" fillId="2" borderId="0" xfId="6" applyFont="1" applyFill="1" applyBorder="1" applyAlignment="1">
      <alignment horizontal="center" vertical="top"/>
    </xf>
    <xf numFmtId="0" fontId="67" fillId="2" borderId="51" xfId="6" applyFont="1" applyFill="1" applyBorder="1" applyAlignment="1">
      <alignment horizontal="center" vertical="center"/>
    </xf>
    <xf numFmtId="0" fontId="66" fillId="0" borderId="0" xfId="6" applyFont="1" applyBorder="1" applyAlignment="1">
      <alignment horizontal="center" vertical="top"/>
    </xf>
    <xf numFmtId="0" fontId="64" fillId="0" borderId="44" xfId="6" applyFont="1" applyBorder="1"/>
    <xf numFmtId="0" fontId="64" fillId="0" borderId="28" xfId="6" applyFont="1" applyBorder="1"/>
    <xf numFmtId="0" fontId="62" fillId="0" borderId="28" xfId="6" applyFont="1" applyBorder="1"/>
    <xf numFmtId="0" fontId="64" fillId="0" borderId="28" xfId="6" applyFont="1" applyBorder="1" applyAlignment="1">
      <alignment wrapText="1"/>
    </xf>
    <xf numFmtId="0" fontId="62" fillId="5" borderId="28" xfId="6" applyFont="1" applyFill="1" applyBorder="1"/>
    <xf numFmtId="0" fontId="64" fillId="0" borderId="48" xfId="6" applyFont="1" applyBorder="1"/>
    <xf numFmtId="0" fontId="64" fillId="2" borderId="0" xfId="0" applyFont="1" applyFill="1" applyBorder="1" applyAlignment="1" applyProtection="1">
      <alignment horizontal="center" vertical="center"/>
    </xf>
    <xf numFmtId="0" fontId="64" fillId="2" borderId="0" xfId="0" applyFont="1" applyFill="1" applyBorder="1" applyAlignment="1" applyProtection="1">
      <alignment horizontal="center" vertical="center"/>
      <protection locked="0"/>
    </xf>
    <xf numFmtId="0" fontId="5" fillId="2" borderId="0" xfId="7" applyFont="1" applyFill="1" applyBorder="1" applyAlignment="1" applyProtection="1">
      <alignment horizontal="center" vertical="center"/>
    </xf>
    <xf numFmtId="0" fontId="12" fillId="2" borderId="0" xfId="7" applyFont="1" applyFill="1" applyBorder="1" applyAlignment="1" applyProtection="1">
      <alignment horizontal="center"/>
    </xf>
    <xf numFmtId="0" fontId="14" fillId="8" borderId="125" xfId="0" applyFont="1" applyFill="1" applyBorder="1" applyAlignment="1">
      <alignment horizontal="center" vertical="center"/>
    </xf>
    <xf numFmtId="0" fontId="5" fillId="0" borderId="116" xfId="0" applyFont="1" applyFill="1" applyBorder="1" applyAlignment="1">
      <alignment horizontal="center" vertical="center"/>
    </xf>
    <xf numFmtId="0" fontId="5" fillId="18" borderId="0" xfId="10" applyFont="1" applyFill="1" applyBorder="1" applyAlignment="1" applyProtection="1">
      <alignment horizontal="center" vertical="center"/>
    </xf>
    <xf numFmtId="0" fontId="5" fillId="0" borderId="0" xfId="10" applyFont="1" applyFill="1" applyBorder="1" applyAlignment="1" applyProtection="1">
      <alignment horizontal="center" vertical="center" wrapText="1"/>
    </xf>
    <xf numFmtId="0" fontId="13" fillId="0" borderId="28" xfId="10" applyFont="1" applyFill="1" applyBorder="1" applyAlignment="1" applyProtection="1">
      <alignment horizontal="center" vertical="center"/>
    </xf>
    <xf numFmtId="0" fontId="13" fillId="0" borderId="29" xfId="10" applyFont="1" applyFill="1" applyBorder="1" applyAlignment="1" applyProtection="1">
      <alignment horizontal="center" vertical="center"/>
    </xf>
    <xf numFmtId="0" fontId="5" fillId="2" borderId="0" xfId="7" applyFont="1" applyFill="1" applyBorder="1" applyAlignment="1" applyProtection="1">
      <alignment horizontal="right" vertical="top"/>
    </xf>
    <xf numFmtId="0" fontId="5" fillId="2" borderId="4" xfId="0" applyFont="1" applyFill="1" applyBorder="1" applyAlignment="1">
      <alignment horizontal="left" vertical="top"/>
    </xf>
    <xf numFmtId="0" fontId="5" fillId="2" borderId="20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19" fillId="0" borderId="77" xfId="0" applyFont="1" applyBorder="1" applyAlignment="1">
      <alignment horizontal="center"/>
    </xf>
    <xf numFmtId="0" fontId="13" fillId="0" borderId="0" xfId="0" applyFont="1" applyAlignment="1">
      <alignment horizontal="center"/>
    </xf>
    <xf numFmtId="49" fontId="7" fillId="0" borderId="33" xfId="0" applyNumberFormat="1" applyFont="1" applyBorder="1" applyAlignment="1">
      <alignment horizontal="center" vertical="center" wrapText="1"/>
    </xf>
    <xf numFmtId="0" fontId="49" fillId="2" borderId="7" xfId="0" applyFont="1" applyFill="1" applyBorder="1" applyAlignment="1" applyProtection="1">
      <alignment horizontal="center" vertical="center" wrapText="1"/>
      <protection locked="0"/>
    </xf>
    <xf numFmtId="3" fontId="45" fillId="2" borderId="268" xfId="0" applyNumberFormat="1" applyFont="1" applyFill="1" applyBorder="1" applyAlignment="1" applyProtection="1">
      <alignment horizontal="center" vertical="center" wrapText="1"/>
    </xf>
    <xf numFmtId="0" fontId="45" fillId="2" borderId="268" xfId="0" applyFont="1" applyFill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11" fillId="2" borderId="1" xfId="2" applyFont="1" applyFill="1" applyBorder="1" applyAlignment="1" applyProtection="1">
      <alignment horizontal="center" vertical="center" wrapText="1"/>
      <protection locked="0"/>
    </xf>
    <xf numFmtId="0" fontId="4" fillId="2" borderId="2" xfId="2" applyFont="1" applyFill="1" applyBorder="1" applyAlignment="1" applyProtection="1">
      <alignment horizontal="center" vertical="center"/>
      <protection locked="0"/>
    </xf>
    <xf numFmtId="0" fontId="4" fillId="2" borderId="3" xfId="2" applyFont="1" applyFill="1" applyBorder="1" applyAlignment="1" applyProtection="1">
      <alignment horizontal="center" vertical="center"/>
      <protection locked="0"/>
    </xf>
    <xf numFmtId="0" fontId="12" fillId="2" borderId="0" xfId="2" quotePrefix="1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center" vertical="top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44" fontId="5" fillId="2" borderId="1" xfId="5" applyFont="1" applyFill="1" applyBorder="1" applyAlignment="1" applyProtection="1">
      <alignment horizontal="center" vertical="center" wrapText="1"/>
    </xf>
    <xf numFmtId="44" fontId="5" fillId="2" borderId="2" xfId="5" applyFont="1" applyFill="1" applyBorder="1" applyAlignment="1" applyProtection="1">
      <alignment horizontal="center" vertical="center"/>
    </xf>
    <xf numFmtId="44" fontId="5" fillId="2" borderId="3" xfId="5" applyFont="1" applyFill="1" applyBorder="1" applyAlignment="1" applyProtection="1">
      <alignment horizontal="center" vertical="center"/>
    </xf>
    <xf numFmtId="0" fontId="5" fillId="2" borderId="9" xfId="4" applyFont="1" applyFill="1" applyBorder="1" applyAlignment="1">
      <alignment horizontal="center" vertical="center"/>
    </xf>
    <xf numFmtId="0" fontId="5" fillId="2" borderId="16" xfId="4" applyFont="1" applyFill="1" applyBorder="1" applyAlignment="1">
      <alignment horizontal="center" vertical="center"/>
    </xf>
    <xf numFmtId="0" fontId="5" fillId="2" borderId="14" xfId="4" applyFont="1" applyFill="1" applyBorder="1" applyAlignment="1">
      <alignment horizontal="center" vertical="center"/>
    </xf>
    <xf numFmtId="0" fontId="5" fillId="2" borderId="42" xfId="4" applyFont="1" applyFill="1" applyBorder="1" applyAlignment="1">
      <alignment horizontal="center" vertical="center"/>
    </xf>
    <xf numFmtId="0" fontId="5" fillId="2" borderId="11" xfId="4" applyFont="1" applyFill="1" applyBorder="1" applyAlignment="1">
      <alignment horizontal="center" vertical="center"/>
    </xf>
    <xf numFmtId="0" fontId="5" fillId="2" borderId="41" xfId="4" applyFont="1" applyFill="1" applyBorder="1" applyAlignment="1">
      <alignment horizontal="center" vertical="center"/>
    </xf>
    <xf numFmtId="0" fontId="5" fillId="2" borderId="0" xfId="4" applyFont="1" applyFill="1" applyBorder="1" applyAlignment="1" applyProtection="1">
      <alignment horizontal="center" vertical="center"/>
    </xf>
    <xf numFmtId="0" fontId="11" fillId="2" borderId="1" xfId="6" applyFont="1" applyFill="1" applyBorder="1" applyAlignment="1">
      <alignment horizontal="center" wrapText="1"/>
    </xf>
    <xf numFmtId="0" fontId="11" fillId="2" borderId="2" xfId="6" applyFont="1" applyFill="1" applyBorder="1" applyAlignment="1">
      <alignment horizontal="center"/>
    </xf>
    <xf numFmtId="0" fontId="11" fillId="2" borderId="3" xfId="6" applyFont="1" applyFill="1" applyBorder="1" applyAlignment="1">
      <alignment horizontal="center"/>
    </xf>
    <xf numFmtId="0" fontId="12" fillId="2" borderId="0" xfId="6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0" xfId="7" applyFont="1" applyFill="1" applyBorder="1" applyAlignment="1" applyProtection="1">
      <alignment horizontal="center" vertical="center"/>
    </xf>
    <xf numFmtId="0" fontId="11" fillId="2" borderId="1" xfId="7" applyFont="1" applyFill="1" applyBorder="1" applyAlignment="1" applyProtection="1">
      <alignment horizontal="center" vertical="center" wrapText="1"/>
    </xf>
    <xf numFmtId="0" fontId="11" fillId="2" borderId="2" xfId="7" applyFont="1" applyFill="1" applyBorder="1" applyAlignment="1" applyProtection="1">
      <alignment horizontal="center" vertical="center"/>
    </xf>
    <xf numFmtId="0" fontId="11" fillId="2" borderId="3" xfId="7" applyFont="1" applyFill="1" applyBorder="1" applyAlignment="1" applyProtection="1">
      <alignment horizontal="center" vertical="center"/>
    </xf>
    <xf numFmtId="0" fontId="12" fillId="2" borderId="0" xfId="7" applyFont="1" applyFill="1" applyBorder="1" applyAlignment="1" applyProtection="1">
      <alignment horizontal="center"/>
    </xf>
    <xf numFmtId="0" fontId="7" fillId="2" borderId="9" xfId="7" applyFont="1" applyFill="1" applyBorder="1" applyAlignment="1" applyProtection="1">
      <alignment horizontal="center" vertical="center"/>
    </xf>
    <xf numFmtId="0" fontId="7" fillId="2" borderId="16" xfId="7" applyFont="1" applyFill="1" applyBorder="1" applyAlignment="1" applyProtection="1">
      <alignment horizontal="center" vertical="center"/>
    </xf>
    <xf numFmtId="0" fontId="11" fillId="0" borderId="1" xfId="8" applyFont="1" applyBorder="1" applyAlignment="1" applyProtection="1">
      <alignment horizontal="center" vertical="center" wrapText="1"/>
    </xf>
    <xf numFmtId="0" fontId="11" fillId="0" borderId="2" xfId="8" applyFont="1" applyBorder="1" applyAlignment="1" applyProtection="1">
      <alignment horizontal="center" vertical="center"/>
    </xf>
    <xf numFmtId="0" fontId="11" fillId="0" borderId="3" xfId="8" applyFont="1" applyBorder="1" applyAlignment="1" applyProtection="1">
      <alignment horizontal="center" vertical="center"/>
    </xf>
    <xf numFmtId="0" fontId="4" fillId="0" borderId="0" xfId="8" applyFont="1" applyBorder="1" applyAlignment="1" applyProtection="1">
      <alignment horizontal="left"/>
      <protection locked="0"/>
    </xf>
    <xf numFmtId="0" fontId="4" fillId="0" borderId="5" xfId="8" applyFont="1" applyBorder="1" applyAlignment="1" applyProtection="1">
      <alignment horizontal="left"/>
      <protection locked="0"/>
    </xf>
    <xf numFmtId="0" fontId="11" fillId="0" borderId="3" xfId="8" applyFont="1" applyBorder="1" applyAlignment="1" applyProtection="1">
      <alignment horizontal="center" vertical="center" wrapText="1"/>
    </xf>
    <xf numFmtId="0" fontId="11" fillId="0" borderId="6" xfId="8" applyFont="1" applyBorder="1" applyAlignment="1" applyProtection="1">
      <alignment horizontal="center" vertical="center" wrapText="1"/>
    </xf>
    <xf numFmtId="0" fontId="11" fillId="0" borderId="8" xfId="8" applyFont="1" applyBorder="1" applyAlignment="1" applyProtection="1">
      <alignment horizontal="center" vertical="center" wrapText="1"/>
    </xf>
    <xf numFmtId="0" fontId="11" fillId="0" borderId="9" xfId="8" applyFont="1" applyBorder="1" applyAlignment="1" applyProtection="1">
      <alignment horizontal="center" vertical="center" wrapText="1"/>
    </xf>
    <xf numFmtId="0" fontId="11" fillId="0" borderId="16" xfId="8" applyFont="1" applyBorder="1" applyAlignment="1" applyProtection="1">
      <alignment horizontal="center" vertical="center" wrapText="1"/>
    </xf>
    <xf numFmtId="0" fontId="11" fillId="0" borderId="10" xfId="8" applyFont="1" applyBorder="1" applyAlignment="1" applyProtection="1">
      <alignment horizontal="center" vertical="center" wrapText="1"/>
    </xf>
    <xf numFmtId="0" fontId="11" fillId="0" borderId="17" xfId="8" applyFont="1" applyBorder="1" applyAlignment="1" applyProtection="1">
      <alignment horizontal="center" vertical="center" wrapText="1"/>
    </xf>
    <xf numFmtId="0" fontId="11" fillId="0" borderId="15" xfId="8" applyFont="1" applyBorder="1" applyAlignment="1" applyProtection="1">
      <alignment horizontal="center" vertical="center" wrapText="1"/>
    </xf>
    <xf numFmtId="0" fontId="11" fillId="0" borderId="21" xfId="8" applyFont="1" applyBorder="1" applyAlignment="1" applyProtection="1">
      <alignment horizontal="center" vertical="center" wrapText="1"/>
    </xf>
    <xf numFmtId="0" fontId="11" fillId="0" borderId="1" xfId="8" applyFont="1" applyBorder="1" applyAlignment="1" applyProtection="1">
      <alignment horizontal="center" vertical="center"/>
    </xf>
    <xf numFmtId="0" fontId="11" fillId="0" borderId="55" xfId="8" applyFont="1" applyBorder="1" applyAlignment="1" applyProtection="1">
      <alignment horizontal="center" vertical="center"/>
    </xf>
    <xf numFmtId="0" fontId="11" fillId="0" borderId="4" xfId="8" applyFont="1" applyBorder="1" applyAlignment="1" applyProtection="1">
      <alignment horizontal="center" vertical="center"/>
    </xf>
    <xf numFmtId="0" fontId="11" fillId="0" borderId="56" xfId="8" applyFont="1" applyBorder="1" applyAlignment="1" applyProtection="1">
      <alignment horizontal="center" vertical="center"/>
    </xf>
    <xf numFmtId="0" fontId="11" fillId="0" borderId="58" xfId="8" applyFont="1" applyBorder="1" applyAlignment="1" applyProtection="1">
      <alignment horizontal="center" vertical="center"/>
    </xf>
    <xf numFmtId="0" fontId="11" fillId="0" borderId="59" xfId="8" applyFont="1" applyBorder="1" applyAlignment="1" applyProtection="1">
      <alignment horizontal="center" vertical="center"/>
    </xf>
    <xf numFmtId="0" fontId="11" fillId="3" borderId="28" xfId="8" applyFont="1" applyFill="1" applyBorder="1" applyAlignment="1" applyProtection="1">
      <alignment horizontal="left"/>
    </xf>
    <xf numFmtId="0" fontId="11" fillId="3" borderId="29" xfId="8" applyFont="1" applyFill="1" applyBorder="1" applyAlignment="1" applyProtection="1">
      <alignment horizontal="left"/>
    </xf>
    <xf numFmtId="0" fontId="11" fillId="3" borderId="28" xfId="8" applyFont="1" applyFill="1" applyBorder="1" applyAlignment="1" applyProtection="1">
      <alignment horizontal="center"/>
    </xf>
    <xf numFmtId="0" fontId="11" fillId="3" borderId="29" xfId="8" applyFont="1" applyFill="1" applyBorder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5" fillId="0" borderId="0" xfId="7" applyFont="1" applyFill="1" applyBorder="1" applyAlignment="1" applyProtection="1">
      <alignment horizontal="center" vertical="center"/>
    </xf>
    <xf numFmtId="0" fontId="11" fillId="2" borderId="1" xfId="7" applyFont="1" applyFill="1" applyBorder="1" applyAlignment="1" applyProtection="1">
      <alignment horizontal="center" vertical="center"/>
    </xf>
    <xf numFmtId="0" fontId="11" fillId="2" borderId="4" xfId="7" applyFont="1" applyFill="1" applyBorder="1" applyAlignment="1" applyProtection="1">
      <alignment horizontal="center" vertical="center"/>
    </xf>
    <xf numFmtId="0" fontId="11" fillId="2" borderId="0" xfId="7" applyFont="1" applyFill="1" applyBorder="1" applyAlignment="1" applyProtection="1">
      <alignment horizontal="center" vertical="center"/>
    </xf>
    <xf numFmtId="0" fontId="11" fillId="2" borderId="5" xfId="7" applyFont="1" applyFill="1" applyBorder="1" applyAlignment="1" applyProtection="1">
      <alignment horizontal="center" vertical="center"/>
    </xf>
    <xf numFmtId="0" fontId="4" fillId="2" borderId="4" xfId="7" applyFont="1" applyFill="1" applyBorder="1" applyAlignment="1" applyProtection="1">
      <alignment horizontal="center" vertical="center"/>
    </xf>
    <xf numFmtId="0" fontId="4" fillId="2" borderId="0" xfId="7" applyFont="1" applyFill="1" applyBorder="1" applyAlignment="1" applyProtection="1">
      <alignment horizontal="center" vertical="center"/>
    </xf>
    <xf numFmtId="0" fontId="4" fillId="2" borderId="5" xfId="7" applyFont="1" applyFill="1" applyBorder="1" applyAlignment="1" applyProtection="1">
      <alignment horizontal="center" vertical="center"/>
    </xf>
    <xf numFmtId="0" fontId="9" fillId="0" borderId="4" xfId="7" applyFont="1" applyFill="1" applyBorder="1" applyAlignment="1" applyProtection="1">
      <alignment horizontal="left"/>
      <protection locked="0"/>
    </xf>
    <xf numFmtId="0" fontId="9" fillId="0" borderId="0" xfId="7" applyFont="1" applyFill="1" applyBorder="1" applyAlignment="1" applyProtection="1">
      <alignment horizontal="left"/>
      <protection locked="0"/>
    </xf>
    <xf numFmtId="0" fontId="11" fillId="2" borderId="0" xfId="7" applyFont="1" applyFill="1" applyBorder="1" applyAlignment="1" applyProtection="1">
      <alignment horizontal="right"/>
      <protection locked="0"/>
    </xf>
    <xf numFmtId="0" fontId="11" fillId="2" borderId="5" xfId="7" applyFont="1" applyFill="1" applyBorder="1" applyAlignment="1" applyProtection="1">
      <alignment horizontal="right"/>
      <protection locked="0"/>
    </xf>
    <xf numFmtId="0" fontId="13" fillId="2" borderId="38" xfId="7" applyFont="1" applyFill="1" applyBorder="1" applyAlignment="1" applyProtection="1">
      <alignment horizontal="center" vertical="center"/>
    </xf>
    <xf numFmtId="0" fontId="5" fillId="0" borderId="1" xfId="7" applyFont="1" applyFill="1" applyBorder="1" applyAlignment="1">
      <alignment horizontal="center" vertical="center" wrapText="1"/>
    </xf>
    <xf numFmtId="0" fontId="5" fillId="0" borderId="2" xfId="7" applyFont="1" applyFill="1" applyBorder="1" applyAlignment="1">
      <alignment horizontal="center" vertical="center"/>
    </xf>
    <xf numFmtId="0" fontId="5" fillId="0" borderId="3" xfId="7" applyFont="1" applyFill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5" fillId="0" borderId="1" xfId="7" applyFont="1" applyBorder="1" applyAlignment="1">
      <alignment horizontal="left" vertical="center"/>
    </xf>
    <xf numFmtId="0" fontId="5" fillId="0" borderId="58" xfId="7" applyFont="1" applyBorder="1" applyAlignment="1">
      <alignment horizontal="left" vertical="center"/>
    </xf>
    <xf numFmtId="0" fontId="5" fillId="0" borderId="81" xfId="0" applyFont="1" applyFill="1" applyBorder="1" applyAlignment="1" applyProtection="1">
      <alignment horizontal="center" vertical="center"/>
    </xf>
    <xf numFmtId="0" fontId="5" fillId="0" borderId="82" xfId="0" applyFont="1" applyFill="1" applyBorder="1" applyAlignment="1" applyProtection="1">
      <alignment horizontal="center" vertical="center"/>
    </xf>
    <xf numFmtId="0" fontId="5" fillId="0" borderId="83" xfId="0" applyFont="1" applyFill="1" applyBorder="1" applyAlignment="1" applyProtection="1">
      <alignment horizontal="center" vertical="center"/>
    </xf>
    <xf numFmtId="0" fontId="5" fillId="0" borderId="76" xfId="0" applyFont="1" applyFill="1" applyBorder="1" applyAlignment="1" applyProtection="1">
      <alignment horizontal="center" vertical="center"/>
      <protection locked="0"/>
    </xf>
    <xf numFmtId="0" fontId="5" fillId="0" borderId="77" xfId="0" applyFont="1" applyFill="1" applyBorder="1" applyAlignment="1" applyProtection="1">
      <alignment horizontal="center" vertical="center"/>
      <protection locked="0"/>
    </xf>
    <xf numFmtId="0" fontId="5" fillId="0" borderId="78" xfId="0" applyFont="1" applyFill="1" applyBorder="1" applyAlignment="1" applyProtection="1">
      <alignment horizontal="center" vertical="center"/>
      <protection locked="0"/>
    </xf>
    <xf numFmtId="0" fontId="5" fillId="0" borderId="79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80" xfId="0" applyFont="1" applyFill="1" applyBorder="1" applyAlignment="1" applyProtection="1">
      <alignment horizontal="center" vertical="center"/>
      <protection locked="0"/>
    </xf>
    <xf numFmtId="0" fontId="5" fillId="0" borderId="79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80" xfId="0" applyFont="1" applyFill="1" applyBorder="1" applyAlignment="1" applyProtection="1">
      <alignment horizontal="center" vertical="center"/>
    </xf>
    <xf numFmtId="0" fontId="7" fillId="7" borderId="77" xfId="0" applyFont="1" applyFill="1" applyBorder="1" applyAlignment="1" applyProtection="1">
      <alignment horizontal="center" vertical="center" wrapText="1"/>
    </xf>
    <xf numFmtId="0" fontId="3" fillId="7" borderId="0" xfId="0" applyFont="1" applyFill="1" applyAlignment="1" applyProtection="1">
      <alignment horizontal="left" vertical="center" indent="1"/>
      <protection locked="0"/>
    </xf>
    <xf numFmtId="0" fontId="4" fillId="7" borderId="0" xfId="0" applyFont="1" applyFill="1" applyAlignment="1" applyProtection="1">
      <alignment horizontal="left" vertical="center" wrapText="1" indent="1"/>
      <protection locked="0"/>
    </xf>
    <xf numFmtId="0" fontId="3" fillId="7" borderId="0" xfId="0" applyFont="1" applyFill="1" applyAlignment="1" applyProtection="1">
      <alignment horizontal="center" vertical="center"/>
      <protection locked="0"/>
    </xf>
    <xf numFmtId="0" fontId="5" fillId="7" borderId="84" xfId="0" applyFont="1" applyFill="1" applyBorder="1" applyAlignment="1" applyProtection="1">
      <alignment horizontal="left" vertical="center"/>
    </xf>
    <xf numFmtId="0" fontId="5" fillId="7" borderId="87" xfId="0" applyFont="1" applyFill="1" applyBorder="1" applyAlignment="1" applyProtection="1">
      <alignment horizontal="left" vertical="center"/>
    </xf>
    <xf numFmtId="0" fontId="5" fillId="7" borderId="85" xfId="0" applyFont="1" applyFill="1" applyBorder="1" applyAlignment="1" applyProtection="1">
      <alignment horizontal="center" vertical="center" wrapText="1"/>
    </xf>
    <xf numFmtId="0" fontId="5" fillId="7" borderId="85" xfId="0" applyFont="1" applyFill="1" applyBorder="1" applyAlignment="1" applyProtection="1">
      <alignment horizontal="center" vertical="center"/>
    </xf>
    <xf numFmtId="0" fontId="5" fillId="7" borderId="88" xfId="0" applyFont="1" applyFill="1" applyBorder="1" applyAlignment="1" applyProtection="1">
      <alignment horizontal="center" vertical="center"/>
    </xf>
    <xf numFmtId="0" fontId="5" fillId="7" borderId="86" xfId="0" applyFont="1" applyFill="1" applyBorder="1" applyAlignment="1" applyProtection="1">
      <alignment horizontal="left" vertical="center"/>
    </xf>
    <xf numFmtId="0" fontId="5" fillId="7" borderId="89" xfId="0" applyFont="1" applyFill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1" fillId="0" borderId="5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14" fillId="8" borderId="111" xfId="0" applyFont="1" applyFill="1" applyBorder="1" applyAlignment="1">
      <alignment vertical="center"/>
    </xf>
    <xf numFmtId="0" fontId="14" fillId="8" borderId="112" xfId="0" applyFont="1" applyFill="1" applyBorder="1" applyAlignment="1">
      <alignment vertical="center"/>
    </xf>
    <xf numFmtId="0" fontId="14" fillId="8" borderId="115" xfId="0" applyFont="1" applyFill="1" applyBorder="1" applyAlignment="1">
      <alignment vertical="center"/>
    </xf>
    <xf numFmtId="0" fontId="14" fillId="8" borderId="116" xfId="0" applyFont="1" applyFill="1" applyBorder="1" applyAlignment="1">
      <alignment vertical="center"/>
    </xf>
    <xf numFmtId="0" fontId="14" fillId="8" borderId="360" xfId="0" applyFont="1" applyFill="1" applyBorder="1" applyAlignment="1">
      <alignment horizontal="center" vertical="center" wrapText="1"/>
    </xf>
    <xf numFmtId="0" fontId="14" fillId="8" borderId="117" xfId="0" applyFont="1" applyFill="1" applyBorder="1" applyAlignment="1">
      <alignment horizontal="center" vertical="center" wrapText="1"/>
    </xf>
    <xf numFmtId="0" fontId="14" fillId="8" borderId="114" xfId="0" applyFont="1" applyFill="1" applyBorder="1" applyAlignment="1">
      <alignment horizontal="center" vertical="center" wrapText="1"/>
    </xf>
    <xf numFmtId="0" fontId="14" fillId="8" borderId="124" xfId="0" applyFont="1" applyFill="1" applyBorder="1" applyAlignment="1">
      <alignment horizontal="left" vertical="center"/>
    </xf>
    <xf numFmtId="0" fontId="14" fillId="8" borderId="125" xfId="0" applyFont="1" applyFill="1" applyBorder="1" applyAlignment="1">
      <alignment horizontal="left" vertical="center"/>
    </xf>
    <xf numFmtId="0" fontId="14" fillId="8" borderId="130" xfId="0" applyFont="1" applyFill="1" applyBorder="1" applyAlignment="1">
      <alignment horizontal="center" vertical="center" wrapText="1"/>
    </xf>
    <xf numFmtId="0" fontId="14" fillId="8" borderId="130" xfId="0" applyFont="1" applyFill="1" applyBorder="1" applyAlignment="1">
      <alignment horizontal="center" vertical="center"/>
    </xf>
    <xf numFmtId="0" fontId="14" fillId="8" borderId="117" xfId="0" applyFont="1" applyFill="1" applyBorder="1" applyAlignment="1">
      <alignment horizontal="center" vertical="center"/>
    </xf>
    <xf numFmtId="0" fontId="14" fillId="0" borderId="120" xfId="0" applyFont="1" applyBorder="1" applyAlignment="1">
      <alignment vertical="center"/>
    </xf>
    <xf numFmtId="0" fontId="14" fillId="0" borderId="122" xfId="0" applyFont="1" applyBorder="1" applyAlignment="1">
      <alignment vertical="center"/>
    </xf>
    <xf numFmtId="0" fontId="7" fillId="3" borderId="121" xfId="0" applyFont="1" applyFill="1" applyBorder="1" applyAlignment="1">
      <alignment vertical="center"/>
    </xf>
    <xf numFmtId="0" fontId="7" fillId="3" borderId="123" xfId="0" applyFont="1" applyFill="1" applyBorder="1" applyAlignment="1">
      <alignment vertical="center"/>
    </xf>
    <xf numFmtId="166" fontId="5" fillId="3" borderId="128" xfId="0" applyNumberFormat="1" applyFont="1" applyFill="1" applyBorder="1" applyAlignment="1">
      <alignment vertical="center"/>
    </xf>
    <xf numFmtId="166" fontId="5" fillId="3" borderId="131" xfId="0" applyNumberFormat="1" applyFont="1" applyFill="1" applyBorder="1" applyAlignment="1">
      <alignment vertical="center"/>
    </xf>
    <xf numFmtId="0" fontId="5" fillId="0" borderId="132" xfId="0" applyFont="1" applyBorder="1" applyAlignment="1">
      <alignment horizontal="center" vertical="center" wrapText="1"/>
    </xf>
    <xf numFmtId="0" fontId="5" fillId="0" borderId="132" xfId="0" applyFont="1" applyBorder="1" applyAlignment="1">
      <alignment horizontal="center" vertical="center"/>
    </xf>
    <xf numFmtId="0" fontId="7" fillId="0" borderId="121" xfId="0" applyFont="1" applyBorder="1" applyAlignment="1">
      <alignment vertical="center"/>
    </xf>
    <xf numFmtId="0" fontId="7" fillId="0" borderId="123" xfId="0" applyFont="1" applyBorder="1" applyAlignment="1">
      <alignment vertical="center"/>
    </xf>
    <xf numFmtId="166" fontId="5" fillId="10" borderId="128" xfId="0" applyNumberFormat="1" applyFont="1" applyFill="1" applyBorder="1" applyAlignment="1">
      <alignment vertical="center"/>
    </xf>
    <xf numFmtId="166" fontId="5" fillId="10" borderId="131" xfId="0" applyNumberFormat="1" applyFont="1" applyFill="1" applyBorder="1" applyAlignment="1">
      <alignment vertical="center"/>
    </xf>
    <xf numFmtId="0" fontId="14" fillId="8" borderId="124" xfId="0" applyFont="1" applyFill="1" applyBorder="1" applyAlignment="1">
      <alignment horizontal="center" vertical="center"/>
    </xf>
    <xf numFmtId="0" fontId="14" fillId="8" borderId="133" xfId="0" applyFont="1" applyFill="1" applyBorder="1" applyAlignment="1">
      <alignment horizontal="center" vertical="center"/>
    </xf>
    <xf numFmtId="0" fontId="14" fillId="8" borderId="125" xfId="0" applyFont="1" applyFill="1" applyBorder="1" applyAlignment="1">
      <alignment horizontal="center" vertical="center"/>
    </xf>
    <xf numFmtId="0" fontId="5" fillId="0" borderId="111" xfId="0" applyFont="1" applyBorder="1" applyAlignment="1" applyProtection="1">
      <alignment horizontal="center" vertical="center"/>
      <protection locked="0"/>
    </xf>
    <xf numFmtId="0" fontId="5" fillId="0" borderId="132" xfId="0" applyFont="1" applyBorder="1" applyAlignment="1" applyProtection="1">
      <alignment horizontal="center" vertical="center"/>
      <protection locked="0"/>
    </xf>
    <xf numFmtId="0" fontId="5" fillId="0" borderId="112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113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13" xfId="0" applyFont="1" applyBorder="1" applyAlignment="1">
      <alignment horizontal="center" vertical="center"/>
    </xf>
    <xf numFmtId="0" fontId="5" fillId="0" borderId="126" xfId="0" applyFont="1" applyBorder="1" applyAlignment="1">
      <alignment horizontal="left" vertical="center" wrapText="1"/>
    </xf>
    <xf numFmtId="0" fontId="5" fillId="0" borderId="113" xfId="0" applyFont="1" applyBorder="1" applyAlignment="1">
      <alignment horizontal="left" vertical="center" wrapText="1"/>
    </xf>
    <xf numFmtId="0" fontId="5" fillId="0" borderId="76" xfId="0" applyFont="1" applyBorder="1" applyAlignment="1" applyProtection="1">
      <alignment horizontal="center" vertical="center"/>
      <protection locked="0"/>
    </xf>
    <xf numFmtId="0" fontId="5" fillId="0" borderId="77" xfId="0" applyFont="1" applyBorder="1" applyAlignment="1" applyProtection="1">
      <alignment horizontal="center" vertical="center"/>
      <protection locked="0"/>
    </xf>
    <xf numFmtId="0" fontId="5" fillId="0" borderId="78" xfId="0" applyFont="1" applyBorder="1" applyAlignment="1" applyProtection="1">
      <alignment horizontal="center" vertical="center"/>
      <protection locked="0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5" fillId="0" borderId="79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135" xfId="0" applyFont="1" applyFill="1" applyBorder="1" applyAlignment="1">
      <alignment horizontal="center" vertical="center"/>
    </xf>
    <xf numFmtId="0" fontId="5" fillId="0" borderId="112" xfId="0" applyFont="1" applyFill="1" applyBorder="1" applyAlignment="1">
      <alignment horizontal="center" vertical="center"/>
    </xf>
    <xf numFmtId="0" fontId="5" fillId="0" borderId="137" xfId="0" applyFont="1" applyFill="1" applyBorder="1" applyAlignment="1">
      <alignment horizontal="center" vertical="center"/>
    </xf>
    <xf numFmtId="0" fontId="5" fillId="0" borderId="116" xfId="0" applyFont="1" applyFill="1" applyBorder="1" applyAlignment="1">
      <alignment horizontal="center" vertical="center"/>
    </xf>
    <xf numFmtId="0" fontId="5" fillId="0" borderId="124" xfId="0" applyFont="1" applyFill="1" applyBorder="1" applyAlignment="1">
      <alignment horizontal="center" vertical="center"/>
    </xf>
    <xf numFmtId="0" fontId="5" fillId="0" borderId="133" xfId="0" applyFont="1" applyFill="1" applyBorder="1" applyAlignment="1">
      <alignment horizontal="center" vertical="center"/>
    </xf>
    <xf numFmtId="0" fontId="5" fillId="0" borderId="125" xfId="0" applyFont="1" applyFill="1" applyBorder="1" applyAlignment="1">
      <alignment horizontal="center" vertical="center"/>
    </xf>
    <xf numFmtId="0" fontId="5" fillId="0" borderId="136" xfId="0" applyFont="1" applyFill="1" applyBorder="1" applyAlignment="1">
      <alignment horizontal="center" vertical="center"/>
    </xf>
    <xf numFmtId="0" fontId="5" fillId="0" borderId="138" xfId="0" applyFont="1" applyFill="1" applyBorder="1" applyAlignment="1">
      <alignment horizontal="center" vertical="center"/>
    </xf>
    <xf numFmtId="0" fontId="5" fillId="4" borderId="111" xfId="0" applyFont="1" applyFill="1" applyBorder="1" applyAlignment="1">
      <alignment horizontal="left" vertical="center" wrapText="1"/>
    </xf>
    <xf numFmtId="0" fontId="5" fillId="4" borderId="112" xfId="0" applyFont="1" applyFill="1" applyBorder="1" applyAlignment="1">
      <alignment horizontal="left" vertical="center" wrapText="1"/>
    </xf>
    <xf numFmtId="0" fontId="5" fillId="4" borderId="126" xfId="0" applyFont="1" applyFill="1" applyBorder="1" applyAlignment="1">
      <alignment horizontal="left" vertical="center" wrapText="1"/>
    </xf>
    <xf numFmtId="0" fontId="5" fillId="4" borderId="113" xfId="0" applyFont="1" applyFill="1" applyBorder="1" applyAlignment="1">
      <alignment horizontal="left" vertical="center" wrapText="1"/>
    </xf>
    <xf numFmtId="0" fontId="14" fillId="0" borderId="132" xfId="0" applyFont="1" applyBorder="1" applyAlignment="1">
      <alignment horizontal="center"/>
    </xf>
    <xf numFmtId="0" fontId="14" fillId="0" borderId="0" xfId="0" applyFont="1" applyAlignment="1">
      <alignment horizontal="left" wrapText="1"/>
    </xf>
    <xf numFmtId="0" fontId="5" fillId="17" borderId="347" xfId="0" applyFont="1" applyFill="1" applyBorder="1" applyAlignment="1">
      <alignment horizontal="center" vertical="center"/>
    </xf>
    <xf numFmtId="0" fontId="5" fillId="17" borderId="84" xfId="0" applyFont="1" applyFill="1" applyBorder="1" applyAlignment="1">
      <alignment horizontal="center" vertical="center"/>
    </xf>
    <xf numFmtId="0" fontId="5" fillId="17" borderId="87" xfId="0" applyFont="1" applyFill="1" applyBorder="1" applyAlignment="1">
      <alignment horizontal="center" vertical="center"/>
    </xf>
    <xf numFmtId="0" fontId="5" fillId="17" borderId="141" xfId="0" applyFont="1" applyFill="1" applyBorder="1" applyAlignment="1">
      <alignment horizontal="center" vertical="center" wrapText="1"/>
    </xf>
    <xf numFmtId="0" fontId="5" fillId="17" borderId="142" xfId="0" applyFont="1" applyFill="1" applyBorder="1" applyAlignment="1">
      <alignment horizontal="center" vertical="center" wrapText="1"/>
    </xf>
    <xf numFmtId="0" fontId="5" fillId="17" borderId="143" xfId="0" applyFont="1" applyFill="1" applyBorder="1" applyAlignment="1">
      <alignment horizontal="center" vertical="center" wrapText="1"/>
    </xf>
    <xf numFmtId="0" fontId="5" fillId="17" borderId="146" xfId="0" applyFont="1" applyFill="1" applyBorder="1" applyAlignment="1">
      <alignment horizontal="center" vertical="center" wrapText="1"/>
    </xf>
    <xf numFmtId="0" fontId="5" fillId="17" borderId="145" xfId="0" applyFont="1" applyFill="1" applyBorder="1" applyAlignment="1">
      <alignment horizontal="center" vertical="center" wrapText="1"/>
    </xf>
    <xf numFmtId="0" fontId="5" fillId="17" borderId="348" xfId="0" applyFont="1" applyFill="1" applyBorder="1" applyAlignment="1">
      <alignment horizontal="center" vertical="center"/>
    </xf>
    <xf numFmtId="0" fontId="5" fillId="17" borderId="88" xfId="0" applyFont="1" applyFill="1" applyBorder="1" applyAlignment="1">
      <alignment horizontal="center" vertical="center"/>
    </xf>
    <xf numFmtId="0" fontId="5" fillId="17" borderId="348" xfId="0" applyFont="1" applyFill="1" applyBorder="1" applyAlignment="1">
      <alignment horizontal="center" vertical="center" wrapText="1"/>
    </xf>
    <xf numFmtId="0" fontId="5" fillId="17" borderId="88" xfId="0" applyFont="1" applyFill="1" applyBorder="1" applyAlignment="1">
      <alignment horizontal="center" vertical="center" wrapText="1"/>
    </xf>
    <xf numFmtId="0" fontId="5" fillId="17" borderId="349" xfId="0" applyFont="1" applyFill="1" applyBorder="1" applyAlignment="1">
      <alignment horizontal="center" vertical="center"/>
    </xf>
    <xf numFmtId="0" fontId="5" fillId="17" borderId="35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8" fillId="18" borderId="1" xfId="10" applyFont="1" applyFill="1" applyBorder="1" applyAlignment="1" applyProtection="1">
      <alignment horizontal="center" vertical="center" wrapText="1"/>
    </xf>
    <xf numFmtId="0" fontId="18" fillId="18" borderId="2" xfId="10" applyFont="1" applyFill="1" applyBorder="1" applyAlignment="1" applyProtection="1">
      <alignment horizontal="center" vertical="center" wrapText="1"/>
    </xf>
    <xf numFmtId="0" fontId="18" fillId="18" borderId="3" xfId="10" applyFont="1" applyFill="1" applyBorder="1" applyAlignment="1" applyProtection="1">
      <alignment horizontal="center" vertical="center" wrapText="1"/>
    </xf>
    <xf numFmtId="0" fontId="18" fillId="18" borderId="4" xfId="10" applyFont="1" applyFill="1" applyBorder="1" applyAlignment="1" applyProtection="1">
      <alignment horizontal="center" vertical="center" wrapText="1"/>
    </xf>
    <xf numFmtId="0" fontId="18" fillId="18" borderId="0" xfId="10" applyFont="1" applyFill="1" applyBorder="1" applyAlignment="1" applyProtection="1">
      <alignment horizontal="center" vertical="center" wrapText="1"/>
    </xf>
    <xf numFmtId="0" fontId="18" fillId="18" borderId="5" xfId="10" applyFont="1" applyFill="1" applyBorder="1" applyAlignment="1" applyProtection="1">
      <alignment horizontal="center" vertical="center" wrapText="1"/>
    </xf>
    <xf numFmtId="0" fontId="12" fillId="18" borderId="4" xfId="10" applyFont="1" applyFill="1" applyBorder="1" applyAlignment="1" applyProtection="1">
      <alignment horizontal="center" vertical="top"/>
      <protection locked="0"/>
    </xf>
    <xf numFmtId="0" fontId="12" fillId="18" borderId="0" xfId="10" applyFont="1" applyFill="1" applyBorder="1" applyAlignment="1" applyProtection="1">
      <alignment horizontal="center" vertical="top"/>
      <protection locked="0"/>
    </xf>
    <xf numFmtId="0" fontId="12" fillId="18" borderId="5" xfId="10" applyFont="1" applyFill="1" applyBorder="1" applyAlignment="1" applyProtection="1">
      <alignment horizontal="center" vertical="top"/>
      <protection locked="0"/>
    </xf>
    <xf numFmtId="0" fontId="5" fillId="18" borderId="4" xfId="10" applyFont="1" applyFill="1" applyBorder="1" applyAlignment="1" applyProtection="1">
      <alignment horizontal="left"/>
      <protection locked="0"/>
    </xf>
    <xf numFmtId="0" fontId="5" fillId="18" borderId="0" xfId="10" applyFont="1" applyFill="1" applyBorder="1" applyAlignment="1" applyProtection="1">
      <alignment horizontal="left"/>
      <protection locked="0"/>
    </xf>
    <xf numFmtId="0" fontId="12" fillId="0" borderId="7" xfId="10" applyFont="1" applyFill="1" applyBorder="1" applyAlignment="1" applyProtection="1">
      <alignment horizontal="center" vertical="center"/>
      <protection locked="0"/>
    </xf>
    <xf numFmtId="0" fontId="12" fillId="0" borderId="8" xfId="10" applyFont="1" applyFill="1" applyBorder="1" applyAlignment="1" applyProtection="1">
      <alignment horizontal="center" vertical="center"/>
      <protection locked="0"/>
    </xf>
    <xf numFmtId="0" fontId="5" fillId="0" borderId="354" xfId="10" applyFont="1" applyFill="1" applyBorder="1" applyAlignment="1" applyProtection="1">
      <alignment horizontal="center" vertical="center" wrapText="1"/>
    </xf>
    <xf numFmtId="0" fontId="5" fillId="0" borderId="355" xfId="10" applyFont="1" applyFill="1" applyBorder="1" applyAlignment="1" applyProtection="1">
      <alignment horizontal="center" vertical="center" wrapText="1"/>
    </xf>
    <xf numFmtId="0" fontId="5" fillId="0" borderId="28" xfId="10" applyFont="1" applyFill="1" applyBorder="1" applyAlignment="1" applyProtection="1">
      <alignment horizontal="center" vertical="center" wrapText="1"/>
    </xf>
    <xf numFmtId="0" fontId="5" fillId="0" borderId="29" xfId="10" applyFont="1" applyFill="1" applyBorder="1" applyAlignment="1" applyProtection="1">
      <alignment horizontal="center" vertical="center" wrapText="1"/>
    </xf>
    <xf numFmtId="0" fontId="5" fillId="0" borderId="239" xfId="10" applyFont="1" applyFill="1" applyBorder="1" applyAlignment="1" applyProtection="1">
      <alignment horizontal="center" vertical="center" wrapText="1"/>
    </xf>
    <xf numFmtId="0" fontId="5" fillId="0" borderId="139" xfId="10" applyFont="1" applyFill="1" applyBorder="1" applyAlignment="1" applyProtection="1">
      <alignment horizontal="center" vertical="center" wrapText="1"/>
    </xf>
    <xf numFmtId="0" fontId="5" fillId="0" borderId="355" xfId="10" applyFont="1" applyFill="1" applyBorder="1" applyAlignment="1" applyProtection="1">
      <alignment horizontal="center" vertical="center"/>
    </xf>
    <xf numFmtId="0" fontId="5" fillId="18" borderId="355" xfId="10" applyFont="1" applyFill="1" applyBorder="1" applyAlignment="1" applyProtection="1">
      <alignment horizontal="center" vertical="center" wrapText="1"/>
    </xf>
    <xf numFmtId="0" fontId="5" fillId="18" borderId="29" xfId="10" applyFont="1" applyFill="1" applyBorder="1" applyAlignment="1" applyProtection="1">
      <alignment horizontal="center" vertical="center" wrapText="1"/>
    </xf>
    <xf numFmtId="0" fontId="5" fillId="18" borderId="139" xfId="10" applyFont="1" applyFill="1" applyBorder="1" applyAlignment="1" applyProtection="1">
      <alignment horizontal="center" vertical="center" wrapText="1"/>
    </xf>
    <xf numFmtId="0" fontId="5" fillId="18" borderId="356" xfId="10" applyFont="1" applyFill="1" applyBorder="1" applyAlignment="1" applyProtection="1">
      <alignment horizontal="center" vertical="center" wrapText="1"/>
    </xf>
    <xf numFmtId="0" fontId="5" fillId="18" borderId="30" xfId="10" applyFont="1" applyFill="1" applyBorder="1" applyAlignment="1" applyProtection="1">
      <alignment horizontal="center" vertical="center" wrapText="1"/>
    </xf>
    <xf numFmtId="0" fontId="5" fillId="18" borderId="140" xfId="10" applyFont="1" applyFill="1" applyBorder="1" applyAlignment="1" applyProtection="1">
      <alignment horizontal="center" vertical="center" wrapText="1"/>
    </xf>
    <xf numFmtId="0" fontId="13" fillId="19" borderId="357" xfId="10" applyFont="1" applyFill="1" applyBorder="1" applyAlignment="1" applyProtection="1">
      <alignment horizontal="center" vertical="center" wrapText="1"/>
    </xf>
    <xf numFmtId="0" fontId="13" fillId="19" borderId="358" xfId="10" applyFont="1" applyFill="1" applyBorder="1" applyAlignment="1" applyProtection="1">
      <alignment horizontal="center" vertical="center" wrapText="1"/>
    </xf>
    <xf numFmtId="0" fontId="5" fillId="18" borderId="0" xfId="10" applyFont="1" applyFill="1" applyBorder="1" applyAlignment="1" applyProtection="1">
      <alignment horizontal="center" vertical="center"/>
    </xf>
    <xf numFmtId="0" fontId="7" fillId="0" borderId="0" xfId="9" applyFont="1" applyAlignment="1">
      <alignment horizontal="center" vertical="center"/>
    </xf>
    <xf numFmtId="0" fontId="5" fillId="2" borderId="29" xfId="7" applyFont="1" applyFill="1" applyBorder="1" applyAlignment="1" applyProtection="1">
      <alignment horizontal="center" vertical="center" wrapText="1"/>
    </xf>
    <xf numFmtId="0" fontId="5" fillId="2" borderId="139" xfId="7" applyFont="1" applyFill="1" applyBorder="1" applyAlignment="1" applyProtection="1">
      <alignment horizontal="center" vertical="center" wrapText="1"/>
    </xf>
    <xf numFmtId="0" fontId="5" fillId="2" borderId="31" xfId="7" applyFont="1" applyFill="1" applyBorder="1" applyAlignment="1" applyProtection="1">
      <alignment horizontal="center" vertical="center" wrapText="1"/>
    </xf>
    <xf numFmtId="0" fontId="5" fillId="2" borderId="33" xfId="7" applyFont="1" applyFill="1" applyBorder="1" applyAlignment="1" applyProtection="1">
      <alignment horizontal="center" vertical="center" wrapText="1"/>
    </xf>
    <xf numFmtId="0" fontId="5" fillId="2" borderId="44" xfId="7" applyNumberFormat="1" applyFont="1" applyFill="1" applyBorder="1" applyAlignment="1" applyProtection="1">
      <alignment horizontal="center" vertical="center" wrapText="1"/>
    </xf>
    <xf numFmtId="0" fontId="5" fillId="2" borderId="28" xfId="7" applyNumberFormat="1" applyFont="1" applyFill="1" applyBorder="1" applyAlignment="1" applyProtection="1">
      <alignment horizontal="center" vertical="center" wrapText="1"/>
    </xf>
    <xf numFmtId="0" fontId="5" fillId="2" borderId="239" xfId="7" applyNumberFormat="1" applyFont="1" applyFill="1" applyBorder="1" applyAlignment="1" applyProtection="1">
      <alignment horizontal="center" vertical="center" wrapText="1"/>
    </xf>
    <xf numFmtId="0" fontId="5" fillId="0" borderId="45" xfId="7" applyFont="1" applyFill="1" applyBorder="1" applyAlignment="1" applyProtection="1">
      <alignment horizontal="center" vertical="center" wrapText="1"/>
    </xf>
    <xf numFmtId="0" fontId="5" fillId="0" borderId="29" xfId="7" applyFont="1" applyFill="1" applyBorder="1" applyAlignment="1" applyProtection="1">
      <alignment horizontal="center" vertical="center" wrapText="1"/>
    </xf>
    <xf numFmtId="0" fontId="5" fillId="0" borderId="139" xfId="7" applyFont="1" applyFill="1" applyBorder="1" applyAlignment="1" applyProtection="1">
      <alignment horizontal="center" vertical="center" wrapText="1"/>
    </xf>
    <xf numFmtId="0" fontId="5" fillId="2" borderId="30" xfId="7" applyFont="1" applyFill="1" applyBorder="1" applyAlignment="1" applyProtection="1">
      <alignment horizontal="center" vertical="center" wrapText="1"/>
    </xf>
    <xf numFmtId="0" fontId="5" fillId="2" borderId="140" xfId="7" applyFont="1" applyFill="1" applyBorder="1" applyAlignment="1" applyProtection="1">
      <alignment horizontal="center" vertical="center" wrapText="1"/>
    </xf>
    <xf numFmtId="0" fontId="18" fillId="2" borderId="1" xfId="7" applyFont="1" applyFill="1" applyBorder="1" applyAlignment="1" applyProtection="1">
      <alignment horizontal="center" vertical="center"/>
    </xf>
    <xf numFmtId="0" fontId="36" fillId="2" borderId="2" xfId="7" applyFont="1" applyFill="1" applyBorder="1" applyAlignment="1" applyProtection="1">
      <alignment horizontal="center" vertical="center"/>
    </xf>
    <xf numFmtId="0" fontId="36" fillId="2" borderId="3" xfId="7" applyFont="1" applyFill="1" applyBorder="1" applyAlignment="1" applyProtection="1">
      <alignment horizontal="center" vertical="center"/>
    </xf>
    <xf numFmtId="0" fontId="18" fillId="2" borderId="4" xfId="7" applyFont="1" applyFill="1" applyBorder="1" applyAlignment="1" applyProtection="1">
      <alignment horizontal="center" vertical="center" wrapText="1"/>
    </xf>
    <xf numFmtId="0" fontId="18" fillId="2" borderId="0" xfId="7" applyFont="1" applyFill="1" applyBorder="1" applyAlignment="1" applyProtection="1">
      <alignment horizontal="center" vertical="center"/>
    </xf>
    <xf numFmtId="0" fontId="18" fillId="2" borderId="5" xfId="7" applyFont="1" applyFill="1" applyBorder="1" applyAlignment="1" applyProtection="1">
      <alignment horizontal="center" vertical="center"/>
    </xf>
    <xf numFmtId="0" fontId="12" fillId="2" borderId="4" xfId="7" applyFont="1" applyFill="1" applyBorder="1" applyAlignment="1" applyProtection="1">
      <alignment horizontal="center" vertical="top"/>
    </xf>
    <xf numFmtId="0" fontId="12" fillId="2" borderId="0" xfId="7" applyFont="1" applyFill="1" applyBorder="1" applyAlignment="1" applyProtection="1">
      <alignment horizontal="center" vertical="top"/>
    </xf>
    <xf numFmtId="0" fontId="12" fillId="2" borderId="5" xfId="7" applyFont="1" applyFill="1" applyBorder="1" applyAlignment="1" applyProtection="1">
      <alignment horizontal="center" vertical="top"/>
    </xf>
    <xf numFmtId="0" fontId="5" fillId="2" borderId="4" xfId="7" applyNumberFormat="1" applyFont="1" applyFill="1" applyBorder="1" applyAlignment="1" applyProtection="1">
      <alignment horizontal="left" vertical="top"/>
      <protection locked="0"/>
    </xf>
    <xf numFmtId="0" fontId="5" fillId="2" borderId="0" xfId="7" applyNumberFormat="1" applyFont="1" applyFill="1" applyBorder="1" applyAlignment="1" applyProtection="1">
      <alignment horizontal="left" vertical="top"/>
      <protection locked="0"/>
    </xf>
    <xf numFmtId="0" fontId="5" fillId="2" borderId="0" xfId="7" applyFont="1" applyFill="1" applyBorder="1" applyAlignment="1" applyProtection="1">
      <alignment horizontal="right" vertical="top"/>
      <protection locked="0"/>
    </xf>
    <xf numFmtId="0" fontId="5" fillId="2" borderId="5" xfId="7" applyFont="1" applyFill="1" applyBorder="1" applyAlignment="1" applyProtection="1">
      <alignment horizontal="right" vertical="top"/>
      <protection locked="0"/>
    </xf>
    <xf numFmtId="0" fontId="13" fillId="0" borderId="28" xfId="10" applyFont="1" applyFill="1" applyBorder="1" applyAlignment="1" applyProtection="1">
      <alignment horizontal="center" vertical="center"/>
    </xf>
    <xf numFmtId="0" fontId="13" fillId="0" borderId="29" xfId="10" applyFont="1" applyFill="1" applyBorder="1" applyAlignment="1" applyProtection="1">
      <alignment horizontal="center" vertical="center"/>
    </xf>
    <xf numFmtId="0" fontId="5" fillId="18" borderId="283" xfId="10" applyFont="1" applyFill="1" applyBorder="1" applyAlignment="1" applyProtection="1">
      <alignment horizontal="center" vertical="center" wrapText="1"/>
    </xf>
    <xf numFmtId="0" fontId="5" fillId="18" borderId="284" xfId="10" applyFont="1" applyFill="1" applyBorder="1" applyAlignment="1" applyProtection="1">
      <alignment horizontal="center" vertical="center" wrapText="1"/>
    </xf>
    <xf numFmtId="0" fontId="5" fillId="18" borderId="285" xfId="10" applyFont="1" applyFill="1" applyBorder="1" applyAlignment="1" applyProtection="1">
      <alignment horizontal="center" vertical="center" wrapText="1"/>
    </xf>
    <xf numFmtId="0" fontId="13" fillId="0" borderId="224" xfId="10" applyFont="1" applyFill="1" applyBorder="1" applyAlignment="1" applyProtection="1">
      <alignment horizontal="center" vertical="center" wrapText="1"/>
    </xf>
    <xf numFmtId="0" fontId="13" fillId="0" borderId="31" xfId="10" applyFont="1" applyFill="1" applyBorder="1" applyAlignment="1" applyProtection="1">
      <alignment horizontal="center" vertical="center" wrapText="1"/>
    </xf>
    <xf numFmtId="0" fontId="9" fillId="18" borderId="1" xfId="10" applyFont="1" applyFill="1" applyBorder="1" applyAlignment="1" applyProtection="1">
      <alignment horizontal="center" vertical="center" wrapText="1"/>
    </xf>
    <xf numFmtId="0" fontId="9" fillId="18" borderId="2" xfId="10" applyFont="1" applyFill="1" applyBorder="1" applyAlignment="1" applyProtection="1">
      <alignment horizontal="center" vertical="center" wrapText="1"/>
    </xf>
    <xf numFmtId="0" fontId="9" fillId="18" borderId="3" xfId="10" applyFont="1" applyFill="1" applyBorder="1" applyAlignment="1" applyProtection="1">
      <alignment horizontal="center" vertical="center" wrapText="1"/>
    </xf>
    <xf numFmtId="0" fontId="5" fillId="18" borderId="4" xfId="10" applyFont="1" applyFill="1" applyBorder="1" applyAlignment="1" applyProtection="1">
      <alignment horizontal="left" vertical="center"/>
      <protection locked="0"/>
    </xf>
    <xf numFmtId="0" fontId="5" fillId="18" borderId="0" xfId="10" applyFont="1" applyFill="1" applyBorder="1" applyAlignment="1" applyProtection="1">
      <alignment horizontal="left" vertical="center"/>
      <protection locked="0"/>
    </xf>
    <xf numFmtId="49" fontId="10" fillId="0" borderId="2" xfId="7" applyNumberFormat="1" applyFont="1" applyFill="1" applyBorder="1" applyAlignment="1">
      <alignment horizontal="left" vertical="center" wrapText="1"/>
    </xf>
    <xf numFmtId="0" fontId="9" fillId="2" borderId="1" xfId="7" applyFont="1" applyFill="1" applyBorder="1" applyAlignment="1" applyProtection="1">
      <alignment horizontal="center"/>
    </xf>
    <xf numFmtId="0" fontId="17" fillId="2" borderId="2" xfId="7" applyFont="1" applyFill="1" applyBorder="1" applyAlignment="1" applyProtection="1">
      <alignment horizontal="center"/>
    </xf>
    <xf numFmtId="0" fontId="17" fillId="2" borderId="3" xfId="7" applyFont="1" applyFill="1" applyBorder="1" applyAlignment="1" applyProtection="1">
      <alignment horizontal="center"/>
    </xf>
    <xf numFmtId="0" fontId="5" fillId="2" borderId="0" xfId="7" applyFont="1" applyFill="1" applyBorder="1" applyAlignment="1" applyProtection="1">
      <alignment horizontal="right" vertical="top"/>
    </xf>
    <xf numFmtId="0" fontId="5" fillId="2" borderId="5" xfId="7" applyFont="1" applyFill="1" applyBorder="1" applyAlignment="1" applyProtection="1">
      <alignment horizontal="right" vertical="top"/>
    </xf>
    <xf numFmtId="0" fontId="5" fillId="0" borderId="24" xfId="10" applyFont="1" applyFill="1" applyBorder="1" applyAlignment="1" applyProtection="1">
      <alignment horizontal="center" vertical="center" wrapText="1"/>
    </xf>
    <xf numFmtId="0" fontId="5" fillId="0" borderId="57" xfId="10" applyFont="1" applyFill="1" applyBorder="1" applyAlignment="1" applyProtection="1">
      <alignment horizontal="center" vertical="center" wrapText="1"/>
    </xf>
    <xf numFmtId="0" fontId="5" fillId="0" borderId="34" xfId="10" applyFont="1" applyFill="1" applyBorder="1" applyAlignment="1" applyProtection="1">
      <alignment horizontal="center" vertical="center" wrapText="1"/>
    </xf>
    <xf numFmtId="0" fontId="5" fillId="2" borderId="351" xfId="7" applyFont="1" applyFill="1" applyBorder="1" applyAlignment="1" applyProtection="1">
      <alignment horizontal="center" vertical="center" wrapText="1"/>
    </xf>
    <xf numFmtId="0" fontId="5" fillId="2" borderId="352" xfId="7" applyFont="1" applyFill="1" applyBorder="1" applyAlignment="1" applyProtection="1">
      <alignment horizontal="center" vertical="center" wrapText="1"/>
    </xf>
    <xf numFmtId="0" fontId="5" fillId="2" borderId="353" xfId="7" applyFont="1" applyFill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 wrapText="1"/>
    </xf>
    <xf numFmtId="0" fontId="18" fillId="5" borderId="0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top"/>
    </xf>
    <xf numFmtId="0" fontId="12" fillId="5" borderId="0" xfId="0" applyFont="1" applyFill="1" applyBorder="1" applyAlignment="1">
      <alignment horizontal="center" vertical="top"/>
    </xf>
    <xf numFmtId="0" fontId="12" fillId="5" borderId="5" xfId="0" applyFont="1" applyFill="1" applyBorder="1" applyAlignment="1">
      <alignment horizontal="center" vertical="top"/>
    </xf>
    <xf numFmtId="0" fontId="14" fillId="5" borderId="4" xfId="0" applyFont="1" applyFill="1" applyBorder="1" applyAlignment="1">
      <alignment horizontal="left" vertical="center"/>
    </xf>
    <xf numFmtId="0" fontId="10" fillId="5" borderId="0" xfId="0" applyFont="1" applyFill="1" applyBorder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5" fillId="5" borderId="9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/>
    </xf>
    <xf numFmtId="0" fontId="5" fillId="5" borderId="248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left" vertical="center"/>
    </xf>
    <xf numFmtId="0" fontId="11" fillId="5" borderId="0" xfId="0" applyFont="1" applyFill="1" applyBorder="1" applyAlignment="1">
      <alignment horizontal="left"/>
    </xf>
    <xf numFmtId="0" fontId="18" fillId="5" borderId="4" xfId="0" applyFont="1" applyFill="1" applyBorder="1" applyAlignment="1">
      <alignment horizontal="center" wrapText="1"/>
    </xf>
    <xf numFmtId="0" fontId="18" fillId="5" borderId="0" xfId="0" applyFont="1" applyFill="1" applyBorder="1" applyAlignment="1">
      <alignment horizontal="center" wrapText="1"/>
    </xf>
    <xf numFmtId="0" fontId="18" fillId="5" borderId="5" xfId="0" applyFont="1" applyFill="1" applyBorder="1" applyAlignment="1">
      <alignment horizontal="center" wrapText="1"/>
    </xf>
    <xf numFmtId="0" fontId="12" fillId="5" borderId="4" xfId="0" applyFont="1" applyFill="1" applyBorder="1" applyAlignment="1">
      <alignment horizontal="center"/>
    </xf>
    <xf numFmtId="0" fontId="12" fillId="5" borderId="0" xfId="0" applyFont="1" applyFill="1" applyBorder="1" applyAlignment="1">
      <alignment horizontal="center"/>
    </xf>
    <xf numFmtId="0" fontId="12" fillId="5" borderId="5" xfId="0" applyFont="1" applyFill="1" applyBorder="1" applyAlignment="1">
      <alignment horizontal="center"/>
    </xf>
    <xf numFmtId="0" fontId="5" fillId="5" borderId="248" xfId="0" applyFont="1" applyFill="1" applyBorder="1" applyAlignment="1">
      <alignment horizontal="center"/>
    </xf>
    <xf numFmtId="0" fontId="5" fillId="5" borderId="41" xfId="0" applyFont="1" applyFill="1" applyBorder="1" applyAlignment="1">
      <alignment horizontal="center"/>
    </xf>
    <xf numFmtId="0" fontId="14" fillId="0" borderId="2" xfId="0" applyFont="1" applyBorder="1" applyAlignment="1">
      <alignment horizontal="center" wrapText="1"/>
    </xf>
    <xf numFmtId="0" fontId="11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7" fillId="5" borderId="248" xfId="0" applyFont="1" applyFill="1" applyBorder="1" applyAlignment="1">
      <alignment horizontal="center"/>
    </xf>
    <xf numFmtId="0" fontId="7" fillId="5" borderId="41" xfId="0" applyFont="1" applyFill="1" applyBorder="1" applyAlignment="1">
      <alignment horizontal="center"/>
    </xf>
    <xf numFmtId="0" fontId="11" fillId="5" borderId="0" xfId="0" applyFont="1" applyFill="1" applyAlignment="1">
      <alignment horizontal="center" vertical="center"/>
    </xf>
    <xf numFmtId="0" fontId="9" fillId="5" borderId="1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18" fillId="5" borderId="0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top"/>
    </xf>
    <xf numFmtId="0" fontId="4" fillId="5" borderId="0" xfId="0" applyFont="1" applyFill="1" applyBorder="1" applyAlignment="1">
      <alignment horizontal="center" vertical="top"/>
    </xf>
    <xf numFmtId="0" fontId="4" fillId="5" borderId="5" xfId="0" applyFont="1" applyFill="1" applyBorder="1" applyAlignment="1">
      <alignment horizontal="center" vertical="top"/>
    </xf>
    <xf numFmtId="0" fontId="0" fillId="0" borderId="0" xfId="0"/>
    <xf numFmtId="0" fontId="7" fillId="0" borderId="0" xfId="0" applyFont="1" applyAlignment="1">
      <alignment horizontal="center" wrapText="1"/>
    </xf>
    <xf numFmtId="0" fontId="11" fillId="5" borderId="0" xfId="0" applyFont="1" applyFill="1" applyAlignment="1">
      <alignment horizontal="left"/>
    </xf>
    <xf numFmtId="0" fontId="5" fillId="5" borderId="288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wrapText="1"/>
    </xf>
    <xf numFmtId="0" fontId="18" fillId="5" borderId="0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0" fontId="5" fillId="5" borderId="28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2" fillId="0" borderId="80" xfId="0" applyFont="1" applyBorder="1" applyAlignment="1">
      <alignment horizontal="left"/>
    </xf>
    <xf numFmtId="0" fontId="14" fillId="3" borderId="150" xfId="0" applyFont="1" applyFill="1" applyBorder="1" applyAlignment="1">
      <alignment horizontal="left" vertical="center"/>
    </xf>
    <xf numFmtId="0" fontId="14" fillId="3" borderId="147" xfId="0" applyFont="1" applyFill="1" applyBorder="1" applyAlignment="1">
      <alignment horizontal="left" vertical="center"/>
    </xf>
    <xf numFmtId="0" fontId="14" fillId="3" borderId="148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0" fontId="12" fillId="0" borderId="4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12" fillId="0" borderId="80" xfId="0" applyFont="1" applyBorder="1" applyAlignment="1">
      <alignment horizontal="left" wrapText="1"/>
    </xf>
    <xf numFmtId="0" fontId="12" fillId="0" borderId="4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80" xfId="0" applyFont="1" applyBorder="1" applyAlignment="1">
      <alignment horizontal="left" vertical="center"/>
    </xf>
    <xf numFmtId="0" fontId="11" fillId="3" borderId="4" xfId="0" applyFont="1" applyFill="1" applyBorder="1" applyAlignment="1">
      <alignment horizontal="left"/>
    </xf>
    <xf numFmtId="0" fontId="11" fillId="3" borderId="0" xfId="0" applyFont="1" applyFill="1" applyBorder="1" applyAlignment="1">
      <alignment horizontal="left"/>
    </xf>
    <xf numFmtId="0" fontId="11" fillId="3" borderId="80" xfId="0" applyFont="1" applyFill="1" applyBorder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27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48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12" fillId="2" borderId="0" xfId="12" applyFont="1" applyFill="1" applyBorder="1" applyAlignment="1">
      <alignment horizontal="center"/>
    </xf>
    <xf numFmtId="0" fontId="29" fillId="0" borderId="0" xfId="12" applyFont="1" applyAlignment="1">
      <alignment horizontal="center" vertical="center"/>
    </xf>
    <xf numFmtId="0" fontId="19" fillId="0" borderId="0" xfId="12" applyFont="1" applyAlignment="1">
      <alignment horizontal="center"/>
    </xf>
    <xf numFmtId="0" fontId="12" fillId="0" borderId="0" xfId="12" applyFont="1" applyBorder="1" applyAlignment="1">
      <alignment horizontal="left" vertical="center" shrinkToFit="1"/>
    </xf>
    <xf numFmtId="0" fontId="11" fillId="2" borderId="0" xfId="12" applyFont="1" applyFill="1" applyBorder="1" applyAlignment="1">
      <alignment vertical="top" wrapText="1"/>
    </xf>
    <xf numFmtId="0" fontId="33" fillId="17" borderId="292" xfId="12" applyFont="1" applyFill="1" applyBorder="1" applyAlignment="1">
      <alignment horizontal="center" vertical="center"/>
    </xf>
    <xf numFmtId="0" fontId="33" fillId="17" borderId="293" xfId="12" applyFont="1" applyFill="1" applyBorder="1" applyAlignment="1">
      <alignment horizontal="center" vertical="center"/>
    </xf>
    <xf numFmtId="0" fontId="33" fillId="17" borderId="294" xfId="12" applyFont="1" applyFill="1" applyBorder="1" applyAlignment="1">
      <alignment horizontal="center" vertical="center"/>
    </xf>
    <xf numFmtId="0" fontId="5" fillId="0" borderId="296" xfId="12" applyFont="1" applyFill="1" applyBorder="1" applyAlignment="1">
      <alignment horizontal="center" vertical="center" shrinkToFit="1"/>
    </xf>
    <xf numFmtId="0" fontId="5" fillId="0" borderId="148" xfId="12" applyFont="1" applyFill="1" applyBorder="1" applyAlignment="1">
      <alignment horizontal="center" vertical="center" shrinkToFit="1"/>
    </xf>
    <xf numFmtId="0" fontId="5" fillId="0" borderId="296" xfId="12" applyFont="1" applyFill="1" applyBorder="1" applyAlignment="1">
      <alignment horizontal="center" vertical="center" wrapText="1"/>
    </xf>
    <xf numFmtId="0" fontId="5" fillId="0" borderId="147" xfId="12" applyFont="1" applyFill="1" applyBorder="1" applyAlignment="1">
      <alignment horizontal="center" vertical="center" wrapText="1"/>
    </xf>
    <xf numFmtId="0" fontId="5" fillId="0" borderId="148" xfId="12" applyFont="1" applyFill="1" applyBorder="1" applyAlignment="1">
      <alignment horizontal="center" vertical="center" wrapText="1"/>
    </xf>
    <xf numFmtId="0" fontId="5" fillId="0" borderId="296" xfId="12" applyFont="1" applyFill="1" applyBorder="1" applyAlignment="1">
      <alignment horizontal="center" vertical="center" wrapText="1" shrinkToFit="1"/>
    </xf>
    <xf numFmtId="0" fontId="5" fillId="0" borderId="147" xfId="12" applyFont="1" applyFill="1" applyBorder="1" applyAlignment="1">
      <alignment horizontal="center" vertical="center" wrapText="1" shrinkToFit="1"/>
    </xf>
    <xf numFmtId="0" fontId="5" fillId="0" borderId="298" xfId="12" applyFont="1" applyFill="1" applyBorder="1" applyAlignment="1">
      <alignment horizontal="center" vertical="center" wrapText="1" shrinkToFit="1"/>
    </xf>
    <xf numFmtId="0" fontId="5" fillId="0" borderId="73" xfId="12" applyFont="1" applyFill="1" applyBorder="1" applyAlignment="1">
      <alignment horizontal="center" vertical="center" wrapText="1" shrinkToFit="1"/>
    </xf>
    <xf numFmtId="0" fontId="5" fillId="0" borderId="75" xfId="12" applyFont="1" applyFill="1" applyBorder="1" applyAlignment="1">
      <alignment horizontal="center" vertical="center" wrapText="1" shrinkToFit="1"/>
    </xf>
    <xf numFmtId="0" fontId="12" fillId="0" borderId="150" xfId="12" applyFont="1" applyBorder="1" applyAlignment="1">
      <alignment horizontal="center" wrapText="1"/>
    </xf>
    <xf numFmtId="0" fontId="12" fillId="0" borderId="147" xfId="12" applyFont="1" applyBorder="1" applyAlignment="1">
      <alignment horizontal="center" wrapText="1"/>
    </xf>
    <xf numFmtId="0" fontId="12" fillId="0" borderId="192" xfId="12" applyFont="1" applyBorder="1" applyAlignment="1">
      <alignment horizontal="center" wrapText="1"/>
    </xf>
    <xf numFmtId="0" fontId="12" fillId="0" borderId="150" xfId="12" applyFont="1" applyBorder="1" applyAlignment="1">
      <alignment horizontal="center"/>
    </xf>
    <xf numFmtId="0" fontId="12" fillId="0" borderId="147" xfId="12" applyFont="1" applyBorder="1" applyAlignment="1">
      <alignment horizontal="center"/>
    </xf>
    <xf numFmtId="0" fontId="12" fillId="0" borderId="192" xfId="12" applyFont="1" applyBorder="1" applyAlignment="1">
      <alignment horizontal="center"/>
    </xf>
    <xf numFmtId="0" fontId="5" fillId="0" borderId="10" xfId="12" applyFont="1" applyFill="1" applyBorder="1" applyAlignment="1">
      <alignment horizontal="center" vertical="center" wrapText="1"/>
    </xf>
    <xf numFmtId="0" fontId="5" fillId="0" borderId="17" xfId="12" applyFont="1" applyFill="1" applyBorder="1" applyAlignment="1">
      <alignment horizontal="center" vertical="center" wrapText="1"/>
    </xf>
    <xf numFmtId="0" fontId="5" fillId="0" borderId="10" xfId="12" applyFont="1" applyFill="1" applyBorder="1" applyAlignment="1">
      <alignment horizontal="center" vertical="center" wrapText="1" shrinkToFit="1"/>
    </xf>
    <xf numFmtId="0" fontId="5" fillId="0" borderId="17" xfId="12" applyFont="1" applyFill="1" applyBorder="1" applyAlignment="1">
      <alignment horizontal="center" vertical="center" wrapText="1" shrinkToFit="1"/>
    </xf>
    <xf numFmtId="0" fontId="5" fillId="0" borderId="11" xfId="12" applyFont="1" applyFill="1" applyBorder="1" applyAlignment="1">
      <alignment horizontal="center" vertical="center" wrapText="1"/>
    </xf>
    <xf numFmtId="0" fontId="5" fillId="0" borderId="248" xfId="12" applyFont="1" applyFill="1" applyBorder="1" applyAlignment="1">
      <alignment horizontal="center" vertical="center" wrapText="1"/>
    </xf>
    <xf numFmtId="0" fontId="5" fillId="0" borderId="12" xfId="12" applyFont="1" applyFill="1" applyBorder="1" applyAlignment="1">
      <alignment horizontal="center" vertical="center" wrapText="1"/>
    </xf>
    <xf numFmtId="0" fontId="5" fillId="0" borderId="281" xfId="12" applyFont="1" applyFill="1" applyBorder="1" applyAlignment="1">
      <alignment horizontal="center" vertical="center" wrapText="1" shrinkToFit="1"/>
    </xf>
    <xf numFmtId="0" fontId="5" fillId="0" borderId="16" xfId="12" applyFont="1" applyFill="1" applyBorder="1" applyAlignment="1">
      <alignment horizontal="center" vertical="center" wrapText="1" shrinkToFit="1"/>
    </xf>
    <xf numFmtId="0" fontId="11" fillId="0" borderId="0" xfId="12" applyFont="1" applyAlignment="1">
      <alignment horizontal="center"/>
    </xf>
    <xf numFmtId="0" fontId="11" fillId="0" borderId="0" xfId="12" applyFont="1" applyBorder="1" applyAlignment="1">
      <alignment horizontal="left"/>
    </xf>
    <xf numFmtId="0" fontId="11" fillId="0" borderId="0" xfId="12" applyFont="1" applyAlignment="1">
      <alignment horizontal="center" vertical="center"/>
    </xf>
    <xf numFmtId="0" fontId="5" fillId="0" borderId="13" xfId="12" applyFont="1" applyFill="1" applyBorder="1" applyAlignment="1">
      <alignment horizontal="center" vertical="center" wrapText="1"/>
    </xf>
    <xf numFmtId="0" fontId="5" fillId="0" borderId="19" xfId="12" applyFont="1" applyFill="1" applyBorder="1" applyAlignment="1">
      <alignment horizontal="center" vertical="center" wrapText="1"/>
    </xf>
    <xf numFmtId="0" fontId="5" fillId="0" borderId="249" xfId="12" applyFont="1" applyFill="1" applyBorder="1" applyAlignment="1">
      <alignment horizontal="center" vertical="center" wrapText="1" shrinkToFit="1"/>
    </xf>
    <xf numFmtId="0" fontId="5" fillId="0" borderId="248" xfId="12" applyFont="1" applyFill="1" applyBorder="1" applyAlignment="1">
      <alignment horizontal="center" vertical="center" wrapText="1" shrinkToFit="1"/>
    </xf>
    <xf numFmtId="0" fontId="5" fillId="0" borderId="41" xfId="12" applyFont="1" applyFill="1" applyBorder="1" applyAlignment="1">
      <alignment horizontal="center" vertical="center" wrapText="1" shrinkToFit="1"/>
    </xf>
    <xf numFmtId="49" fontId="12" fillId="0" borderId="0" xfId="12" applyNumberFormat="1" applyFont="1" applyBorder="1" applyAlignment="1">
      <alignment horizontal="center"/>
    </xf>
    <xf numFmtId="49" fontId="12" fillId="0" borderId="0" xfId="12" applyNumberFormat="1" applyFont="1" applyAlignment="1">
      <alignment horizontal="center"/>
    </xf>
    <xf numFmtId="0" fontId="4" fillId="0" borderId="0" xfId="12" applyFont="1" applyAlignment="1">
      <alignment horizontal="center" vertical="center"/>
    </xf>
    <xf numFmtId="0" fontId="10" fillId="0" borderId="0" xfId="12" applyFont="1" applyAlignment="1">
      <alignment horizontal="left" wrapText="1"/>
    </xf>
    <xf numFmtId="0" fontId="10" fillId="0" borderId="0" xfId="12" applyFont="1" applyAlignment="1">
      <alignment wrapText="1"/>
    </xf>
    <xf numFmtId="0" fontId="10" fillId="0" borderId="0" xfId="12" applyFont="1" applyBorder="1" applyAlignment="1">
      <alignment horizontal="left" vertical="center" shrinkToFit="1"/>
    </xf>
    <xf numFmtId="0" fontId="5" fillId="0" borderId="0" xfId="12" applyFont="1" applyAlignment="1">
      <alignment horizontal="center" vertical="center"/>
    </xf>
    <xf numFmtId="0" fontId="12" fillId="0" borderId="0" xfId="12" applyFont="1" applyAlignment="1">
      <alignment horizontal="center" vertical="center"/>
    </xf>
    <xf numFmtId="0" fontId="10" fillId="2" borderId="0" xfId="12" applyFont="1" applyFill="1" applyBorder="1" applyAlignment="1">
      <alignment horizontal="left"/>
    </xf>
    <xf numFmtId="0" fontId="11" fillId="17" borderId="150" xfId="12" applyFont="1" applyFill="1" applyBorder="1" applyAlignment="1">
      <alignment horizontal="center" vertical="center"/>
    </xf>
    <xf numFmtId="0" fontId="11" fillId="17" borderId="147" xfId="12" applyFont="1" applyFill="1" applyBorder="1" applyAlignment="1">
      <alignment horizontal="center" vertical="center"/>
    </xf>
    <xf numFmtId="0" fontId="11" fillId="17" borderId="192" xfId="12" applyFont="1" applyFill="1" applyBorder="1" applyAlignment="1">
      <alignment horizontal="center" vertical="center"/>
    </xf>
    <xf numFmtId="0" fontId="10" fillId="0" borderId="302" xfId="12" applyFont="1" applyFill="1" applyBorder="1" applyAlignment="1">
      <alignment horizontal="center" vertical="center" wrapText="1" shrinkToFit="1"/>
    </xf>
    <xf numFmtId="0" fontId="10" fillId="0" borderId="147" xfId="12" applyFont="1" applyFill="1" applyBorder="1" applyAlignment="1">
      <alignment horizontal="center" vertical="center" wrapText="1" shrinkToFit="1"/>
    </xf>
    <xf numFmtId="0" fontId="10" fillId="0" borderId="151" xfId="12" applyFont="1" applyFill="1" applyBorder="1" applyAlignment="1">
      <alignment horizontal="center" vertical="center" shrinkToFit="1"/>
    </xf>
    <xf numFmtId="0" fontId="10" fillId="0" borderId="148" xfId="12" applyFont="1" applyFill="1" applyBorder="1" applyAlignment="1">
      <alignment horizontal="center" vertical="center" wrapText="1" shrinkToFit="1"/>
    </xf>
    <xf numFmtId="0" fontId="10" fillId="5" borderId="147" xfId="12" applyFont="1" applyFill="1" applyBorder="1" applyAlignment="1">
      <alignment horizontal="center" vertical="center" wrapText="1" shrinkToFit="1"/>
    </xf>
    <xf numFmtId="0" fontId="10" fillId="5" borderId="192" xfId="12" applyFont="1" applyFill="1" applyBorder="1" applyAlignment="1">
      <alignment horizontal="center" vertical="center" wrapText="1" shrinkToFit="1"/>
    </xf>
    <xf numFmtId="0" fontId="21" fillId="0" borderId="10" xfId="12" applyFont="1" applyFill="1" applyBorder="1" applyAlignment="1">
      <alignment horizontal="center" vertical="center" shrinkToFit="1"/>
    </xf>
    <xf numFmtId="0" fontId="21" fillId="0" borderId="17" xfId="12" applyFont="1" applyFill="1" applyBorder="1" applyAlignment="1">
      <alignment horizontal="center" vertical="center" shrinkToFit="1"/>
    </xf>
    <xf numFmtId="0" fontId="21" fillId="0" borderId="10" xfId="12" applyFont="1" applyFill="1" applyBorder="1" applyAlignment="1">
      <alignment horizontal="center" vertical="center" wrapText="1" shrinkToFit="1"/>
    </xf>
    <xf numFmtId="0" fontId="41" fillId="0" borderId="17" xfId="12" applyFont="1" applyFill="1" applyBorder="1" applyAlignment="1">
      <alignment horizontal="center" vertical="center" wrapText="1" shrinkToFit="1"/>
    </xf>
    <xf numFmtId="0" fontId="21" fillId="0" borderId="40" xfId="12" applyFont="1" applyFill="1" applyBorder="1" applyAlignment="1">
      <alignment horizontal="center" vertical="center" shrinkToFit="1"/>
    </xf>
    <xf numFmtId="0" fontId="21" fillId="0" borderId="20" xfId="12" applyFont="1" applyFill="1" applyBorder="1" applyAlignment="1">
      <alignment horizontal="center" vertical="center" shrinkToFit="1"/>
    </xf>
    <xf numFmtId="0" fontId="21" fillId="0" borderId="17" xfId="12" applyFont="1" applyFill="1" applyBorder="1" applyAlignment="1">
      <alignment horizontal="center" vertical="center" wrapText="1" shrinkToFit="1"/>
    </xf>
    <xf numFmtId="0" fontId="21" fillId="5" borderId="11" xfId="12" applyFont="1" applyFill="1" applyBorder="1" applyAlignment="1">
      <alignment horizontal="center" vertical="center" wrapText="1" shrinkToFit="1"/>
    </xf>
    <xf numFmtId="0" fontId="21" fillId="5" borderId="248" xfId="12" applyFont="1" applyFill="1" applyBorder="1" applyAlignment="1">
      <alignment horizontal="center" vertical="center" wrapText="1" shrinkToFit="1"/>
    </xf>
    <xf numFmtId="0" fontId="21" fillId="5" borderId="41" xfId="12" applyFont="1" applyFill="1" applyBorder="1" applyAlignment="1">
      <alignment horizontal="center" vertical="center" wrapText="1" shrinkToFit="1"/>
    </xf>
    <xf numFmtId="0" fontId="21" fillId="5" borderId="73" xfId="12" applyFont="1" applyFill="1" applyBorder="1" applyAlignment="1">
      <alignment horizontal="center" vertical="center" wrapText="1" shrinkToFit="1"/>
    </xf>
    <xf numFmtId="0" fontId="21" fillId="5" borderId="75" xfId="12" applyFont="1" applyFill="1" applyBorder="1" applyAlignment="1">
      <alignment horizontal="center" vertical="center" wrapText="1" shrinkToFit="1"/>
    </xf>
    <xf numFmtId="0" fontId="12" fillId="0" borderId="82" xfId="12" applyFont="1" applyBorder="1" applyAlignment="1">
      <alignment horizontal="left" shrinkToFit="1"/>
    </xf>
    <xf numFmtId="49" fontId="14" fillId="0" borderId="77" xfId="12" applyNumberFormat="1" applyFont="1" applyBorder="1" applyAlignment="1">
      <alignment horizontal="center"/>
    </xf>
    <xf numFmtId="49" fontId="14" fillId="0" borderId="0" xfId="12" applyNumberFormat="1" applyFont="1" applyBorder="1" applyAlignment="1">
      <alignment horizontal="center"/>
    </xf>
    <xf numFmtId="0" fontId="21" fillId="0" borderId="40" xfId="12" applyFont="1" applyFill="1" applyBorder="1" applyAlignment="1">
      <alignment horizontal="center" vertical="center" wrapText="1" shrinkToFit="1"/>
    </xf>
    <xf numFmtId="0" fontId="21" fillId="0" borderId="20" xfId="12" applyFont="1" applyFill="1" applyBorder="1" applyAlignment="1">
      <alignment horizontal="center" vertical="center" wrapText="1" shrinkToFit="1"/>
    </xf>
    <xf numFmtId="0" fontId="21" fillId="0" borderId="40" xfId="12" applyFont="1" applyFill="1" applyBorder="1" applyAlignment="1">
      <alignment horizontal="center" vertical="center" wrapText="1"/>
    </xf>
    <xf numFmtId="0" fontId="21" fillId="0" borderId="20" xfId="12" applyFont="1" applyFill="1" applyBorder="1" applyAlignment="1">
      <alignment horizontal="center" vertical="center" wrapText="1"/>
    </xf>
    <xf numFmtId="0" fontId="21" fillId="0" borderId="10" xfId="12" applyFont="1" applyFill="1" applyBorder="1" applyAlignment="1">
      <alignment horizontal="center" vertical="center" wrapText="1"/>
    </xf>
    <xf numFmtId="0" fontId="41" fillId="0" borderId="17" xfId="12" applyFont="1" applyFill="1" applyBorder="1"/>
    <xf numFmtId="0" fontId="41" fillId="0" borderId="20" xfId="12" applyFont="1" applyFill="1" applyBorder="1" applyAlignment="1">
      <alignment horizontal="center" vertical="center" wrapText="1"/>
    </xf>
    <xf numFmtId="0" fontId="14" fillId="0" borderId="0" xfId="12" applyFont="1" applyAlignment="1">
      <alignment horizontal="center"/>
    </xf>
    <xf numFmtId="0" fontId="14" fillId="0" borderId="0" xfId="12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12" applyFont="1" applyAlignment="1">
      <alignment horizontal="left"/>
    </xf>
    <xf numFmtId="0" fontId="11" fillId="0" borderId="0" xfId="15" applyFont="1" applyBorder="1" applyAlignment="1">
      <alignment horizontal="center"/>
    </xf>
    <xf numFmtId="44" fontId="18" fillId="2" borderId="1" xfId="5" applyFont="1" applyFill="1" applyBorder="1" applyAlignment="1">
      <alignment horizontal="center" vertical="center" wrapText="1"/>
    </xf>
    <xf numFmtId="44" fontId="18" fillId="2" borderId="2" xfId="5" applyFont="1" applyFill="1" applyBorder="1" applyAlignment="1">
      <alignment horizontal="center" vertical="center" wrapText="1"/>
    </xf>
    <xf numFmtId="44" fontId="18" fillId="2" borderId="2" xfId="5" applyFont="1" applyFill="1" applyBorder="1" applyAlignment="1">
      <alignment horizontal="center" vertical="center"/>
    </xf>
    <xf numFmtId="44" fontId="18" fillId="2" borderId="3" xfId="5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/>
    </xf>
    <xf numFmtId="0" fontId="9" fillId="2" borderId="281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2" borderId="248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232" xfId="0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14" fillId="0" borderId="0" xfId="12" applyFont="1" applyAlignment="1">
      <alignment horizontal="left"/>
    </xf>
    <xf numFmtId="0" fontId="5" fillId="0" borderId="0" xfId="12" applyFont="1" applyAlignment="1">
      <alignment horizontal="left"/>
    </xf>
    <xf numFmtId="0" fontId="5" fillId="2" borderId="4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5" fillId="2" borderId="281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248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14" fillId="2" borderId="232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29" fillId="0" borderId="142" xfId="0" applyFont="1" applyBorder="1" applyAlignment="1">
      <alignment horizontal="center" vertical="center" wrapText="1"/>
    </xf>
    <xf numFmtId="0" fontId="29" fillId="0" borderId="143" xfId="0" applyFont="1" applyBorder="1" applyAlignment="1">
      <alignment horizontal="center" vertical="center"/>
    </xf>
    <xf numFmtId="0" fontId="29" fillId="0" borderId="145" xfId="0" applyFont="1" applyBorder="1" applyAlignment="1">
      <alignment horizontal="center" vertical="center"/>
    </xf>
    <xf numFmtId="0" fontId="29" fillId="0" borderId="14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9" fillId="0" borderId="77" xfId="0" applyFont="1" applyBorder="1" applyAlignment="1">
      <alignment horizontal="center"/>
    </xf>
    <xf numFmtId="0" fontId="4" fillId="0" borderId="77" xfId="0" applyFont="1" applyBorder="1" applyAlignment="1">
      <alignment horizontal="center"/>
    </xf>
    <xf numFmtId="0" fontId="18" fillId="2" borderId="1" xfId="4" applyFont="1" applyFill="1" applyBorder="1" applyAlignment="1">
      <alignment horizontal="center" wrapText="1"/>
    </xf>
    <xf numFmtId="0" fontId="18" fillId="2" borderId="2" xfId="4" applyFont="1" applyFill="1" applyBorder="1" applyAlignment="1">
      <alignment horizontal="center"/>
    </xf>
    <xf numFmtId="0" fontId="18" fillId="2" borderId="3" xfId="4" applyFont="1" applyFill="1" applyBorder="1" applyAlignment="1">
      <alignment horizontal="center"/>
    </xf>
    <xf numFmtId="0" fontId="12" fillId="2" borderId="0" xfId="4" applyFont="1" applyFill="1" applyBorder="1" applyAlignment="1" applyProtection="1">
      <alignment horizontal="center"/>
    </xf>
    <xf numFmtId="0" fontId="12" fillId="0" borderId="157" xfId="16" applyFont="1" applyBorder="1" applyAlignment="1" applyProtection="1">
      <alignment horizontal="center"/>
      <protection locked="0"/>
    </xf>
    <xf numFmtId="0" fontId="12" fillId="0" borderId="158" xfId="16" applyFont="1" applyBorder="1" applyAlignment="1" applyProtection="1">
      <alignment horizontal="center"/>
      <protection locked="0"/>
    </xf>
    <xf numFmtId="0" fontId="12" fillId="0" borderId="159" xfId="16" applyFont="1" applyBorder="1" applyAlignment="1" applyProtection="1">
      <alignment horizontal="center"/>
      <protection locked="0"/>
    </xf>
    <xf numFmtId="0" fontId="12" fillId="0" borderId="162" xfId="16" applyFont="1" applyBorder="1" applyAlignment="1" applyProtection="1">
      <alignment horizontal="center"/>
      <protection locked="0"/>
    </xf>
    <xf numFmtId="0" fontId="12" fillId="0" borderId="163" xfId="16" applyFont="1" applyBorder="1" applyAlignment="1" applyProtection="1">
      <alignment horizontal="center"/>
      <protection locked="0"/>
    </xf>
    <xf numFmtId="0" fontId="12" fillId="0" borderId="164" xfId="16" applyFont="1" applyBorder="1" applyAlignment="1" applyProtection="1">
      <alignment horizontal="center"/>
      <protection locked="0"/>
    </xf>
    <xf numFmtId="0" fontId="12" fillId="0" borderId="152" xfId="16" applyFont="1" applyBorder="1" applyAlignment="1" applyProtection="1">
      <alignment horizontal="center"/>
      <protection locked="0"/>
    </xf>
    <xf numFmtId="0" fontId="12" fillId="0" borderId="153" xfId="16" applyFont="1" applyBorder="1" applyAlignment="1" applyProtection="1">
      <alignment horizontal="center"/>
      <protection locked="0"/>
    </xf>
    <xf numFmtId="0" fontId="12" fillId="0" borderId="154" xfId="16" applyFont="1" applyBorder="1" applyAlignment="1" applyProtection="1">
      <alignment horizontal="center"/>
      <protection locked="0"/>
    </xf>
    <xf numFmtId="0" fontId="18" fillId="2" borderId="1" xfId="16" applyFont="1" applyFill="1" applyBorder="1" applyAlignment="1">
      <alignment horizontal="center" wrapText="1"/>
    </xf>
    <xf numFmtId="0" fontId="18" fillId="2" borderId="2" xfId="16" applyFont="1" applyFill="1" applyBorder="1" applyAlignment="1">
      <alignment horizontal="center" wrapText="1"/>
    </xf>
    <xf numFmtId="0" fontId="18" fillId="2" borderId="2" xfId="16" applyFont="1" applyFill="1" applyBorder="1" applyAlignment="1">
      <alignment horizontal="center"/>
    </xf>
    <xf numFmtId="0" fontId="18" fillId="2" borderId="3" xfId="16" applyFont="1" applyFill="1" applyBorder="1" applyAlignment="1">
      <alignment horizontal="center"/>
    </xf>
    <xf numFmtId="0" fontId="12" fillId="2" borderId="0" xfId="16" applyFont="1" applyFill="1" applyBorder="1" applyAlignment="1" applyProtection="1">
      <alignment horizontal="center"/>
    </xf>
    <xf numFmtId="0" fontId="7" fillId="11" borderId="35" xfId="16" applyFont="1" applyFill="1" applyBorder="1" applyAlignment="1">
      <alignment horizontal="center" vertical="center"/>
    </xf>
    <xf numFmtId="0" fontId="7" fillId="11" borderId="147" xfId="16" applyFont="1" applyFill="1" applyBorder="1" applyAlignment="1">
      <alignment horizontal="center" vertical="center"/>
    </xf>
    <xf numFmtId="0" fontId="7" fillId="11" borderId="73" xfId="16" applyFont="1" applyFill="1" applyBorder="1" applyAlignment="1">
      <alignment horizontal="center" vertical="center"/>
    </xf>
    <xf numFmtId="0" fontId="7" fillId="11" borderId="75" xfId="16" applyFont="1" applyFill="1" applyBorder="1" applyAlignment="1">
      <alignment horizontal="center" vertical="center"/>
    </xf>
    <xf numFmtId="0" fontId="7" fillId="11" borderId="148" xfId="16" applyFont="1" applyFill="1" applyBorder="1" applyAlignment="1">
      <alignment horizontal="center" vertical="center"/>
    </xf>
    <xf numFmtId="0" fontId="34" fillId="0" borderId="174" xfId="0" applyFont="1" applyFill="1" applyBorder="1" applyAlignment="1">
      <alignment horizontal="center" vertical="center" wrapText="1"/>
    </xf>
    <xf numFmtId="0" fontId="34" fillId="0" borderId="182" xfId="0" applyFont="1" applyFill="1" applyBorder="1" applyAlignment="1">
      <alignment horizontal="center" vertical="center" wrapText="1"/>
    </xf>
    <xf numFmtId="0" fontId="34" fillId="0" borderId="178" xfId="0" applyFont="1" applyFill="1" applyBorder="1" applyAlignment="1">
      <alignment horizontal="center" vertical="center" wrapText="1"/>
    </xf>
    <xf numFmtId="0" fontId="34" fillId="0" borderId="186" xfId="0" applyFont="1" applyFill="1" applyBorder="1" applyAlignment="1">
      <alignment horizontal="center" vertical="center" wrapText="1"/>
    </xf>
    <xf numFmtId="0" fontId="34" fillId="6" borderId="190" xfId="0" applyFont="1" applyFill="1" applyBorder="1" applyAlignment="1">
      <alignment horizontal="center" vertical="center" wrapText="1"/>
    </xf>
    <xf numFmtId="0" fontId="34" fillId="6" borderId="180" xfId="0" applyFont="1" applyFill="1" applyBorder="1" applyAlignment="1">
      <alignment horizontal="center" vertical="center" wrapText="1"/>
    </xf>
    <xf numFmtId="0" fontId="37" fillId="0" borderId="191" xfId="0" applyFont="1" applyBorder="1" applyAlignment="1" applyProtection="1">
      <alignment horizontal="center"/>
      <protection locked="0"/>
    </xf>
    <xf numFmtId="0" fontId="31" fillId="0" borderId="1" xfId="16" applyFont="1" applyFill="1" applyBorder="1" applyAlignment="1">
      <alignment horizontal="center" wrapText="1"/>
    </xf>
    <xf numFmtId="0" fontId="31" fillId="0" borderId="2" xfId="16" applyFont="1" applyFill="1" applyBorder="1" applyAlignment="1">
      <alignment horizontal="center" wrapText="1"/>
    </xf>
    <xf numFmtId="0" fontId="31" fillId="0" borderId="3" xfId="16" applyFont="1" applyFill="1" applyBorder="1" applyAlignment="1">
      <alignment horizontal="center" wrapText="1"/>
    </xf>
    <xf numFmtId="0" fontId="33" fillId="0" borderId="0" xfId="16" applyFont="1" applyFill="1" applyBorder="1" applyAlignment="1" applyProtection="1">
      <alignment horizontal="right"/>
      <protection locked="0"/>
    </xf>
    <xf numFmtId="0" fontId="33" fillId="0" borderId="5" xfId="16" applyFont="1" applyFill="1" applyBorder="1" applyAlignment="1" applyProtection="1">
      <alignment horizontal="right"/>
      <protection locked="0"/>
    </xf>
    <xf numFmtId="0" fontId="33" fillId="10" borderId="169" xfId="0" applyFont="1" applyFill="1" applyBorder="1" applyAlignment="1">
      <alignment horizontal="center" vertical="center"/>
    </xf>
    <xf numFmtId="0" fontId="33" fillId="10" borderId="169" xfId="0" applyFont="1" applyFill="1" applyBorder="1" applyAlignment="1">
      <alignment horizontal="center" vertical="center" wrapText="1"/>
    </xf>
    <xf numFmtId="0" fontId="33" fillId="10" borderId="170" xfId="0" applyFont="1" applyFill="1" applyBorder="1" applyAlignment="1">
      <alignment horizontal="center" vertical="center" wrapText="1"/>
    </xf>
    <xf numFmtId="0" fontId="33" fillId="10" borderId="173" xfId="0" applyFont="1" applyFill="1" applyBorder="1" applyAlignment="1">
      <alignment horizontal="center" vertical="center" wrapText="1"/>
    </xf>
    <xf numFmtId="0" fontId="33" fillId="10" borderId="171" xfId="0" applyFont="1" applyFill="1" applyBorder="1" applyAlignment="1">
      <alignment horizontal="center" vertical="center"/>
    </xf>
    <xf numFmtId="0" fontId="33" fillId="10" borderId="172" xfId="0" applyFont="1" applyFill="1" applyBorder="1" applyAlignment="1">
      <alignment horizontal="center" vertical="center"/>
    </xf>
    <xf numFmtId="0" fontId="29" fillId="2" borderId="1" xfId="0" applyFont="1" applyFill="1" applyBorder="1" applyAlignment="1" applyProtection="1">
      <alignment horizontal="center" vertical="center" wrapText="1"/>
    </xf>
    <xf numFmtId="0" fontId="29" fillId="2" borderId="2" xfId="0" applyFont="1" applyFill="1" applyBorder="1" applyAlignment="1" applyProtection="1">
      <alignment horizontal="center" vertical="center" wrapText="1"/>
    </xf>
    <xf numFmtId="0" fontId="29" fillId="2" borderId="3" xfId="0" applyFont="1" applyFill="1" applyBorder="1" applyAlignment="1" applyProtection="1">
      <alignment horizontal="center" vertical="center" wrapText="1"/>
    </xf>
    <xf numFmtId="0" fontId="29" fillId="2" borderId="4" xfId="0" applyFont="1" applyFill="1" applyBorder="1" applyAlignment="1" applyProtection="1">
      <alignment horizontal="center" vertical="center" wrapText="1"/>
    </xf>
    <xf numFmtId="0" fontId="29" fillId="2" borderId="0" xfId="0" applyFont="1" applyFill="1" applyBorder="1" applyAlignment="1" applyProtection="1">
      <alignment horizontal="center" vertical="center" wrapText="1"/>
    </xf>
    <xf numFmtId="0" fontId="29" fillId="2" borderId="5" xfId="0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horizontal="left" vertical="center" wrapText="1"/>
    </xf>
    <xf numFmtId="0" fontId="29" fillId="10" borderId="1" xfId="0" applyFont="1" applyFill="1" applyBorder="1" applyAlignment="1" applyProtection="1">
      <alignment horizontal="center" vertical="center" wrapText="1"/>
    </xf>
    <xf numFmtId="0" fontId="9" fillId="10" borderId="73" xfId="0" applyFont="1" applyFill="1" applyBorder="1" applyAlignment="1" applyProtection="1">
      <alignment horizontal="center" vertical="center" wrapText="1"/>
    </xf>
    <xf numFmtId="0" fontId="9" fillId="10" borderId="75" xfId="0" applyFont="1" applyFill="1" applyBorder="1" applyAlignment="1" applyProtection="1">
      <alignment horizontal="center" vertical="center" wrapText="1"/>
    </xf>
    <xf numFmtId="0" fontId="38" fillId="10" borderId="73" xfId="0" applyFont="1" applyFill="1" applyBorder="1" applyAlignment="1" applyProtection="1">
      <alignment horizontal="center" vertical="center" wrapText="1"/>
    </xf>
    <xf numFmtId="0" fontId="38" fillId="10" borderId="75" xfId="0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11" fillId="2" borderId="1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right" vertical="center" wrapText="1"/>
      <protection locked="0"/>
    </xf>
    <xf numFmtId="0" fontId="5" fillId="2" borderId="8" xfId="0" applyFont="1" applyFill="1" applyBorder="1" applyAlignment="1" applyProtection="1">
      <alignment horizontal="right" vertical="center" wrapText="1"/>
      <protection locked="0"/>
    </xf>
    <xf numFmtId="0" fontId="9" fillId="10" borderId="44" xfId="0" applyFont="1" applyFill="1" applyBorder="1" applyAlignment="1" applyProtection="1">
      <alignment horizontal="center" vertical="center" wrapText="1"/>
    </xf>
    <xf numFmtId="0" fontId="9" fillId="10" borderId="28" xfId="0" applyFont="1" applyFill="1" applyBorder="1" applyAlignment="1" applyProtection="1">
      <alignment horizontal="center" vertical="center" wrapText="1"/>
    </xf>
    <xf numFmtId="0" fontId="9" fillId="10" borderId="223" xfId="0" applyFont="1" applyFill="1" applyBorder="1" applyAlignment="1" applyProtection="1">
      <alignment horizontal="center" vertical="center" wrapText="1"/>
    </xf>
    <xf numFmtId="0" fontId="9" fillId="2" borderId="45" xfId="0" applyFont="1" applyFill="1" applyBorder="1" applyAlignment="1" applyProtection="1">
      <alignment horizontal="center" vertical="center" wrapText="1"/>
    </xf>
    <xf numFmtId="0" fontId="9" fillId="2" borderId="46" xfId="0" applyFont="1" applyFill="1" applyBorder="1" applyAlignment="1" applyProtection="1">
      <alignment horizontal="center" vertical="center" wrapText="1"/>
    </xf>
    <xf numFmtId="0" fontId="9" fillId="10" borderId="29" xfId="0" applyFont="1" applyFill="1" applyBorder="1" applyAlignment="1" applyProtection="1">
      <alignment horizontal="center" vertical="center" wrapText="1"/>
    </xf>
    <xf numFmtId="0" fontId="9" fillId="10" borderId="30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left" wrapText="1"/>
    </xf>
    <xf numFmtId="0" fontId="11" fillId="0" borderId="0" xfId="0" applyFont="1" applyFill="1" applyAlignment="1" applyProtection="1">
      <alignment horizontal="center"/>
    </xf>
    <xf numFmtId="0" fontId="11" fillId="0" borderId="1" xfId="16" applyFont="1" applyBorder="1" applyAlignment="1">
      <alignment horizontal="center"/>
    </xf>
    <xf numFmtId="0" fontId="11" fillId="0" borderId="2" xfId="16" applyFont="1" applyBorder="1" applyAlignment="1">
      <alignment horizontal="center"/>
    </xf>
    <xf numFmtId="0" fontId="11" fillId="0" borderId="3" xfId="16" applyFont="1" applyBorder="1" applyAlignment="1">
      <alignment horizontal="center"/>
    </xf>
    <xf numFmtId="0" fontId="5" fillId="2" borderId="4" xfId="16" applyFont="1" applyFill="1" applyBorder="1" applyAlignment="1" applyProtection="1">
      <alignment horizontal="center" vertical="center"/>
      <protection locked="0"/>
    </xf>
    <xf numFmtId="0" fontId="5" fillId="2" borderId="0" xfId="16" applyFont="1" applyFill="1" applyBorder="1" applyAlignment="1" applyProtection="1">
      <alignment horizontal="center" vertical="center"/>
      <protection locked="0"/>
    </xf>
    <xf numFmtId="0" fontId="5" fillId="2" borderId="5" xfId="16" applyFont="1" applyFill="1" applyBorder="1" applyAlignment="1" applyProtection="1">
      <alignment horizontal="center" vertical="center"/>
      <protection locked="0"/>
    </xf>
    <xf numFmtId="0" fontId="5" fillId="2" borderId="7" xfId="16" applyFont="1" applyFill="1" applyBorder="1" applyAlignment="1" applyProtection="1">
      <alignment horizontal="right" vertical="top"/>
      <protection locked="0"/>
    </xf>
    <xf numFmtId="0" fontId="5" fillId="2" borderId="8" xfId="16" applyFont="1" applyFill="1" applyBorder="1" applyAlignment="1" applyProtection="1">
      <alignment horizontal="right" vertical="top"/>
      <protection locked="0"/>
    </xf>
    <xf numFmtId="0" fontId="11" fillId="10" borderId="315" xfId="12" applyFont="1" applyFill="1" applyBorder="1" applyAlignment="1" applyProtection="1">
      <alignment horizontal="center" vertical="center"/>
    </xf>
    <xf numFmtId="0" fontId="11" fillId="10" borderId="228" xfId="12" applyFont="1" applyFill="1" applyBorder="1" applyAlignment="1" applyProtection="1">
      <alignment horizontal="center" vertical="center"/>
    </xf>
    <xf numFmtId="0" fontId="11" fillId="10" borderId="316" xfId="12" applyFont="1" applyFill="1" applyBorder="1" applyAlignment="1" applyProtection="1">
      <alignment horizontal="center" vertical="center"/>
    </xf>
    <xf numFmtId="0" fontId="11" fillId="10" borderId="317" xfId="12" applyFont="1" applyFill="1" applyBorder="1" applyAlignment="1" applyProtection="1">
      <alignment horizontal="center" vertical="center" wrapText="1"/>
    </xf>
    <xf numFmtId="0" fontId="11" fillId="10" borderId="229" xfId="12" applyFont="1" applyFill="1" applyBorder="1" applyAlignment="1" applyProtection="1">
      <alignment horizontal="center" vertical="center" wrapText="1"/>
    </xf>
    <xf numFmtId="0" fontId="11" fillId="10" borderId="318" xfId="12" applyFont="1" applyFill="1" applyBorder="1" applyAlignment="1" applyProtection="1">
      <alignment horizontal="center" vertical="center"/>
    </xf>
    <xf numFmtId="0" fontId="3" fillId="5" borderId="321" xfId="12" applyFont="1" applyFill="1" applyBorder="1" applyAlignment="1" applyProtection="1">
      <alignment horizontal="center" vertical="center"/>
    </xf>
    <xf numFmtId="0" fontId="5" fillId="11" borderId="40" xfId="0" applyFont="1" applyFill="1" applyBorder="1" applyAlignment="1">
      <alignment horizontal="center" vertical="center" wrapText="1"/>
    </xf>
    <xf numFmtId="0" fontId="5" fillId="11" borderId="232" xfId="0" applyFont="1" applyFill="1" applyBorder="1" applyAlignment="1">
      <alignment horizontal="center" vertical="center" wrapText="1"/>
    </xf>
    <xf numFmtId="44" fontId="18" fillId="2" borderId="1" xfId="5" applyFont="1" applyFill="1" applyBorder="1" applyAlignment="1">
      <alignment horizontal="center" wrapText="1"/>
    </xf>
    <xf numFmtId="44" fontId="18" fillId="2" borderId="2" xfId="5" applyFont="1" applyFill="1" applyBorder="1" applyAlignment="1">
      <alignment horizontal="center" wrapText="1"/>
    </xf>
    <xf numFmtId="44" fontId="18" fillId="2" borderId="3" xfId="5" applyFont="1" applyFill="1" applyBorder="1" applyAlignment="1">
      <alignment horizontal="center" wrapText="1"/>
    </xf>
    <xf numFmtId="0" fontId="5" fillId="11" borderId="9" xfId="0" applyFont="1" applyFill="1" applyBorder="1" applyAlignment="1">
      <alignment horizontal="center" vertical="center" wrapText="1"/>
    </xf>
    <xf numFmtId="0" fontId="5" fillId="11" borderId="16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5" fillId="11" borderId="12" xfId="0" applyFont="1" applyFill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49" fontId="7" fillId="0" borderId="235" xfId="0" applyNumberFormat="1" applyFont="1" applyBorder="1" applyAlignment="1">
      <alignment horizontal="center" vertical="center" wrapText="1"/>
    </xf>
    <xf numFmtId="49" fontId="7" fillId="0" borderId="3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5" fillId="2" borderId="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8" fillId="2" borderId="4" xfId="0" applyFont="1" applyFill="1" applyBorder="1" applyAlignment="1" applyProtection="1">
      <alignment horizontal="center" vertical="center" wrapText="1"/>
    </xf>
    <xf numFmtId="0" fontId="18" fillId="2" borderId="0" xfId="0" applyFont="1" applyFill="1" applyBorder="1" applyAlignment="1" applyProtection="1">
      <alignment horizontal="center" vertical="center" wrapText="1"/>
    </xf>
    <xf numFmtId="0" fontId="18" fillId="2" borderId="5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right" wrapText="1"/>
      <protection locked="0"/>
    </xf>
    <xf numFmtId="0" fontId="5" fillId="2" borderId="8" xfId="0" applyFont="1" applyFill="1" applyBorder="1" applyAlignment="1" applyProtection="1">
      <alignment horizontal="right" wrapText="1"/>
      <protection locked="0"/>
    </xf>
    <xf numFmtId="0" fontId="38" fillId="2" borderId="1" xfId="0" applyFont="1" applyFill="1" applyBorder="1" applyAlignment="1" applyProtection="1">
      <alignment horizontal="center" wrapText="1"/>
    </xf>
    <xf numFmtId="0" fontId="38" fillId="2" borderId="2" xfId="0" applyFont="1" applyFill="1" applyBorder="1" applyAlignment="1" applyProtection="1">
      <alignment horizontal="center" wrapText="1"/>
    </xf>
    <xf numFmtId="0" fontId="38" fillId="2" borderId="3" xfId="0" applyFont="1" applyFill="1" applyBorder="1" applyAlignment="1" applyProtection="1">
      <alignment horizontal="center" wrapText="1"/>
    </xf>
    <xf numFmtId="0" fontId="9" fillId="2" borderId="4" xfId="0" applyFont="1" applyFill="1" applyBorder="1" applyAlignment="1" applyProtection="1">
      <alignment horizontal="center" vertical="top" wrapText="1"/>
    </xf>
    <xf numFmtId="0" fontId="9" fillId="2" borderId="0" xfId="0" applyFont="1" applyFill="1" applyBorder="1" applyAlignment="1" applyProtection="1">
      <alignment horizontal="center" vertical="top" wrapText="1"/>
    </xf>
    <xf numFmtId="0" fontId="9" fillId="2" borderId="5" xfId="0" applyFont="1" applyFill="1" applyBorder="1" applyAlignment="1" applyProtection="1">
      <alignment horizontal="center" vertical="top" wrapText="1"/>
    </xf>
    <xf numFmtId="0" fontId="5" fillId="2" borderId="274" xfId="0" applyFont="1" applyFill="1" applyBorder="1" applyAlignment="1" applyProtection="1">
      <alignment horizontal="left" vertical="center" wrapText="1"/>
      <protection locked="0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9" fillId="10" borderId="1" xfId="0" applyFont="1" applyFill="1" applyBorder="1" applyAlignment="1" applyProtection="1">
      <alignment horizontal="center" vertical="center" wrapText="1"/>
    </xf>
    <xf numFmtId="0" fontId="9" fillId="10" borderId="14" xfId="0" applyFont="1" applyFill="1" applyBorder="1" applyAlignment="1" applyProtection="1">
      <alignment horizontal="center" vertical="center" wrapText="1"/>
    </xf>
    <xf numFmtId="0" fontId="9" fillId="10" borderId="4" xfId="0" applyFont="1" applyFill="1" applyBorder="1" applyAlignment="1" applyProtection="1">
      <alignment horizontal="center" vertical="center" wrapText="1"/>
    </xf>
    <xf numFmtId="0" fontId="9" fillId="10" borderId="80" xfId="0" applyFont="1" applyFill="1" applyBorder="1" applyAlignment="1" applyProtection="1">
      <alignment horizontal="center" vertical="center" wrapText="1"/>
    </xf>
    <xf numFmtId="0" fontId="9" fillId="10" borderId="42" xfId="0" applyFont="1" applyFill="1" applyBorder="1" applyAlignment="1" applyProtection="1">
      <alignment horizontal="center" vertical="center" wrapText="1"/>
    </xf>
    <xf numFmtId="0" fontId="9" fillId="2" borderId="13" xfId="0" applyFont="1" applyFill="1" applyBorder="1" applyAlignment="1" applyProtection="1">
      <alignment horizontal="center" vertical="center" wrapText="1"/>
    </xf>
    <xf numFmtId="0" fontId="9" fillId="2" borderId="141" xfId="0" applyFont="1" applyFill="1" applyBorder="1" applyAlignment="1" applyProtection="1">
      <alignment horizontal="center" vertical="center" wrapText="1"/>
    </xf>
    <xf numFmtId="0" fontId="9" fillId="2" borderId="142" xfId="0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left" wrapText="1"/>
    </xf>
    <xf numFmtId="0" fontId="9" fillId="2" borderId="245" xfId="0" applyFont="1" applyFill="1" applyBorder="1" applyAlignment="1" applyProtection="1">
      <alignment horizontal="center" vertical="center" wrapText="1"/>
    </xf>
    <xf numFmtId="0" fontId="9" fillId="2" borderId="244" xfId="0" applyFont="1" applyFill="1" applyBorder="1" applyAlignment="1" applyProtection="1">
      <alignment horizontal="center" vertical="center" wrapText="1"/>
    </xf>
    <xf numFmtId="0" fontId="9" fillId="2" borderId="18" xfId="0" applyFont="1" applyFill="1" applyBorder="1" applyAlignment="1" applyProtection="1">
      <alignment horizontal="center" vertical="center" wrapText="1"/>
    </xf>
    <xf numFmtId="166" fontId="11" fillId="10" borderId="4" xfId="0" applyNumberFormat="1" applyFont="1" applyFill="1" applyBorder="1" applyAlignment="1">
      <alignment horizontal="center" vertical="center"/>
    </xf>
    <xf numFmtId="166" fontId="11" fillId="10" borderId="0" xfId="0" applyNumberFormat="1" applyFont="1" applyFill="1" applyBorder="1" applyAlignment="1">
      <alignment horizontal="center" vertical="center"/>
    </xf>
    <xf numFmtId="166" fontId="11" fillId="10" borderId="56" xfId="0" applyNumberFormat="1" applyFont="1" applyFill="1" applyBorder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166" fontId="4" fillId="13" borderId="241" xfId="0" applyNumberFormat="1" applyFont="1" applyFill="1" applyBorder="1" applyAlignment="1">
      <alignment horizontal="center" vertical="center"/>
    </xf>
    <xf numFmtId="166" fontId="4" fillId="13" borderId="47" xfId="0" applyNumberFormat="1" applyFont="1" applyFill="1" applyBorder="1" applyAlignment="1">
      <alignment horizontal="center" vertical="center"/>
    </xf>
    <xf numFmtId="0" fontId="9" fillId="2" borderId="246" xfId="0" applyFont="1" applyFill="1" applyBorder="1" applyAlignment="1" applyProtection="1">
      <alignment horizontal="center" vertical="center" wrapText="1"/>
    </xf>
    <xf numFmtId="166" fontId="4" fillId="13" borderId="0" xfId="0" applyNumberFormat="1" applyFont="1" applyFill="1" applyBorder="1" applyAlignment="1">
      <alignment horizontal="center" vertical="center"/>
    </xf>
    <xf numFmtId="166" fontId="4" fillId="13" borderId="56" xfId="0" applyNumberFormat="1" applyFont="1" applyFill="1" applyBorder="1" applyAlignment="1">
      <alignment horizontal="center" vertical="center"/>
    </xf>
    <xf numFmtId="0" fontId="12" fillId="0" borderId="0" xfId="19" applyFont="1" applyAlignment="1">
      <alignment horizontal="center"/>
    </xf>
    <xf numFmtId="0" fontId="5" fillId="3" borderId="150" xfId="19" applyFont="1" applyFill="1" applyBorder="1" applyAlignment="1">
      <alignment horizontal="center" vertical="center"/>
    </xf>
    <xf numFmtId="0" fontId="5" fillId="3" borderId="147" xfId="19" applyFont="1" applyFill="1" applyBorder="1" applyAlignment="1">
      <alignment horizontal="center" vertical="center"/>
    </xf>
    <xf numFmtId="0" fontId="5" fillId="3" borderId="192" xfId="19" applyFont="1" applyFill="1" applyBorder="1" applyAlignment="1">
      <alignment horizontal="center" vertical="center"/>
    </xf>
    <xf numFmtId="0" fontId="7" fillId="2" borderId="1" xfId="19" applyFont="1" applyFill="1" applyBorder="1" applyAlignment="1">
      <alignment horizontal="center" vertical="center" wrapText="1"/>
    </xf>
    <xf numFmtId="0" fontId="7" fillId="2" borderId="254" xfId="19" applyFont="1" applyFill="1" applyBorder="1" applyAlignment="1">
      <alignment horizontal="center" vertical="center" wrapText="1"/>
    </xf>
    <xf numFmtId="0" fontId="7" fillId="2" borderId="256" xfId="19" applyFont="1" applyFill="1" applyBorder="1" applyAlignment="1">
      <alignment horizontal="center" vertical="center" wrapText="1"/>
    </xf>
    <xf numFmtId="0" fontId="7" fillId="2" borderId="253" xfId="19" applyFont="1" applyFill="1" applyBorder="1" applyAlignment="1">
      <alignment horizontal="center" vertical="center" wrapText="1"/>
    </xf>
    <xf numFmtId="0" fontId="7" fillId="2" borderId="255" xfId="19" applyFont="1" applyFill="1" applyBorder="1" applyAlignment="1">
      <alignment horizontal="center" vertical="center" wrapText="1"/>
    </xf>
    <xf numFmtId="0" fontId="7" fillId="2" borderId="252" xfId="19" applyFont="1" applyFill="1" applyBorder="1" applyAlignment="1">
      <alignment horizontal="center" vertical="center" wrapText="1"/>
    </xf>
    <xf numFmtId="0" fontId="7" fillId="2" borderId="0" xfId="19" applyFont="1" applyFill="1" applyAlignment="1">
      <alignment horizontal="center" vertical="center"/>
    </xf>
    <xf numFmtId="0" fontId="7" fillId="2" borderId="2" xfId="19" applyFont="1" applyFill="1" applyBorder="1" applyAlignment="1">
      <alignment horizontal="center" vertical="center" wrapText="1"/>
    </xf>
    <xf numFmtId="0" fontId="7" fillId="2" borderId="3" xfId="19" applyFont="1" applyFill="1" applyBorder="1" applyAlignment="1">
      <alignment horizontal="center" vertical="center" wrapText="1"/>
    </xf>
    <xf numFmtId="0" fontId="7" fillId="2" borderId="4" xfId="19" applyFont="1" applyFill="1" applyBorder="1" applyAlignment="1">
      <alignment horizontal="center" vertical="center" wrapText="1"/>
    </xf>
    <xf numFmtId="0" fontId="7" fillId="2" borderId="0" xfId="19" applyFont="1" applyFill="1" applyBorder="1" applyAlignment="1">
      <alignment horizontal="center" vertical="center" wrapText="1"/>
    </xf>
    <xf numFmtId="0" fontId="7" fillId="2" borderId="5" xfId="19" applyFont="1" applyFill="1" applyBorder="1" applyAlignment="1">
      <alignment horizontal="center" vertical="center" wrapText="1"/>
    </xf>
    <xf numFmtId="0" fontId="3" fillId="2" borderId="4" xfId="19" applyFont="1" applyFill="1" applyBorder="1" applyAlignment="1">
      <alignment horizontal="center" vertical="center" wrapText="1"/>
    </xf>
    <xf numFmtId="0" fontId="3" fillId="2" borderId="0" xfId="19" applyFont="1" applyFill="1" applyBorder="1" applyAlignment="1">
      <alignment horizontal="center" vertical="center" wrapText="1"/>
    </xf>
    <xf numFmtId="0" fontId="3" fillId="2" borderId="5" xfId="19" applyFont="1" applyFill="1" applyBorder="1" applyAlignment="1">
      <alignment horizontal="center" vertical="center" wrapText="1"/>
    </xf>
    <xf numFmtId="0" fontId="7" fillId="2" borderId="0" xfId="19" applyFont="1" applyFill="1" applyBorder="1" applyAlignment="1">
      <alignment horizontal="center" vertical="center"/>
    </xf>
    <xf numFmtId="0" fontId="7" fillId="2" borderId="5" xfId="19" applyFont="1" applyFill="1" applyBorder="1" applyAlignment="1">
      <alignment horizontal="center" vertical="center"/>
    </xf>
    <xf numFmtId="49" fontId="5" fillId="2" borderId="249" xfId="19" applyNumberFormat="1" applyFont="1" applyFill="1" applyBorder="1" applyAlignment="1">
      <alignment horizontal="center" vertical="center"/>
    </xf>
    <xf numFmtId="49" fontId="5" fillId="2" borderId="248" xfId="19" applyNumberFormat="1" applyFont="1" applyFill="1" applyBorder="1" applyAlignment="1">
      <alignment horizontal="center" vertical="center"/>
    </xf>
    <xf numFmtId="49" fontId="5" fillId="2" borderId="12" xfId="19" applyNumberFormat="1" applyFont="1" applyFill="1" applyBorder="1" applyAlignment="1">
      <alignment horizontal="center" vertical="center"/>
    </xf>
    <xf numFmtId="0" fontId="5" fillId="2" borderId="251" xfId="19" applyFont="1" applyFill="1" applyBorder="1" applyAlignment="1">
      <alignment horizontal="center" vertical="center"/>
    </xf>
    <xf numFmtId="0" fontId="5" fillId="2" borderId="142" xfId="19" applyFont="1" applyFill="1" applyBorder="1" applyAlignment="1">
      <alignment horizontal="center" vertical="center"/>
    </xf>
    <xf numFmtId="0" fontId="5" fillId="2" borderId="257" xfId="19" applyFont="1" applyFill="1" applyBorder="1" applyAlignment="1">
      <alignment horizontal="center" vertical="center"/>
    </xf>
    <xf numFmtId="0" fontId="10" fillId="2" borderId="250" xfId="19" applyFont="1" applyFill="1" applyBorder="1" applyAlignment="1">
      <alignment horizontal="center" vertical="center"/>
    </xf>
    <xf numFmtId="0" fontId="10" fillId="2" borderId="144" xfId="19" applyFont="1" applyFill="1" applyBorder="1" applyAlignment="1">
      <alignment horizontal="center" vertical="center"/>
    </xf>
    <xf numFmtId="0" fontId="38" fillId="2" borderId="1" xfId="19" applyFont="1" applyFill="1" applyBorder="1" applyAlignment="1">
      <alignment horizontal="center" vertical="center" wrapText="1"/>
    </xf>
    <xf numFmtId="0" fontId="38" fillId="2" borderId="2" xfId="19" applyFont="1" applyFill="1" applyBorder="1" applyAlignment="1">
      <alignment horizontal="center" vertical="center" wrapText="1"/>
    </xf>
    <xf numFmtId="0" fontId="38" fillId="2" borderId="3" xfId="19" applyFont="1" applyFill="1" applyBorder="1" applyAlignment="1">
      <alignment horizontal="center" vertical="center" wrapText="1"/>
    </xf>
    <xf numFmtId="0" fontId="38" fillId="2" borderId="4" xfId="19" applyFont="1" applyFill="1" applyBorder="1" applyAlignment="1">
      <alignment horizontal="center" vertical="center" wrapText="1"/>
    </xf>
    <xf numFmtId="0" fontId="38" fillId="2" borderId="0" xfId="19" applyFont="1" applyFill="1" applyBorder="1" applyAlignment="1">
      <alignment horizontal="center" vertical="center" wrapText="1"/>
    </xf>
    <xf numFmtId="0" fontId="38" fillId="2" borderId="5" xfId="19" applyFont="1" applyFill="1" applyBorder="1" applyAlignment="1">
      <alignment horizontal="center" vertical="center" wrapText="1"/>
    </xf>
    <xf numFmtId="0" fontId="18" fillId="2" borderId="4" xfId="19" applyFont="1" applyFill="1" applyBorder="1" applyAlignment="1">
      <alignment horizontal="center" vertical="center" wrapText="1"/>
    </xf>
    <xf numFmtId="0" fontId="18" fillId="2" borderId="0" xfId="19" applyFont="1" applyFill="1" applyBorder="1" applyAlignment="1">
      <alignment horizontal="center" vertical="center" wrapText="1"/>
    </xf>
    <xf numFmtId="0" fontId="18" fillId="2" borderId="5" xfId="19" applyFont="1" applyFill="1" applyBorder="1" applyAlignment="1">
      <alignment horizontal="center" vertical="center" wrapText="1"/>
    </xf>
    <xf numFmtId="0" fontId="17" fillId="2" borderId="4" xfId="19" applyFont="1" applyFill="1" applyBorder="1" applyAlignment="1">
      <alignment horizontal="center" vertical="center" wrapText="1"/>
    </xf>
    <xf numFmtId="0" fontId="17" fillId="2" borderId="0" xfId="19" applyFont="1" applyFill="1" applyBorder="1" applyAlignment="1">
      <alignment horizontal="center" vertical="center" wrapText="1"/>
    </xf>
    <xf numFmtId="0" fontId="17" fillId="2" borderId="5" xfId="19" applyFont="1" applyFill="1" applyBorder="1" applyAlignment="1">
      <alignment horizontal="center" vertical="center" wrapText="1"/>
    </xf>
    <xf numFmtId="0" fontId="11" fillId="2" borderId="0" xfId="19" applyFont="1" applyFill="1" applyBorder="1" applyAlignment="1">
      <alignment horizontal="right" vertical="center"/>
    </xf>
    <xf numFmtId="0" fontId="11" fillId="2" borderId="5" xfId="19" applyFont="1" applyFill="1" applyBorder="1" applyAlignment="1">
      <alignment horizontal="right" vertical="center"/>
    </xf>
    <xf numFmtId="0" fontId="7" fillId="2" borderId="82" xfId="19" applyFont="1" applyFill="1" applyBorder="1" applyAlignment="1">
      <alignment horizontal="center" vertical="center" wrapText="1"/>
    </xf>
    <xf numFmtId="0" fontId="7" fillId="2" borderId="260" xfId="19" applyFont="1" applyFill="1" applyBorder="1" applyAlignment="1">
      <alignment horizontal="center" vertical="center" wrapText="1"/>
    </xf>
    <xf numFmtId="0" fontId="7" fillId="2" borderId="259" xfId="19" applyFont="1" applyFill="1" applyBorder="1" applyAlignment="1">
      <alignment horizontal="center" vertical="center" wrapText="1"/>
    </xf>
    <xf numFmtId="0" fontId="7" fillId="2" borderId="8" xfId="19" applyFont="1" applyFill="1" applyBorder="1" applyAlignment="1">
      <alignment horizontal="center" vertical="center" wrapText="1"/>
    </xf>
    <xf numFmtId="0" fontId="7" fillId="2" borderId="245" xfId="19" applyFont="1" applyFill="1" applyBorder="1" applyAlignment="1">
      <alignment horizontal="center" vertical="center"/>
    </xf>
    <xf numFmtId="0" fontId="7" fillId="2" borderId="244" xfId="19" applyFont="1" applyFill="1" applyBorder="1" applyAlignment="1">
      <alignment horizontal="center" vertical="center"/>
    </xf>
    <xf numFmtId="0" fontId="7" fillId="2" borderId="18" xfId="19" applyFont="1" applyFill="1" applyBorder="1" applyAlignment="1">
      <alignment horizontal="center" vertical="center"/>
    </xf>
    <xf numFmtId="0" fontId="42" fillId="0" borderId="1" xfId="8" applyFont="1" applyBorder="1" applyAlignment="1">
      <alignment horizontal="center" wrapText="1"/>
    </xf>
    <xf numFmtId="0" fontId="42" fillId="0" borderId="2" xfId="8" applyFont="1" applyBorder="1" applyAlignment="1">
      <alignment horizontal="center" wrapText="1"/>
    </xf>
    <xf numFmtId="0" fontId="42" fillId="0" borderId="3" xfId="8" applyFont="1" applyBorder="1" applyAlignment="1">
      <alignment horizontal="center" wrapText="1"/>
    </xf>
    <xf numFmtId="0" fontId="48" fillId="0" borderId="4" xfId="8" applyFont="1" applyBorder="1" applyAlignment="1" applyProtection="1">
      <alignment horizontal="center"/>
      <protection locked="0"/>
    </xf>
    <xf numFmtId="0" fontId="48" fillId="0" borderId="0" xfId="8" applyFont="1" applyBorder="1" applyAlignment="1" applyProtection="1">
      <alignment horizontal="center"/>
      <protection locked="0"/>
    </xf>
    <xf numFmtId="0" fontId="48" fillId="0" borderId="5" xfId="8" applyFont="1" applyBorder="1" applyAlignment="1" applyProtection="1">
      <alignment horizontal="center"/>
      <protection locked="0"/>
    </xf>
    <xf numFmtId="0" fontId="56" fillId="2" borderId="7" xfId="0" applyFont="1" applyFill="1" applyBorder="1" applyAlignment="1" applyProtection="1">
      <alignment horizontal="center" wrapText="1"/>
      <protection locked="0"/>
    </xf>
    <xf numFmtId="0" fontId="56" fillId="2" borderId="8" xfId="0" applyFont="1" applyFill="1" applyBorder="1" applyAlignment="1" applyProtection="1">
      <alignment horizontal="center" wrapText="1"/>
      <protection locked="0"/>
    </xf>
    <xf numFmtId="167" fontId="45" fillId="0" borderId="0" xfId="1" applyNumberFormat="1" applyFont="1" applyFill="1" applyBorder="1" applyAlignment="1">
      <alignment horizontal="justify" vertical="center" wrapText="1"/>
    </xf>
    <xf numFmtId="0" fontId="42" fillId="0" borderId="1" xfId="12" applyFont="1" applyFill="1" applyBorder="1" applyAlignment="1" applyProtection="1">
      <alignment horizontal="center" vertical="center" wrapText="1"/>
      <protection locked="0"/>
    </xf>
    <xf numFmtId="0" fontId="42" fillId="0" borderId="2" xfId="12" applyFont="1" applyFill="1" applyBorder="1" applyAlignment="1" applyProtection="1">
      <alignment horizontal="center" vertical="center" wrapText="1"/>
      <protection locked="0"/>
    </xf>
    <xf numFmtId="0" fontId="42" fillId="0" borderId="3" xfId="12" applyFont="1" applyFill="1" applyBorder="1" applyAlignment="1" applyProtection="1">
      <alignment horizontal="center" vertical="center" wrapText="1"/>
      <protection locked="0"/>
    </xf>
    <xf numFmtId="0" fontId="42" fillId="0" borderId="4" xfId="12" applyFont="1" applyFill="1" applyBorder="1" applyAlignment="1" applyProtection="1">
      <alignment horizontal="center"/>
      <protection locked="0"/>
    </xf>
    <xf numFmtId="0" fontId="42" fillId="0" borderId="0" xfId="12" applyFont="1" applyFill="1" applyBorder="1" applyAlignment="1" applyProtection="1">
      <alignment horizontal="center"/>
      <protection locked="0"/>
    </xf>
    <xf numFmtId="0" fontId="42" fillId="0" borderId="5" xfId="12" applyFont="1" applyFill="1" applyBorder="1" applyAlignment="1" applyProtection="1">
      <alignment horizontal="center"/>
      <protection locked="0"/>
    </xf>
    <xf numFmtId="0" fontId="49" fillId="2" borderId="7" xfId="0" applyFont="1" applyFill="1" applyBorder="1" applyAlignment="1" applyProtection="1">
      <alignment horizontal="center" vertical="center" wrapText="1"/>
      <protection locked="0"/>
    </xf>
    <xf numFmtId="0" fontId="49" fillId="2" borderId="8" xfId="0" applyFont="1" applyFill="1" applyBorder="1" applyAlignment="1" applyProtection="1">
      <alignment horizontal="center" vertical="center" wrapText="1"/>
      <protection locked="0"/>
    </xf>
    <xf numFmtId="0" fontId="49" fillId="0" borderId="2" xfId="0" applyFont="1" applyFill="1" applyBorder="1" applyAlignment="1" applyProtection="1">
      <alignment horizontal="left" vertical="center"/>
    </xf>
    <xf numFmtId="0" fontId="45" fillId="0" borderId="331" xfId="18" applyFont="1" applyFill="1" applyBorder="1" applyAlignment="1">
      <alignment horizontal="center" vertical="center" wrapText="1"/>
    </xf>
    <xf numFmtId="0" fontId="45" fillId="0" borderId="333" xfId="18" applyFont="1" applyFill="1" applyBorder="1" applyAlignment="1">
      <alignment horizontal="center" vertical="center" wrapText="1"/>
    </xf>
    <xf numFmtId="0" fontId="45" fillId="0" borderId="334" xfId="18" applyFont="1" applyFill="1" applyBorder="1" applyAlignment="1">
      <alignment horizontal="center" vertical="center" wrapText="1"/>
    </xf>
    <xf numFmtId="0" fontId="46" fillId="12" borderId="266" xfId="0" applyNumberFormat="1" applyFont="1" applyFill="1" applyBorder="1" applyAlignment="1">
      <alignment horizontal="center" vertical="center" wrapText="1"/>
    </xf>
    <xf numFmtId="0" fontId="46" fillId="12" borderId="265" xfId="0" applyNumberFormat="1" applyFont="1" applyFill="1" applyBorder="1" applyAlignment="1">
      <alignment horizontal="center" vertical="center" wrapText="1"/>
    </xf>
    <xf numFmtId="0" fontId="55" fillId="2" borderId="1" xfId="0" applyFont="1" applyFill="1" applyBorder="1" applyAlignment="1" applyProtection="1">
      <alignment horizontal="center" wrapText="1"/>
    </xf>
    <xf numFmtId="0" fontId="55" fillId="2" borderId="2" xfId="0" applyFont="1" applyFill="1" applyBorder="1" applyAlignment="1" applyProtection="1">
      <alignment horizontal="center" wrapText="1"/>
    </xf>
    <xf numFmtId="0" fontId="55" fillId="2" borderId="3" xfId="0" applyFont="1" applyFill="1" applyBorder="1" applyAlignment="1" applyProtection="1">
      <alignment horizontal="center" wrapText="1"/>
    </xf>
    <xf numFmtId="0" fontId="54" fillId="2" borderId="0" xfId="0" applyFont="1" applyFill="1" applyBorder="1" applyAlignment="1" applyProtection="1">
      <alignment horizontal="center" vertical="center" wrapText="1"/>
    </xf>
    <xf numFmtId="0" fontId="54" fillId="2" borderId="5" xfId="0" applyFont="1" applyFill="1" applyBorder="1" applyAlignment="1" applyProtection="1">
      <alignment horizontal="center" vertical="center" wrapText="1"/>
    </xf>
    <xf numFmtId="0" fontId="42" fillId="2" borderId="4" xfId="0" applyFont="1" applyFill="1" applyBorder="1" applyAlignment="1" applyProtection="1">
      <alignment horizontal="center" vertical="top" wrapText="1"/>
    </xf>
    <xf numFmtId="0" fontId="42" fillId="2" borderId="0" xfId="0" applyFont="1" applyFill="1" applyBorder="1" applyAlignment="1" applyProtection="1">
      <alignment horizontal="center" vertical="top" wrapText="1"/>
    </xf>
    <xf numFmtId="0" fontId="42" fillId="2" borderId="5" xfId="0" applyFont="1" applyFill="1" applyBorder="1" applyAlignment="1" applyProtection="1">
      <alignment horizontal="center" vertical="top" wrapText="1"/>
    </xf>
    <xf numFmtId="0" fontId="46" fillId="2" borderId="7" xfId="0" applyFont="1" applyFill="1" applyBorder="1" applyAlignment="1" applyProtection="1">
      <alignment horizontal="right" vertical="center" wrapText="1"/>
      <protection locked="0"/>
    </xf>
    <xf numFmtId="0" fontId="46" fillId="2" borderId="8" xfId="0" applyFont="1" applyFill="1" applyBorder="1" applyAlignment="1" applyProtection="1">
      <alignment horizontal="right" vertical="center" wrapText="1"/>
      <protection locked="0"/>
    </xf>
    <xf numFmtId="0" fontId="45" fillId="14" borderId="273" xfId="18" applyFont="1" applyFill="1" applyBorder="1" applyAlignment="1">
      <alignment horizontal="center" vertical="center" wrapText="1"/>
    </xf>
    <xf numFmtId="0" fontId="45" fillId="14" borderId="326" xfId="18" applyFont="1" applyFill="1" applyBorder="1" applyAlignment="1">
      <alignment horizontal="center" vertical="center" wrapText="1"/>
    </xf>
    <xf numFmtId="0" fontId="45" fillId="14" borderId="270" xfId="18" applyFont="1" applyFill="1" applyBorder="1" applyAlignment="1">
      <alignment horizontal="center" vertical="center" wrapText="1"/>
    </xf>
    <xf numFmtId="0" fontId="45" fillId="14" borderId="330" xfId="18" applyFont="1" applyFill="1" applyBorder="1" applyAlignment="1">
      <alignment horizontal="center" vertical="center" wrapText="1"/>
    </xf>
    <xf numFmtId="0" fontId="45" fillId="2" borderId="272" xfId="0" applyFont="1" applyFill="1" applyBorder="1" applyAlignment="1" applyProtection="1">
      <alignment horizontal="center" vertical="center" wrapText="1"/>
    </xf>
    <xf numFmtId="3" fontId="45" fillId="2" borderId="272" xfId="0" applyNumberFormat="1" applyFont="1" applyFill="1" applyBorder="1" applyAlignment="1" applyProtection="1">
      <alignment horizontal="center" vertical="center" wrapText="1"/>
    </xf>
    <xf numFmtId="3" fontId="45" fillId="2" borderId="268" xfId="0" applyNumberFormat="1" applyFont="1" applyFill="1" applyBorder="1" applyAlignment="1" applyProtection="1">
      <alignment horizontal="center" vertical="center" wrapText="1"/>
    </xf>
    <xf numFmtId="3" fontId="45" fillId="2" borderId="327" xfId="0" applyNumberFormat="1" applyFont="1" applyFill="1" applyBorder="1" applyAlignment="1" applyProtection="1">
      <alignment horizontal="center" vertical="center" wrapText="1"/>
    </xf>
    <xf numFmtId="3" fontId="45" fillId="2" borderId="328" xfId="0" applyNumberFormat="1" applyFont="1" applyFill="1" applyBorder="1" applyAlignment="1" applyProtection="1">
      <alignment horizontal="center" vertical="center" wrapText="1"/>
    </xf>
    <xf numFmtId="3" fontId="45" fillId="2" borderId="329" xfId="0" applyNumberFormat="1" applyFont="1" applyFill="1" applyBorder="1" applyAlignment="1" applyProtection="1">
      <alignment horizontal="center" vertical="center" wrapText="1"/>
    </xf>
    <xf numFmtId="0" fontId="45" fillId="2" borderId="268" xfId="0" applyFont="1" applyFill="1" applyBorder="1" applyAlignment="1" applyProtection="1">
      <alignment horizontal="center" vertical="center" wrapText="1"/>
    </xf>
    <xf numFmtId="3" fontId="45" fillId="2" borderId="271" xfId="0" applyNumberFormat="1" applyFont="1" applyFill="1" applyBorder="1" applyAlignment="1" applyProtection="1">
      <alignment horizontal="center" vertical="center" wrapText="1"/>
    </xf>
    <xf numFmtId="3" fontId="45" fillId="2" borderId="267" xfId="0" applyNumberFormat="1" applyFont="1" applyFill="1" applyBorder="1" applyAlignment="1" applyProtection="1">
      <alignment horizontal="center" vertical="center" wrapText="1"/>
    </xf>
    <xf numFmtId="0" fontId="15" fillId="0" borderId="114" xfId="0" applyFont="1" applyBorder="1" applyAlignment="1">
      <alignment horizontal="right" vertical="center"/>
    </xf>
    <xf numFmtId="0" fontId="15" fillId="0" borderId="113" xfId="0" applyFont="1" applyBorder="1" applyAlignment="1">
      <alignment horizontal="right" vertical="center"/>
    </xf>
    <xf numFmtId="4" fontId="15" fillId="11" borderId="114" xfId="0" applyNumberFormat="1" applyFont="1" applyFill="1" applyBorder="1" applyAlignment="1">
      <alignment horizontal="right" vertical="center"/>
    </xf>
    <xf numFmtId="4" fontId="15" fillId="11" borderId="113" xfId="0" applyNumberFormat="1" applyFont="1" applyFill="1" applyBorder="1" applyAlignment="1">
      <alignment horizontal="right" vertical="center"/>
    </xf>
    <xf numFmtId="4" fontId="15" fillId="0" borderId="114" xfId="0" applyNumberFormat="1" applyFont="1" applyBorder="1" applyAlignment="1">
      <alignment horizontal="right" vertical="center"/>
    </xf>
    <xf numFmtId="4" fontId="15" fillId="0" borderId="113" xfId="0" applyNumberFormat="1" applyFont="1" applyBorder="1" applyAlignment="1">
      <alignment horizontal="right" vertical="center"/>
    </xf>
    <xf numFmtId="4" fontId="15" fillId="0" borderId="114" xfId="0" applyNumberFormat="1" applyFont="1" applyBorder="1" applyAlignment="1">
      <alignment horizontal="right" vertical="center"/>
    </xf>
    <xf numFmtId="4" fontId="15" fillId="11" borderId="114" xfId="0" applyNumberFormat="1" applyFont="1" applyFill="1" applyBorder="1" applyAlignment="1">
      <alignment horizontal="right" vertical="center"/>
    </xf>
    <xf numFmtId="4" fontId="15" fillId="8" borderId="114" xfId="0" applyNumberFormat="1" applyFont="1" applyFill="1" applyBorder="1" applyAlignment="1">
      <alignment horizontal="right" vertical="center"/>
    </xf>
    <xf numFmtId="4" fontId="15" fillId="8" borderId="113" xfId="0" applyNumberFormat="1" applyFont="1" applyFill="1" applyBorder="1" applyAlignment="1">
      <alignment horizontal="right" vertical="center"/>
    </xf>
    <xf numFmtId="4" fontId="15" fillId="11" borderId="117" xfId="0" applyNumberFormat="1" applyFont="1" applyFill="1" applyBorder="1" applyAlignment="1">
      <alignment horizontal="right" vertical="center"/>
    </xf>
    <xf numFmtId="4" fontId="15" fillId="11" borderId="116" xfId="0" applyNumberFormat="1" applyFont="1" applyFill="1" applyBorder="1" applyAlignment="1">
      <alignment horizontal="right" vertical="center"/>
    </xf>
    <xf numFmtId="4" fontId="5" fillId="4" borderId="130" xfId="0" applyNumberFormat="1" applyFont="1" applyFill="1" applyBorder="1" applyAlignment="1">
      <alignment horizontal="right" vertical="center"/>
    </xf>
    <xf numFmtId="4" fontId="5" fillId="4" borderId="112" xfId="0" applyNumberFormat="1" applyFont="1" applyFill="1" applyBorder="1" applyAlignment="1">
      <alignment horizontal="right" vertical="center"/>
    </xf>
    <xf numFmtId="4" fontId="5" fillId="10" borderId="114" xfId="0" applyNumberFormat="1" applyFont="1" applyFill="1" applyBorder="1" applyAlignment="1">
      <alignment horizontal="right" vertical="center"/>
    </xf>
    <xf numFmtId="4" fontId="5" fillId="10" borderId="113" xfId="0" applyNumberFormat="1" applyFont="1" applyFill="1" applyBorder="1" applyAlignment="1">
      <alignment horizontal="right" vertical="center"/>
    </xf>
    <xf numFmtId="4" fontId="12" fillId="0" borderId="114" xfId="0" applyNumberFormat="1" applyFont="1" applyBorder="1" applyAlignment="1">
      <alignment horizontal="right" vertical="center"/>
    </xf>
    <xf numFmtId="4" fontId="12" fillId="0" borderId="113" xfId="0" applyNumberFormat="1" applyFont="1" applyBorder="1" applyAlignment="1">
      <alignment horizontal="right" vertical="center"/>
    </xf>
    <xf numFmtId="4" fontId="12" fillId="0" borderId="117" xfId="0" applyNumberFormat="1" applyFont="1" applyBorder="1" applyAlignment="1">
      <alignment horizontal="right" vertical="center"/>
    </xf>
    <xf numFmtId="4" fontId="12" fillId="0" borderId="116" xfId="0" applyNumberFormat="1" applyFont="1" applyBorder="1" applyAlignment="1">
      <alignment horizontal="right" vertical="center"/>
    </xf>
    <xf numFmtId="4" fontId="5" fillId="4" borderId="114" xfId="0" applyNumberFormat="1" applyFont="1" applyFill="1" applyBorder="1" applyAlignment="1">
      <alignment horizontal="right" vertical="center"/>
    </xf>
    <xf numFmtId="4" fontId="5" fillId="4" borderId="113" xfId="0" applyNumberFormat="1" applyFont="1" applyFill="1" applyBorder="1" applyAlignment="1">
      <alignment horizontal="right" vertical="center"/>
    </xf>
    <xf numFmtId="0" fontId="5" fillId="17" borderId="257" xfId="0" applyFont="1" applyFill="1" applyBorder="1" applyAlignment="1">
      <alignment horizontal="center" vertical="center" wrapText="1"/>
    </xf>
    <xf numFmtId="0" fontId="5" fillId="0" borderId="0" xfId="10" applyFont="1" applyFill="1" applyBorder="1" applyAlignment="1" applyProtection="1">
      <alignment vertical="center" wrapText="1"/>
    </xf>
    <xf numFmtId="0" fontId="5" fillId="2" borderId="354" xfId="7" applyNumberFormat="1" applyFont="1" applyFill="1" applyBorder="1" applyAlignment="1" applyProtection="1">
      <alignment horizontal="center" vertical="center" wrapText="1"/>
    </xf>
    <xf numFmtId="0" fontId="5" fillId="0" borderId="355" xfId="7" applyFont="1" applyFill="1" applyBorder="1" applyAlignment="1" applyProtection="1">
      <alignment horizontal="center" vertical="center" wrapText="1"/>
    </xf>
    <xf numFmtId="0" fontId="5" fillId="2" borderId="355" xfId="7" applyFont="1" applyFill="1" applyBorder="1" applyAlignment="1" applyProtection="1">
      <alignment horizontal="center" vertical="center"/>
    </xf>
    <xf numFmtId="0" fontId="5" fillId="2" borderId="356" xfId="7" applyFont="1" applyFill="1" applyBorder="1" applyAlignment="1" applyProtection="1">
      <alignment horizontal="center" vertical="center" wrapText="1"/>
    </xf>
    <xf numFmtId="0" fontId="14" fillId="5" borderId="354" xfId="7" applyNumberFormat="1" applyFont="1" applyFill="1" applyBorder="1" applyAlignment="1" applyProtection="1">
      <alignment horizontal="center" wrapText="1"/>
    </xf>
    <xf numFmtId="0" fontId="14" fillId="5" borderId="355" xfId="7" applyFont="1" applyFill="1" applyBorder="1" applyAlignment="1" applyProtection="1"/>
    <xf numFmtId="43" fontId="14" fillId="5" borderId="355" xfId="1" applyFont="1" applyFill="1" applyBorder="1" applyAlignment="1" applyProtection="1">
      <alignment horizontal="right" wrapText="1"/>
    </xf>
    <xf numFmtId="43" fontId="14" fillId="5" borderId="356" xfId="1" applyFont="1" applyFill="1" applyBorder="1" applyAlignment="1" applyProtection="1">
      <alignment horizontal="center" wrapText="1"/>
    </xf>
    <xf numFmtId="4" fontId="14" fillId="19" borderId="314" xfId="7" applyNumberFormat="1" applyFont="1" applyFill="1" applyBorder="1" applyAlignment="1" applyProtection="1">
      <alignment horizontal="right" wrapText="1"/>
    </xf>
    <xf numFmtId="4" fontId="14" fillId="19" borderId="369" xfId="7" applyNumberFormat="1" applyFont="1" applyFill="1" applyBorder="1" applyAlignment="1" applyProtection="1">
      <alignment horizontal="right" vertical="center" wrapText="1"/>
    </xf>
    <xf numFmtId="43" fontId="14" fillId="19" borderId="370" xfId="1" applyFont="1" applyFill="1" applyBorder="1" applyAlignment="1" applyProtection="1">
      <alignment horizontal="right" wrapText="1"/>
    </xf>
    <xf numFmtId="43" fontId="14" fillId="19" borderId="371" xfId="1" applyFont="1" applyFill="1" applyBorder="1" applyAlignment="1" applyProtection="1">
      <alignment horizontal="center" wrapText="1"/>
    </xf>
    <xf numFmtId="0" fontId="5" fillId="0" borderId="0" xfId="7" applyFont="1" applyBorder="1" applyAlignment="1">
      <alignment vertical="center" wrapText="1"/>
    </xf>
    <xf numFmtId="174" fontId="13" fillId="0" borderId="354" xfId="10" applyNumberFormat="1" applyFont="1" applyFill="1" applyBorder="1" applyAlignment="1" applyProtection="1">
      <alignment horizontal="center" vertical="center" wrapText="1"/>
    </xf>
    <xf numFmtId="174" fontId="13" fillId="0" borderId="355" xfId="10" applyNumberFormat="1" applyFont="1" applyFill="1" applyBorder="1" applyAlignment="1" applyProtection="1">
      <alignment horizontal="center" vertical="center" wrapText="1"/>
    </xf>
    <xf numFmtId="1" fontId="13" fillId="0" borderId="355" xfId="10" applyNumberFormat="1" applyFont="1" applyFill="1" applyBorder="1" applyAlignment="1" applyProtection="1">
      <alignment horizontal="center" vertical="center" wrapText="1"/>
    </xf>
    <xf numFmtId="0" fontId="13" fillId="0" borderId="355" xfId="10" applyFont="1" applyFill="1" applyBorder="1" applyAlignment="1" applyProtection="1">
      <alignment horizontal="left" vertical="center" wrapText="1"/>
    </xf>
    <xf numFmtId="43" fontId="5" fillId="0" borderId="355" xfId="1" applyFont="1" applyFill="1" applyBorder="1" applyAlignment="1" applyProtection="1">
      <alignment horizontal="right" vertical="center"/>
    </xf>
    <xf numFmtId="0" fontId="13" fillId="3" borderId="372" xfId="10" applyFont="1" applyFill="1" applyBorder="1" applyAlignment="1" applyProtection="1">
      <alignment horizontal="center" vertical="center" wrapText="1"/>
    </xf>
    <xf numFmtId="0" fontId="13" fillId="3" borderId="370" xfId="10" applyFont="1" applyFill="1" applyBorder="1" applyAlignment="1" applyProtection="1">
      <alignment horizontal="center" vertical="center" wrapText="1"/>
    </xf>
    <xf numFmtId="0" fontId="13" fillId="3" borderId="370" xfId="10" applyFont="1" applyFill="1" applyBorder="1" applyAlignment="1" applyProtection="1">
      <alignment horizontal="left" vertical="center" wrapText="1"/>
    </xf>
    <xf numFmtId="43" fontId="5" fillId="3" borderId="370" xfId="1" applyFont="1" applyFill="1" applyBorder="1" applyAlignment="1" applyProtection="1">
      <alignment horizontal="right" vertical="center"/>
    </xf>
    <xf numFmtId="170" fontId="5" fillId="3" borderId="373" xfId="1" applyNumberFormat="1" applyFont="1" applyFill="1" applyBorder="1" applyAlignment="1" applyProtection="1">
      <alignment horizontal="right" vertical="center"/>
    </xf>
    <xf numFmtId="4" fontId="4" fillId="0" borderId="143" xfId="0" applyNumberFormat="1" applyFont="1" applyBorder="1"/>
    <xf numFmtId="4" fontId="4" fillId="0" borderId="146" xfId="0" applyNumberFormat="1" applyFont="1" applyBorder="1"/>
    <xf numFmtId="4" fontId="4" fillId="0" borderId="144" xfId="0" applyNumberFormat="1" applyFont="1" applyBorder="1" applyAlignment="1">
      <alignment vertical="center"/>
    </xf>
    <xf numFmtId="0" fontId="9" fillId="2" borderId="274" xfId="0" applyFont="1" applyFill="1" applyBorder="1" applyAlignment="1" applyProtection="1">
      <alignment horizontal="left" vertical="center" wrapText="1"/>
    </xf>
    <xf numFmtId="3" fontId="29" fillId="10" borderId="374" xfId="0" applyNumberFormat="1" applyFont="1" applyFill="1" applyBorder="1" applyAlignment="1" applyProtection="1">
      <alignment horizontal="center" vertical="center" wrapText="1"/>
    </xf>
    <xf numFmtId="0" fontId="29" fillId="10" borderId="375" xfId="0" applyFont="1" applyFill="1" applyBorder="1" applyAlignment="1" applyProtection="1">
      <alignment horizontal="center" vertical="center" wrapText="1"/>
    </xf>
    <xf numFmtId="0" fontId="29" fillId="10" borderId="376" xfId="0" applyFont="1" applyFill="1" applyBorder="1" applyAlignment="1" applyProtection="1">
      <alignment horizontal="center" vertical="center" wrapText="1"/>
    </xf>
    <xf numFmtId="0" fontId="29" fillId="10" borderId="377" xfId="0" applyFont="1" applyFill="1" applyBorder="1" applyAlignment="1" applyProtection="1">
      <alignment horizontal="center" vertical="center" wrapText="1"/>
    </xf>
    <xf numFmtId="0" fontId="29" fillId="10" borderId="274" xfId="0" applyFont="1" applyFill="1" applyBorder="1" applyAlignment="1" applyProtection="1">
      <alignment horizontal="center" vertical="center" wrapText="1"/>
    </xf>
    <xf numFmtId="0" fontId="9" fillId="5" borderId="374" xfId="0" applyFont="1" applyFill="1" applyBorder="1" applyAlignment="1" applyProtection="1">
      <alignment horizontal="center" vertical="center" wrapText="1"/>
    </xf>
    <xf numFmtId="3" fontId="9" fillId="10" borderId="374" xfId="0" applyNumberFormat="1" applyFont="1" applyFill="1" applyBorder="1" applyAlignment="1" applyProtection="1">
      <alignment horizontal="center" vertical="center" wrapText="1"/>
    </xf>
    <xf numFmtId="0" fontId="38" fillId="10" borderId="374" xfId="0" applyFont="1" applyFill="1" applyBorder="1" applyAlignment="1" applyProtection="1">
      <alignment horizontal="center" vertical="center" wrapText="1"/>
    </xf>
    <xf numFmtId="0" fontId="29" fillId="3" borderId="375" xfId="0" applyFont="1" applyFill="1" applyBorder="1" applyAlignment="1" applyProtection="1">
      <alignment horizontal="center" vertical="center" wrapText="1"/>
    </xf>
    <xf numFmtId="3" fontId="29" fillId="3" borderId="375" xfId="0" applyNumberFormat="1" applyFont="1" applyFill="1" applyBorder="1" applyAlignment="1" applyProtection="1">
      <alignment vertical="center" wrapText="1"/>
    </xf>
    <xf numFmtId="3" fontId="29" fillId="3" borderId="376" xfId="0" applyNumberFormat="1" applyFont="1" applyFill="1" applyBorder="1" applyAlignment="1" applyProtection="1">
      <alignment vertical="center" wrapText="1"/>
    </xf>
    <xf numFmtId="3" fontId="29" fillId="3" borderId="377" xfId="0" applyNumberFormat="1" applyFont="1" applyFill="1" applyBorder="1" applyAlignment="1" applyProtection="1">
      <alignment vertical="center" wrapText="1"/>
    </xf>
    <xf numFmtId="43" fontId="29" fillId="3" borderId="375" xfId="1" applyNumberFormat="1" applyFont="1" applyFill="1" applyBorder="1" applyAlignment="1" applyProtection="1">
      <alignment horizontal="center" vertical="center"/>
    </xf>
    <xf numFmtId="43" fontId="29" fillId="3" borderId="376" xfId="1" applyNumberFormat="1" applyFont="1" applyFill="1" applyBorder="1" applyAlignment="1" applyProtection="1">
      <alignment horizontal="center" vertical="center"/>
    </xf>
    <xf numFmtId="43" fontId="29" fillId="3" borderId="377" xfId="1" applyNumberFormat="1" applyFont="1" applyFill="1" applyBorder="1" applyAlignment="1" applyProtection="1">
      <alignment horizontal="center" vertical="center"/>
    </xf>
    <xf numFmtId="43" fontId="4" fillId="3" borderId="374" xfId="1" applyFont="1" applyFill="1" applyBorder="1" applyProtection="1">
      <protection locked="0"/>
    </xf>
    <xf numFmtId="43" fontId="17" fillId="3" borderId="374" xfId="1" applyFont="1" applyFill="1" applyBorder="1" applyAlignment="1" applyProtection="1">
      <alignment horizontal="center"/>
      <protection locked="0"/>
    </xf>
    <xf numFmtId="0" fontId="29" fillId="3" borderId="375" xfId="0" applyFont="1" applyFill="1" applyBorder="1" applyAlignment="1" applyProtection="1">
      <alignment vertical="center" wrapText="1"/>
    </xf>
    <xf numFmtId="0" fontId="29" fillId="3" borderId="376" xfId="0" applyFont="1" applyFill="1" applyBorder="1" applyAlignment="1" applyProtection="1">
      <alignment vertical="center" wrapText="1"/>
    </xf>
    <xf numFmtId="43" fontId="17" fillId="3" borderId="378" xfId="1" applyNumberFormat="1" applyFont="1" applyFill="1" applyBorder="1" applyAlignment="1" applyProtection="1">
      <alignment horizontal="justify" vertical="center" wrapText="1"/>
    </xf>
    <xf numFmtId="43" fontId="17" fillId="3" borderId="379" xfId="1" applyNumberFormat="1" applyFont="1" applyFill="1" applyBorder="1" applyAlignment="1" applyProtection="1">
      <alignment horizontal="justify" vertical="center" wrapText="1"/>
    </xf>
    <xf numFmtId="43" fontId="17" fillId="3" borderId="380" xfId="1" applyNumberFormat="1" applyFont="1" applyFill="1" applyBorder="1" applyAlignment="1" applyProtection="1">
      <alignment vertical="center" wrapText="1"/>
    </xf>
    <xf numFmtId="43" fontId="9" fillId="3" borderId="381" xfId="1" applyNumberFormat="1" applyFont="1" applyFill="1" applyBorder="1" applyAlignment="1" applyProtection="1">
      <alignment vertical="center" wrapText="1"/>
    </xf>
    <xf numFmtId="43" fontId="9" fillId="3" borderId="382" xfId="1" applyNumberFormat="1" applyFont="1" applyFill="1" applyBorder="1" applyAlignment="1" applyProtection="1">
      <alignment vertical="center" wrapText="1"/>
    </xf>
    <xf numFmtId="0" fontId="7" fillId="3" borderId="374" xfId="0" applyFont="1" applyFill="1" applyBorder="1" applyAlignment="1" applyProtection="1">
      <alignment vertical="center" wrapText="1"/>
    </xf>
    <xf numFmtId="0" fontId="17" fillId="0" borderId="383" xfId="0" applyFont="1" applyBorder="1" applyAlignment="1" applyProtection="1">
      <alignment horizontal="justify" vertical="center" wrapText="1"/>
    </xf>
    <xf numFmtId="0" fontId="17" fillId="0" borderId="384" xfId="0" applyFont="1" applyBorder="1" applyAlignment="1" applyProtection="1">
      <alignment vertical="center" wrapText="1"/>
    </xf>
    <xf numFmtId="43" fontId="17" fillId="0" borderId="385" xfId="1" applyNumberFormat="1" applyFont="1" applyBorder="1" applyAlignment="1" applyProtection="1">
      <alignment horizontal="justify" vertical="center" wrapText="1"/>
    </xf>
    <xf numFmtId="43" fontId="17" fillId="0" borderId="386" xfId="1" applyNumberFormat="1" applyFont="1" applyBorder="1" applyAlignment="1" applyProtection="1">
      <alignment horizontal="justify" vertical="center" wrapText="1"/>
    </xf>
    <xf numFmtId="43" fontId="17" fillId="0" borderId="383" xfId="1" applyNumberFormat="1" applyFont="1" applyFill="1" applyBorder="1" applyAlignment="1" applyProtection="1">
      <alignment vertical="center" wrapText="1"/>
    </xf>
    <xf numFmtId="43" fontId="9" fillId="0" borderId="387" xfId="0" applyNumberFormat="1" applyFont="1" applyFill="1" applyBorder="1" applyAlignment="1" applyProtection="1">
      <alignment vertical="center" wrapText="1"/>
    </xf>
    <xf numFmtId="0" fontId="9" fillId="0" borderId="387" xfId="0" applyFont="1" applyFill="1" applyBorder="1" applyAlignment="1" applyProtection="1">
      <alignment vertical="center" wrapText="1"/>
    </xf>
    <xf numFmtId="43" fontId="38" fillId="3" borderId="375" xfId="1" applyFont="1" applyFill="1" applyBorder="1" applyAlignment="1" applyProtection="1">
      <alignment horizontal="right" vertical="center"/>
    </xf>
    <xf numFmtId="43" fontId="38" fillId="3" borderId="388" xfId="1" applyFont="1" applyFill="1" applyBorder="1" applyAlignment="1" applyProtection="1">
      <alignment horizontal="right" vertical="center"/>
    </xf>
    <xf numFmtId="43" fontId="17" fillId="3" borderId="377" xfId="1" applyNumberFormat="1" applyFont="1" applyFill="1" applyBorder="1" applyAlignment="1" applyProtection="1">
      <alignment vertical="center" wrapText="1"/>
    </xf>
    <xf numFmtId="43" fontId="17" fillId="3" borderId="375" xfId="1" applyNumberFormat="1" applyFont="1" applyFill="1" applyBorder="1" applyAlignment="1" applyProtection="1">
      <alignment vertical="center"/>
    </xf>
    <xf numFmtId="43" fontId="17" fillId="3" borderId="376" xfId="1" applyNumberFormat="1" applyFont="1" applyFill="1" applyBorder="1" applyAlignment="1" applyProtection="1">
      <alignment vertical="center"/>
    </xf>
    <xf numFmtId="43" fontId="17" fillId="3" borderId="376" xfId="1" applyNumberFormat="1" applyFont="1" applyFill="1" applyBorder="1" applyAlignment="1" applyProtection="1">
      <alignment vertical="center"/>
      <protection locked="0"/>
    </xf>
    <xf numFmtId="43" fontId="17" fillId="3" borderId="374" xfId="1" applyNumberFormat="1" applyFont="1" applyFill="1" applyBorder="1" applyAlignment="1" applyProtection="1">
      <alignment vertical="center"/>
      <protection locked="0"/>
    </xf>
    <xf numFmtId="0" fontId="17" fillId="0" borderId="389" xfId="0" applyFont="1" applyBorder="1" applyAlignment="1" applyProtection="1">
      <alignment horizontal="justify" vertical="center" wrapText="1"/>
    </xf>
    <xf numFmtId="43" fontId="17" fillId="0" borderId="385" xfId="1" applyFont="1" applyBorder="1" applyAlignment="1" applyProtection="1">
      <alignment horizontal="center" vertical="center" wrapText="1"/>
    </xf>
    <xf numFmtId="43" fontId="17" fillId="3" borderId="375" xfId="1" applyNumberFormat="1" applyFont="1" applyFill="1" applyBorder="1" applyAlignment="1" applyProtection="1">
      <alignment vertical="center" wrapText="1"/>
    </xf>
    <xf numFmtId="43" fontId="17" fillId="3" borderId="376" xfId="1" applyNumberFormat="1" applyFont="1" applyFill="1" applyBorder="1" applyAlignment="1" applyProtection="1">
      <alignment vertical="center" wrapText="1"/>
    </xf>
    <xf numFmtId="43" fontId="17" fillId="3" borderId="377" xfId="1" applyNumberFormat="1" applyFont="1" applyFill="1" applyBorder="1" applyAlignment="1" applyProtection="1">
      <alignment vertical="center"/>
      <protection locked="0"/>
    </xf>
    <xf numFmtId="43" fontId="17" fillId="3" borderId="374" xfId="1" applyFont="1" applyFill="1" applyBorder="1" applyProtection="1">
      <protection locked="0"/>
    </xf>
    <xf numFmtId="0" fontId="11" fillId="5" borderId="0" xfId="0" applyFont="1" applyFill="1" applyProtection="1"/>
    <xf numFmtId="2" fontId="5" fillId="12" borderId="318" xfId="0" applyNumberFormat="1" applyFont="1" applyFill="1" applyBorder="1" applyAlignment="1">
      <alignment vertical="center"/>
    </xf>
    <xf numFmtId="2" fontId="5" fillId="12" borderId="325" xfId="0" applyNumberFormat="1" applyFont="1" applyFill="1" applyBorder="1" applyAlignment="1">
      <alignment vertical="center"/>
    </xf>
    <xf numFmtId="14" fontId="4" fillId="0" borderId="45" xfId="0" applyNumberFormat="1" applyFont="1" applyBorder="1"/>
    <xf numFmtId="14" fontId="4" fillId="0" borderId="29" xfId="0" applyNumberFormat="1" applyFont="1" applyBorder="1"/>
    <xf numFmtId="14" fontId="4" fillId="0" borderId="139" xfId="0" applyNumberFormat="1" applyFont="1" applyBorder="1"/>
    <xf numFmtId="10" fontId="4" fillId="0" borderId="45" xfId="22" applyNumberFormat="1" applyFont="1" applyBorder="1"/>
    <xf numFmtId="10" fontId="4" fillId="0" borderId="29" xfId="22" applyNumberFormat="1" applyFont="1" applyBorder="1"/>
    <xf numFmtId="10" fontId="4" fillId="0" borderId="139" xfId="22" applyNumberFormat="1" applyFont="1" applyBorder="1"/>
    <xf numFmtId="0" fontId="11" fillId="11" borderId="390" xfId="0" applyFont="1" applyFill="1" applyBorder="1" applyAlignment="1">
      <alignment horizontal="center" vertical="center" wrapText="1"/>
    </xf>
    <xf numFmtId="0" fontId="11" fillId="11" borderId="391" xfId="0" applyFont="1" applyFill="1" applyBorder="1" applyAlignment="1">
      <alignment horizontal="center" vertical="center" wrapText="1"/>
    </xf>
    <xf numFmtId="0" fontId="11" fillId="11" borderId="391" xfId="0" applyFont="1" applyFill="1" applyBorder="1" applyAlignment="1">
      <alignment horizontal="center" vertical="center" wrapText="1"/>
    </xf>
    <xf numFmtId="0" fontId="11" fillId="11" borderId="392" xfId="0" applyFont="1" applyFill="1" applyBorder="1" applyAlignment="1">
      <alignment horizontal="center" vertical="center" wrapText="1"/>
    </xf>
    <xf numFmtId="49" fontId="7" fillId="0" borderId="274" xfId="0" applyNumberFormat="1" applyFont="1" applyBorder="1" applyAlignment="1">
      <alignment horizontal="center" vertical="center" wrapText="1"/>
    </xf>
    <xf numFmtId="0" fontId="4" fillId="0" borderId="393" xfId="0" applyFont="1" applyBorder="1"/>
    <xf numFmtId="0" fontId="4" fillId="0" borderId="355" xfId="0" applyFont="1" applyBorder="1"/>
    <xf numFmtId="0" fontId="5" fillId="2" borderId="395" xfId="0" applyFont="1" applyFill="1" applyBorder="1" applyAlignment="1">
      <alignment horizontal="center" vertical="center" wrapText="1"/>
    </xf>
    <xf numFmtId="0" fontId="5" fillId="2" borderId="396" xfId="0" applyFont="1" applyFill="1" applyBorder="1" applyAlignment="1">
      <alignment horizontal="center" vertical="center" wrapText="1"/>
    </xf>
    <xf numFmtId="0" fontId="4" fillId="0" borderId="397" xfId="0" applyFont="1" applyBorder="1"/>
    <xf numFmtId="0" fontId="4" fillId="0" borderId="397" xfId="0" applyFont="1" applyBorder="1" applyAlignment="1">
      <alignment horizontal="center"/>
    </xf>
    <xf numFmtId="0" fontId="9" fillId="2" borderId="274" xfId="0" applyFont="1" applyFill="1" applyBorder="1" applyAlignment="1" applyProtection="1">
      <alignment horizontal="left" vertical="center"/>
      <protection locked="0"/>
    </xf>
    <xf numFmtId="0" fontId="9" fillId="2" borderId="395" xfId="0" applyFont="1" applyFill="1" applyBorder="1" applyAlignment="1" applyProtection="1">
      <alignment vertical="center" wrapText="1"/>
    </xf>
    <xf numFmtId="0" fontId="9" fillId="2" borderId="398" xfId="0" applyFont="1" applyFill="1" applyBorder="1" applyAlignment="1" applyProtection="1">
      <alignment horizontal="center" vertical="center" wrapText="1"/>
    </xf>
    <xf numFmtId="0" fontId="9" fillId="2" borderId="399" xfId="0" applyFont="1" applyFill="1" applyBorder="1" applyAlignment="1" applyProtection="1">
      <alignment horizontal="center" vertical="center" wrapText="1"/>
    </xf>
    <xf numFmtId="0" fontId="9" fillId="2" borderId="400" xfId="0" applyFont="1" applyFill="1" applyBorder="1" applyAlignment="1" applyProtection="1">
      <alignment horizontal="center" vertical="center" wrapText="1"/>
    </xf>
    <xf numFmtId="0" fontId="9" fillId="10" borderId="274" xfId="0" applyFont="1" applyFill="1" applyBorder="1" applyAlignment="1" applyProtection="1">
      <alignment horizontal="center" vertical="center" wrapText="1"/>
    </xf>
    <xf numFmtId="0" fontId="11" fillId="10" borderId="374" xfId="0" applyNumberFormat="1" applyFont="1" applyFill="1" applyBorder="1" applyAlignment="1">
      <alignment vertical="center"/>
    </xf>
    <xf numFmtId="0" fontId="11" fillId="10" borderId="374" xfId="0" applyNumberFormat="1" applyFont="1" applyFill="1" applyBorder="1" applyAlignment="1">
      <alignment horizontal="center" vertical="center"/>
    </xf>
    <xf numFmtId="0" fontId="11" fillId="10" borderId="374" xfId="0" applyNumberFormat="1" applyFont="1" applyFill="1" applyBorder="1" applyAlignment="1">
      <alignment horizontal="center" vertical="center" wrapText="1"/>
    </xf>
    <xf numFmtId="43" fontId="5" fillId="10" borderId="374" xfId="1" applyFont="1" applyFill="1" applyBorder="1" applyAlignment="1">
      <alignment vertical="center" wrapText="1"/>
    </xf>
    <xf numFmtId="0" fontId="4" fillId="0" borderId="274" xfId="0" applyNumberFormat="1" applyFont="1" applyFill="1" applyBorder="1" applyAlignment="1">
      <alignment vertical="center"/>
    </xf>
    <xf numFmtId="4" fontId="12" fillId="0" borderId="242" xfId="1" applyNumberFormat="1" applyFont="1" applyFill="1" applyBorder="1" applyAlignment="1">
      <alignment horizontal="right" vertical="center" wrapText="1"/>
    </xf>
    <xf numFmtId="4" fontId="12" fillId="0" borderId="14" xfId="1" applyNumberFormat="1" applyFont="1" applyFill="1" applyBorder="1" applyAlignment="1">
      <alignment horizontal="right" vertical="center" wrapText="1"/>
    </xf>
    <xf numFmtId="43" fontId="5" fillId="10" borderId="397" xfId="1" applyFont="1" applyFill="1" applyBorder="1" applyAlignment="1">
      <alignment horizontal="center" vertical="center" wrapText="1"/>
    </xf>
    <xf numFmtId="43" fontId="5" fillId="10" borderId="397" xfId="1" applyFont="1" applyFill="1" applyBorder="1" applyAlignment="1">
      <alignment horizontal="right" vertical="center" wrapText="1"/>
    </xf>
    <xf numFmtId="166" fontId="4" fillId="0" borderId="393" xfId="0" applyNumberFormat="1" applyFont="1" applyFill="1" applyBorder="1" applyAlignment="1">
      <alignment vertical="center"/>
    </xf>
    <xf numFmtId="4" fontId="12" fillId="0" borderId="29" xfId="1" applyNumberFormat="1" applyFont="1" applyFill="1" applyBorder="1" applyAlignment="1">
      <alignment horizontal="right" vertical="center" wrapText="1"/>
    </xf>
    <xf numFmtId="4" fontId="12" fillId="0" borderId="355" xfId="1" applyNumberFormat="1" applyFont="1" applyFill="1" applyBorder="1" applyAlignment="1">
      <alignment horizontal="right" vertical="center" wrapText="1"/>
    </xf>
    <xf numFmtId="4" fontId="12" fillId="0" borderId="356" xfId="1" applyNumberFormat="1" applyFont="1" applyFill="1" applyBorder="1" applyAlignment="1">
      <alignment horizontal="right" vertical="center" wrapText="1"/>
    </xf>
    <xf numFmtId="4" fontId="12" fillId="0" borderId="30" xfId="1" applyNumberFormat="1" applyFont="1" applyFill="1" applyBorder="1" applyAlignment="1">
      <alignment horizontal="right" vertical="center" wrapText="1"/>
    </xf>
    <xf numFmtId="4" fontId="4" fillId="0" borderId="71" xfId="0" applyNumberFormat="1" applyFont="1" applyFill="1" applyBorder="1" applyAlignment="1">
      <alignment horizontal="right" vertical="center"/>
    </xf>
    <xf numFmtId="4" fontId="4" fillId="0" borderId="240" xfId="0" applyNumberFormat="1" applyFont="1" applyFill="1" applyBorder="1" applyAlignment="1">
      <alignment horizontal="right" vertical="center"/>
    </xf>
    <xf numFmtId="4" fontId="12" fillId="13" borderId="29" xfId="1" applyNumberFormat="1" applyFont="1" applyFill="1" applyBorder="1" applyAlignment="1">
      <alignment horizontal="right" vertical="center" wrapText="1"/>
    </xf>
    <xf numFmtId="4" fontId="5" fillId="10" borderId="29" xfId="1" applyNumberFormat="1" applyFont="1" applyFill="1" applyBorder="1" applyAlignment="1">
      <alignment horizontal="right" vertical="center" wrapText="1"/>
    </xf>
    <xf numFmtId="4" fontId="5" fillId="10" borderId="30" xfId="1" applyNumberFormat="1" applyFont="1" applyFill="1" applyBorder="1" applyAlignment="1">
      <alignment horizontal="right" vertical="center" wrapText="1"/>
    </xf>
    <xf numFmtId="4" fontId="4" fillId="0" borderId="0" xfId="0" applyNumberFormat="1" applyFont="1" applyFill="1" applyBorder="1" applyAlignment="1">
      <alignment horizontal="right" vertical="center"/>
    </xf>
    <xf numFmtId="4" fontId="4" fillId="0" borderId="56" xfId="0" applyNumberFormat="1" applyFont="1" applyFill="1" applyBorder="1" applyAlignment="1">
      <alignment horizontal="right" vertical="center"/>
    </xf>
    <xf numFmtId="4" fontId="5" fillId="10" borderId="238" xfId="1" applyNumberFormat="1" applyFont="1" applyFill="1" applyBorder="1" applyAlignment="1">
      <alignment horizontal="right" vertical="center" wrapText="1"/>
    </xf>
    <xf numFmtId="4" fontId="5" fillId="10" borderId="235" xfId="1" applyNumberFormat="1" applyFont="1" applyFill="1" applyBorder="1" applyAlignment="1">
      <alignment horizontal="right" vertical="center" wrapText="1"/>
    </xf>
    <xf numFmtId="4" fontId="5" fillId="10" borderId="139" xfId="1" applyNumberFormat="1" applyFont="1" applyFill="1" applyBorder="1" applyAlignment="1">
      <alignment horizontal="right" vertical="center" wrapText="1"/>
    </xf>
    <xf numFmtId="4" fontId="5" fillId="10" borderId="140" xfId="1" applyNumberFormat="1" applyFont="1" applyFill="1" applyBorder="1" applyAlignment="1">
      <alignment horizontal="right" vertical="center" wrapText="1"/>
    </xf>
    <xf numFmtId="0" fontId="42" fillId="0" borderId="274" xfId="8" applyFont="1" applyBorder="1"/>
    <xf numFmtId="0" fontId="45" fillId="10" borderId="372" xfId="0" applyFont="1" applyFill="1" applyBorder="1" applyAlignment="1">
      <alignment horizontal="center" vertical="center" wrapText="1"/>
    </xf>
    <xf numFmtId="0" fontId="45" fillId="10" borderId="369" xfId="0" applyFont="1" applyFill="1" applyBorder="1" applyAlignment="1">
      <alignment horizontal="center" vertical="center" wrapText="1"/>
    </xf>
    <xf numFmtId="0" fontId="45" fillId="10" borderId="370" xfId="0" applyFont="1" applyFill="1" applyBorder="1" applyAlignment="1">
      <alignment horizontal="center" vertical="center" wrapText="1"/>
    </xf>
    <xf numFmtId="0" fontId="45" fillId="10" borderId="371" xfId="0" applyFont="1" applyFill="1" applyBorder="1" applyAlignment="1">
      <alignment horizontal="center" vertical="center" wrapText="1"/>
    </xf>
    <xf numFmtId="4" fontId="45" fillId="8" borderId="139" xfId="0" applyNumberFormat="1" applyFont="1" applyFill="1" applyBorder="1" applyAlignment="1">
      <alignment horizontal="right" vertical="center"/>
    </xf>
    <xf numFmtId="4" fontId="45" fillId="8" borderId="140" xfId="0" applyNumberFormat="1" applyFont="1" applyFill="1" applyBorder="1" applyAlignment="1">
      <alignment horizontal="right" vertical="center"/>
    </xf>
    <xf numFmtId="0" fontId="49" fillId="2" borderId="274" xfId="0" applyFont="1" applyFill="1" applyBorder="1" applyAlignment="1" applyProtection="1">
      <alignment horizontal="center" vertical="center" wrapText="1"/>
      <protection locked="0"/>
    </xf>
    <xf numFmtId="0" fontId="45" fillId="3" borderId="372" xfId="0" applyFont="1" applyFill="1" applyBorder="1" applyAlignment="1">
      <alignment horizontal="center" vertical="center"/>
    </xf>
    <xf numFmtId="0" fontId="45" fillId="3" borderId="370" xfId="0" applyFont="1" applyFill="1" applyBorder="1" applyAlignment="1">
      <alignment horizontal="center" vertical="center" wrapText="1"/>
    </xf>
    <xf numFmtId="0" fontId="45" fillId="3" borderId="371" xfId="0" applyFont="1" applyFill="1" applyBorder="1" applyAlignment="1">
      <alignment horizontal="center" vertical="center" wrapText="1"/>
    </xf>
    <xf numFmtId="43" fontId="45" fillId="10" borderId="372" xfId="0" applyNumberFormat="1" applyFont="1" applyFill="1" applyBorder="1" applyAlignment="1">
      <alignment horizontal="right" vertical="center"/>
    </xf>
    <xf numFmtId="0" fontId="45" fillId="0" borderId="354" xfId="0" applyFont="1" applyFill="1" applyBorder="1" applyAlignment="1">
      <alignment horizontal="left" vertical="center"/>
    </xf>
    <xf numFmtId="0" fontId="45" fillId="0" borderId="355" xfId="0" applyFont="1" applyFill="1" applyBorder="1"/>
    <xf numFmtId="167" fontId="45" fillId="0" borderId="355" xfId="1" applyNumberFormat="1" applyFont="1" applyFill="1" applyBorder="1" applyAlignment="1">
      <alignment horizontal="center"/>
    </xf>
    <xf numFmtId="167" fontId="45" fillId="0" borderId="355" xfId="1" applyNumberFormat="1" applyFont="1" applyFill="1" applyBorder="1"/>
    <xf numFmtId="167" fontId="45" fillId="0" borderId="356" xfId="1" applyNumberFormat="1" applyFont="1" applyFill="1" applyBorder="1" applyAlignment="1"/>
    <xf numFmtId="0" fontId="43" fillId="0" borderId="268" xfId="18" applyFont="1" applyFill="1" applyBorder="1" applyAlignment="1">
      <alignment vertical="center" wrapText="1"/>
    </xf>
    <xf numFmtId="0" fontId="43" fillId="0" borderId="267" xfId="18" applyFont="1" applyFill="1" applyBorder="1" applyAlignment="1">
      <alignment vertical="center" wrapText="1"/>
    </xf>
    <xf numFmtId="4" fontId="4" fillId="0" borderId="355" xfId="0" applyNumberFormat="1" applyFont="1" applyFill="1" applyBorder="1"/>
    <xf numFmtId="9" fontId="4" fillId="0" borderId="394" xfId="22" applyFont="1" applyFill="1" applyBorder="1"/>
    <xf numFmtId="4" fontId="4" fillId="0" borderId="29" xfId="0" applyNumberFormat="1" applyFont="1" applyFill="1" applyBorder="1"/>
    <xf numFmtId="9" fontId="4" fillId="0" borderId="54" xfId="22" applyFont="1" applyFill="1" applyBorder="1"/>
    <xf numFmtId="4" fontId="4" fillId="0" borderId="139" xfId="0" applyNumberFormat="1" applyFont="1" applyFill="1" applyBorder="1"/>
    <xf numFmtId="9" fontId="4" fillId="0" borderId="233" xfId="22" applyFont="1" applyFill="1" applyBorder="1"/>
    <xf numFmtId="0" fontId="11" fillId="0" borderId="0" xfId="0" applyFont="1" applyFill="1"/>
    <xf numFmtId="4" fontId="12" fillId="0" borderId="15" xfId="1" applyNumberFormat="1" applyFont="1" applyFill="1" applyBorder="1"/>
    <xf numFmtId="4" fontId="10" fillId="0" borderId="236" xfId="1" applyNumberFormat="1" applyFont="1" applyFill="1" applyBorder="1" applyAlignment="1" applyProtection="1">
      <alignment vertical="center"/>
    </xf>
    <xf numFmtId="4" fontId="12" fillId="0" borderId="21" xfId="1" applyNumberFormat="1" applyFont="1" applyFill="1" applyBorder="1"/>
    <xf numFmtId="171" fontId="43" fillId="0" borderId="59" xfId="1" applyNumberFormat="1" applyFont="1" applyFill="1" applyBorder="1" applyAlignment="1">
      <alignment horizontal="left" vertical="center"/>
    </xf>
    <xf numFmtId="4" fontId="43" fillId="0" borderId="26" xfId="0" applyNumberFormat="1" applyFont="1" applyFill="1" applyBorder="1"/>
    <xf numFmtId="4" fontId="43" fillId="0" borderId="26" xfId="1" applyNumberFormat="1" applyFont="1" applyFill="1" applyBorder="1" applyAlignment="1">
      <alignment horizontal="right"/>
    </xf>
    <xf numFmtId="4" fontId="43" fillId="0" borderId="27" xfId="1" applyNumberFormat="1" applyFont="1" applyFill="1" applyBorder="1" applyAlignment="1">
      <alignment horizontal="right"/>
    </xf>
    <xf numFmtId="171" fontId="43" fillId="0" borderId="47" xfId="1" applyNumberFormat="1" applyFont="1" applyFill="1" applyBorder="1" applyAlignment="1">
      <alignment horizontal="left" vertical="center"/>
    </xf>
    <xf numFmtId="4" fontId="43" fillId="0" borderId="29" xfId="0" applyNumberFormat="1" applyFont="1" applyFill="1" applyBorder="1"/>
    <xf numFmtId="4" fontId="43" fillId="0" borderId="29" xfId="1" applyNumberFormat="1" applyFont="1" applyFill="1" applyBorder="1" applyAlignment="1">
      <alignment horizontal="right"/>
    </xf>
    <xf numFmtId="4" fontId="43" fillId="0" borderId="30" xfId="1" applyNumberFormat="1" applyFont="1" applyFill="1" applyBorder="1" applyAlignment="1">
      <alignment horizontal="right"/>
    </xf>
    <xf numFmtId="4" fontId="43" fillId="17" borderId="26" xfId="0" applyNumberFormat="1" applyFont="1" applyFill="1" applyBorder="1"/>
    <xf numFmtId="4" fontId="43" fillId="17" borderId="29" xfId="0" applyNumberFormat="1" applyFont="1" applyFill="1" applyBorder="1"/>
    <xf numFmtId="4" fontId="43" fillId="17" borderId="26" xfId="1" applyNumberFormat="1" applyFont="1" applyFill="1" applyBorder="1" applyAlignment="1">
      <alignment horizontal="right"/>
    </xf>
    <xf numFmtId="4" fontId="45" fillId="0" borderId="26" xfId="0" applyNumberFormat="1" applyFont="1" applyFill="1" applyBorder="1"/>
    <xf numFmtId="4" fontId="45" fillId="0" borderId="26" xfId="1" applyNumberFormat="1" applyFont="1" applyFill="1" applyBorder="1" applyAlignment="1">
      <alignment horizontal="center"/>
    </xf>
    <xf numFmtId="4" fontId="45" fillId="0" borderId="26" xfId="1" applyNumberFormat="1" applyFont="1" applyFill="1" applyBorder="1"/>
    <xf numFmtId="4" fontId="45" fillId="0" borderId="29" xfId="0" applyNumberFormat="1" applyFont="1" applyFill="1" applyBorder="1"/>
    <xf numFmtId="4" fontId="45" fillId="0" borderId="29" xfId="1" applyNumberFormat="1" applyFont="1" applyFill="1" applyBorder="1" applyAlignment="1">
      <alignment horizontal="center"/>
    </xf>
    <xf numFmtId="4" fontId="45" fillId="0" borderId="29" xfId="1" applyNumberFormat="1" applyFont="1" applyFill="1" applyBorder="1"/>
    <xf numFmtId="4" fontId="45" fillId="0" borderId="29" xfId="1" applyNumberFormat="1" applyFont="1" applyFill="1" applyBorder="1" applyAlignment="1">
      <alignment horizontal="center" vertical="center" wrapText="1"/>
    </xf>
    <xf numFmtId="4" fontId="45" fillId="0" borderId="29" xfId="1" applyNumberFormat="1" applyFont="1" applyFill="1" applyBorder="1" applyAlignment="1">
      <alignment horizontal="center" vertical="center"/>
    </xf>
    <xf numFmtId="4" fontId="45" fillId="0" borderId="31" xfId="0" applyNumberFormat="1" applyFont="1" applyFill="1" applyBorder="1"/>
    <xf numFmtId="4" fontId="45" fillId="0" borderId="31" xfId="1" applyNumberFormat="1" applyFont="1" applyFill="1" applyBorder="1" applyAlignment="1">
      <alignment horizontal="center"/>
    </xf>
    <xf numFmtId="4" fontId="45" fillId="0" borderId="31" xfId="1" applyNumberFormat="1" applyFont="1" applyFill="1" applyBorder="1"/>
    <xf numFmtId="4" fontId="45" fillId="10" borderId="370" xfId="0" applyNumberFormat="1" applyFont="1" applyFill="1" applyBorder="1" applyAlignment="1">
      <alignment horizontal="right" vertical="center"/>
    </xf>
    <xf numFmtId="4" fontId="45" fillId="10" borderId="371" xfId="0" applyNumberFormat="1" applyFont="1" applyFill="1" applyBorder="1" applyAlignment="1">
      <alignment horizontal="right" vertical="center"/>
    </xf>
    <xf numFmtId="4" fontId="45" fillId="10" borderId="26" xfId="1" applyNumberFormat="1" applyFont="1" applyFill="1" applyBorder="1" applyAlignment="1"/>
    <xf numFmtId="4" fontId="45" fillId="10" borderId="29" xfId="1" applyNumberFormat="1" applyFont="1" applyFill="1" applyBorder="1" applyAlignment="1"/>
    <xf numFmtId="4" fontId="45" fillId="10" borderId="31" xfId="1" applyNumberFormat="1" applyFont="1" applyFill="1" applyBorder="1" applyAlignment="1"/>
    <xf numFmtId="4" fontId="45" fillId="10" borderId="27" xfId="1" applyNumberFormat="1" applyFont="1" applyFill="1" applyBorder="1"/>
    <xf numFmtId="4" fontId="45" fillId="10" borderId="30" xfId="1" applyNumberFormat="1" applyFont="1" applyFill="1" applyBorder="1"/>
    <xf numFmtId="4" fontId="45" fillId="10" borderId="32" xfId="1" applyNumberFormat="1" applyFont="1" applyFill="1" applyBorder="1"/>
    <xf numFmtId="0" fontId="46" fillId="0" borderId="274" xfId="0" applyFont="1" applyFill="1" applyBorder="1" applyAlignment="1" applyProtection="1">
      <alignment horizontal="left" vertical="center" wrapText="1"/>
      <protection locked="0"/>
    </xf>
    <xf numFmtId="0" fontId="46" fillId="0" borderId="7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Fill="1" applyAlignment="1">
      <alignment vertical="center" wrapText="1"/>
    </xf>
    <xf numFmtId="0" fontId="45" fillId="0" borderId="0" xfId="0" applyFont="1" applyFill="1"/>
  </cellXfs>
  <cellStyles count="23">
    <cellStyle name="Millares" xfId="1" builtinId="3"/>
    <cellStyle name="Millares 2 3" xfId="13" xr:uid="{A2B713D9-0EDA-438C-8DA6-BF63242CC5DB}"/>
    <cellStyle name="Millares 3 2" xfId="11" xr:uid="{C88FA027-1D60-4581-8B53-84DAE4D7565F}"/>
    <cellStyle name="Moneda" xfId="21" builtinId="4"/>
    <cellStyle name="Moneda 2" xfId="5" xr:uid="{C2D681B2-8D15-47FB-8335-B2C647350985}"/>
    <cellStyle name="Normal" xfId="0" builtinId="0"/>
    <cellStyle name="Normal 10 10 2" xfId="6" xr:uid="{EE13AC80-3C8D-47B1-9ADA-3CBD58FFDA2C}"/>
    <cellStyle name="Normal 11" xfId="19" xr:uid="{0415115B-042D-467E-819D-342DAF8B2E77}"/>
    <cellStyle name="Normal 12" xfId="2" xr:uid="{8A7C4178-8184-4E58-877B-F67C1106FF68}"/>
    <cellStyle name="Normal 13" xfId="3" xr:uid="{FC43D2B6-8F6E-457A-BFB7-69B9BD9CB0C4}"/>
    <cellStyle name="Normal 14" xfId="4" xr:uid="{FC324909-F721-4419-89F1-66F301893AD0}"/>
    <cellStyle name="Normal 14 2" xfId="16" xr:uid="{200B2F46-03C3-4BCB-8E49-57F3AF76F4F3}"/>
    <cellStyle name="Normal 2 10" xfId="12" xr:uid="{BDBD84DF-239B-4B4E-8547-5760C32C722E}"/>
    <cellStyle name="Normal 2 2 3" xfId="14" xr:uid="{01F2B5C9-E6B8-4333-895D-BB04DAEC44A4}"/>
    <cellStyle name="Normal 2 4" xfId="7" xr:uid="{17EF5C8D-EC76-465A-AE9D-9AAE14DC9DA3}"/>
    <cellStyle name="Normal 3" xfId="15" xr:uid="{E345EBF6-3E42-4A14-B10D-AEB15F161BB0}"/>
    <cellStyle name="Normal 3 2 2" xfId="17" xr:uid="{2437F915-B33A-4451-9598-11955991CB39}"/>
    <cellStyle name="Normal 4 2" xfId="8" xr:uid="{72A0A62F-473C-4C01-9F13-C8780E9095B2}"/>
    <cellStyle name="Normal 6 2" xfId="10" xr:uid="{E0E03816-C0D9-4C69-B8DA-3691138CC3BE}"/>
    <cellStyle name="Normal 6 5" xfId="18" xr:uid="{632331BD-93B5-4134-A325-0E71E7E90894}"/>
    <cellStyle name="Normal 7" xfId="9" xr:uid="{F3DA2E6A-EEBD-40B4-9E28-C7ED9E76B4C9}"/>
    <cellStyle name="Normal_INVENTARIO GENERAL DE BIENES INMUEBLES" xfId="20" xr:uid="{F5A6443B-5D35-4B9E-A3CA-00E610175F6B}"/>
    <cellStyle name="Porcentaje" xfId="22" builtinId="5"/>
  </cellStyles>
  <dxfs count="0"/>
  <tableStyles count="0" defaultTableStyle="TableStyleMedium2" defaultPivotStyle="PivotStyleLight16"/>
  <colors>
    <mruColors>
      <color rgb="FFB6B6B6"/>
      <color rgb="FFDCDCDC"/>
      <color rgb="FFECEC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externalLink" Target="externalLinks/externalLink4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3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2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5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2176463</xdr:colOff>
      <xdr:row>2</xdr:row>
      <xdr:rowOff>219075</xdr:rowOff>
    </xdr:from>
    <xdr:to>
      <xdr:col>2</xdr:col>
      <xdr:colOff>4533900</xdr:colOff>
      <xdr:row>2</xdr:row>
      <xdr:rowOff>220133</xdr:rowOff>
    </xdr:to>
    <xdr:cxnSp macro="">
      <xdr:nvCxnSpPr>
        <xdr:cNvPr id="2" name="17 Conector recto">
          <a:extLst>
            <a:ext uri="{FF2B5EF4-FFF2-40B4-BE49-F238E27FC236}">
              <a16:creationId xmlns:a16="http://schemas.microsoft.com/office/drawing/2014/main" id="{87DA6ECD-209E-46A1-8C8F-C9D6F4715AE4}"/>
            </a:ext>
          </a:extLst>
        </xdr:cNvPr>
        <xdr:cNvCxnSpPr>
          <a:cxnSpLocks noChangeShapeType="1"/>
        </xdr:cNvCxnSpPr>
      </xdr:nvCxnSpPr>
      <xdr:spPr bwMode="auto">
        <a:xfrm flipV="1">
          <a:off x="2986088" y="762000"/>
          <a:ext cx="2357437" cy="1058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2994025</xdr:colOff>
      <xdr:row>151</xdr:row>
      <xdr:rowOff>61912</xdr:rowOff>
    </xdr:from>
    <xdr:to>
      <xdr:col>8</xdr:col>
      <xdr:colOff>587283</xdr:colOff>
      <xdr:row>155</xdr:row>
      <xdr:rowOff>65484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50BCFA3D-FA7F-4C96-8D35-7D413A2FB49F}"/>
            </a:ext>
          </a:extLst>
        </xdr:cNvPr>
        <xdr:cNvGrpSpPr>
          <a:grpSpLocks/>
        </xdr:cNvGrpSpPr>
      </xdr:nvGrpSpPr>
      <xdr:grpSpPr bwMode="auto">
        <a:xfrm>
          <a:off x="3803650" y="25874662"/>
          <a:ext cx="11618821" cy="598885"/>
          <a:chOff x="11" y="852"/>
          <a:chExt cx="801" cy="27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80B9B89A-8C3A-4799-BA60-4055AE65746A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Firma (9)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3274CB0B-DB51-4D3F-BB83-1EDEF68A31B2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(9)</a:t>
            </a:r>
          </a:p>
        </xdr:txBody>
      </xdr:sp>
    </xdr:grpSp>
    <xdr:clientData/>
  </xdr:twoCellAnchor>
  <xdr:oneCellAnchor>
    <xdr:from>
      <xdr:col>1</xdr:col>
      <xdr:colOff>36489</xdr:colOff>
      <xdr:row>1</xdr:row>
      <xdr:rowOff>31750</xdr:rowOff>
    </xdr:from>
    <xdr:ext cx="644570" cy="654050"/>
    <xdr:pic>
      <xdr:nvPicPr>
        <xdr:cNvPr id="6" name="6 Imagen">
          <a:extLst>
            <a:ext uri="{FF2B5EF4-FFF2-40B4-BE49-F238E27FC236}">
              <a16:creationId xmlns:a16="http://schemas.microsoft.com/office/drawing/2014/main" id="{5D1C0E94-B096-47B2-9072-7B1783891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789" y="107950"/>
          <a:ext cx="644570" cy="65405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1</xdr:row>
      <xdr:rowOff>76201</xdr:rowOff>
    </xdr:from>
    <xdr:to>
      <xdr:col>2</xdr:col>
      <xdr:colOff>504826</xdr:colOff>
      <xdr:row>5</xdr:row>
      <xdr:rowOff>57150</xdr:rowOff>
    </xdr:to>
    <xdr:pic>
      <xdr:nvPicPr>
        <xdr:cNvPr id="2" name="6 Imagen">
          <a:extLst>
            <a:ext uri="{FF2B5EF4-FFF2-40B4-BE49-F238E27FC236}">
              <a16:creationId xmlns:a16="http://schemas.microsoft.com/office/drawing/2014/main" id="{527F0A12-DF72-4E33-95CD-96C9CB930D81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688" y="133351"/>
          <a:ext cx="709613" cy="676274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64</xdr:row>
      <xdr:rowOff>190499</xdr:rowOff>
    </xdr:from>
    <xdr:ext cx="3473824" cy="436786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CB93C498-AC0C-4198-947E-2FAC0DA679DD}"/>
            </a:ext>
          </a:extLst>
        </xdr:cNvPr>
        <xdr:cNvSpPr txBox="1"/>
      </xdr:nvSpPr>
      <xdr:spPr>
        <a:xfrm>
          <a:off x="47625" y="12801600"/>
          <a:ext cx="347382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</a:t>
          </a:r>
        </a:p>
        <a:p>
          <a:pPr algn="ctr"/>
          <a:r>
            <a:rPr lang="es-MX" sz="1100"/>
            <a:t>Firma (e)</a:t>
          </a:r>
        </a:p>
      </xdr:txBody>
    </xdr:sp>
    <xdr:clientData/>
  </xdr:oneCellAnchor>
  <xdr:oneCellAnchor>
    <xdr:from>
      <xdr:col>3</xdr:col>
      <xdr:colOff>616324</xdr:colOff>
      <xdr:row>64</xdr:row>
      <xdr:rowOff>114300</xdr:rowOff>
    </xdr:from>
    <xdr:ext cx="2545042" cy="436786"/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3C0AFF1E-95A1-49E8-A7DE-4B70D469D946}"/>
            </a:ext>
          </a:extLst>
        </xdr:cNvPr>
        <xdr:cNvSpPr txBox="1"/>
      </xdr:nvSpPr>
      <xdr:spPr>
        <a:xfrm>
          <a:off x="6940924" y="12801600"/>
          <a:ext cx="2545042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</a:t>
          </a:r>
        </a:p>
        <a:p>
          <a:pPr algn="ctr"/>
          <a:r>
            <a:rPr lang="es-MX" sz="1100"/>
            <a:t>Firma (e)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1038225</xdr:colOff>
      <xdr:row>83</xdr:row>
      <xdr:rowOff>0</xdr:rowOff>
    </xdr:from>
    <xdr:ext cx="1755321" cy="43678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BB049C8-4F1A-4762-A9F2-7D4CFB78C170}"/>
            </a:ext>
          </a:extLst>
        </xdr:cNvPr>
        <xdr:cNvSpPr txBox="1"/>
      </xdr:nvSpPr>
      <xdr:spPr>
        <a:xfrm>
          <a:off x="1152525" y="16030575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______________________Firma (f)</a:t>
          </a:r>
        </a:p>
      </xdr:txBody>
    </xdr:sp>
    <xdr:clientData/>
  </xdr:oneCellAnchor>
  <xdr:oneCellAnchor>
    <xdr:from>
      <xdr:col>5</xdr:col>
      <xdr:colOff>340178</xdr:colOff>
      <xdr:row>82</xdr:row>
      <xdr:rowOff>171450</xdr:rowOff>
    </xdr:from>
    <xdr:ext cx="1437821" cy="436786"/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D8ECC8B3-D927-42D2-8625-D0E1C832B6E8}"/>
            </a:ext>
          </a:extLst>
        </xdr:cNvPr>
        <xdr:cNvSpPr txBox="1"/>
      </xdr:nvSpPr>
      <xdr:spPr>
        <a:xfrm>
          <a:off x="7455353" y="16021050"/>
          <a:ext cx="14378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Firma (f)</a:t>
          </a:r>
        </a:p>
      </xdr:txBody>
    </xdr:sp>
    <xdr:clientData/>
  </xdr:oneCellAnchor>
  <xdr:twoCellAnchor editAs="oneCell">
    <xdr:from>
      <xdr:col>1</xdr:col>
      <xdr:colOff>228600</xdr:colOff>
      <xdr:row>2</xdr:row>
      <xdr:rowOff>66675</xdr:rowOff>
    </xdr:from>
    <xdr:to>
      <xdr:col>1</xdr:col>
      <xdr:colOff>895350</xdr:colOff>
      <xdr:row>4</xdr:row>
      <xdr:rowOff>247650</xdr:rowOff>
    </xdr:to>
    <xdr:pic>
      <xdr:nvPicPr>
        <xdr:cNvPr id="4" name="6 Imagen">
          <a:extLst>
            <a:ext uri="{FF2B5EF4-FFF2-40B4-BE49-F238E27FC236}">
              <a16:creationId xmlns:a16="http://schemas.microsoft.com/office/drawing/2014/main" id="{14139228-2A61-459C-884B-BC97B1386B03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314325"/>
          <a:ext cx="666750" cy="4476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1085850</xdr:colOff>
      <xdr:row>163</xdr:row>
      <xdr:rowOff>133350</xdr:rowOff>
    </xdr:from>
    <xdr:ext cx="1755321" cy="43678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FA8A3851-7DAB-44BE-894A-21427D3D405C}"/>
            </a:ext>
          </a:extLst>
        </xdr:cNvPr>
        <xdr:cNvSpPr txBox="1"/>
      </xdr:nvSpPr>
      <xdr:spPr>
        <a:xfrm>
          <a:off x="1971675" y="31299150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</a:t>
          </a:r>
        </a:p>
        <a:p>
          <a:pPr algn="ctr"/>
          <a:r>
            <a:rPr lang="es-MX" sz="1100"/>
            <a:t>Firma (f)</a:t>
          </a:r>
        </a:p>
      </xdr:txBody>
    </xdr:sp>
    <xdr:clientData/>
  </xdr:oneCellAnchor>
  <xdr:twoCellAnchor editAs="oneCell">
    <xdr:from>
      <xdr:col>1</xdr:col>
      <xdr:colOff>47625</xdr:colOff>
      <xdr:row>1</xdr:row>
      <xdr:rowOff>85725</xdr:rowOff>
    </xdr:from>
    <xdr:to>
      <xdr:col>2</xdr:col>
      <xdr:colOff>590550</xdr:colOff>
      <xdr:row>5</xdr:row>
      <xdr:rowOff>47625</xdr:rowOff>
    </xdr:to>
    <xdr:pic>
      <xdr:nvPicPr>
        <xdr:cNvPr id="3" name="6 Imagen">
          <a:extLst>
            <a:ext uri="{FF2B5EF4-FFF2-40B4-BE49-F238E27FC236}">
              <a16:creationId xmlns:a16="http://schemas.microsoft.com/office/drawing/2014/main" id="{0655E221-C377-443A-BD8D-1181BC7781B1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247650"/>
          <a:ext cx="666750" cy="666750"/>
        </a:xfrm>
        <a:prstGeom prst="rect">
          <a:avLst/>
        </a:prstGeom>
      </xdr:spPr>
    </xdr:pic>
    <xdr:clientData/>
  </xdr:twoCellAnchor>
  <xdr:oneCellAnchor>
    <xdr:from>
      <xdr:col>6</xdr:col>
      <xdr:colOff>809625</xdr:colOff>
      <xdr:row>163</xdr:row>
      <xdr:rowOff>123825</xdr:rowOff>
    </xdr:from>
    <xdr:ext cx="1755321" cy="436786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D028FC6-FF69-4138-87D5-E04AB40ADE13}"/>
            </a:ext>
          </a:extLst>
        </xdr:cNvPr>
        <xdr:cNvSpPr txBox="1"/>
      </xdr:nvSpPr>
      <xdr:spPr>
        <a:xfrm>
          <a:off x="9124950" y="31289625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</a:t>
          </a:r>
        </a:p>
        <a:p>
          <a:pPr algn="ctr"/>
          <a:r>
            <a:rPr lang="es-MX" sz="1100"/>
            <a:t>Firma (f)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390071</xdr:colOff>
      <xdr:row>57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2AF40CDD-AFDD-4106-A600-B708FCD11A04}"/>
            </a:ext>
          </a:extLst>
        </xdr:cNvPr>
        <xdr:cNvSpPr txBox="1"/>
      </xdr:nvSpPr>
      <xdr:spPr>
        <a:xfrm>
          <a:off x="7238546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twoCellAnchor>
    <xdr:from>
      <xdr:col>2</xdr:col>
      <xdr:colOff>9523</xdr:colOff>
      <xdr:row>8</xdr:row>
      <xdr:rowOff>9524</xdr:rowOff>
    </xdr:from>
    <xdr:to>
      <xdr:col>7</xdr:col>
      <xdr:colOff>1038224</xdr:colOff>
      <xdr:row>11</xdr:row>
      <xdr:rowOff>19049</xdr:rowOff>
    </xdr:to>
    <xdr:sp macro="" textlink="">
      <xdr:nvSpPr>
        <xdr:cNvPr id="3" name="Rectángulo: esquinas redondeadas 7">
          <a:extLst>
            <a:ext uri="{FF2B5EF4-FFF2-40B4-BE49-F238E27FC236}">
              <a16:creationId xmlns:a16="http://schemas.microsoft.com/office/drawing/2014/main" id="{AB725A0E-25FA-465D-9472-F9109BB851C9}"/>
            </a:ext>
          </a:extLst>
        </xdr:cNvPr>
        <xdr:cNvSpPr/>
      </xdr:nvSpPr>
      <xdr:spPr>
        <a:xfrm>
          <a:off x="2990848" y="1409699"/>
          <a:ext cx="5772151" cy="619125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1</xdr:col>
      <xdr:colOff>0</xdr:colOff>
      <xdr:row>44</xdr:row>
      <xdr:rowOff>87923</xdr:rowOff>
    </xdr:from>
    <xdr:ext cx="1755321" cy="436786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967D13D1-11FC-4CC5-B0FD-BDC616CF947E}"/>
            </a:ext>
          </a:extLst>
        </xdr:cNvPr>
        <xdr:cNvSpPr txBox="1"/>
      </xdr:nvSpPr>
      <xdr:spPr>
        <a:xfrm>
          <a:off x="95250" y="8355623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______________________Firma (f)</a:t>
          </a:r>
        </a:p>
      </xdr:txBody>
    </xdr:sp>
    <xdr:clientData/>
  </xdr:oneCellAnchor>
  <xdr:oneCellAnchor>
    <xdr:from>
      <xdr:col>6</xdr:col>
      <xdr:colOff>439091</xdr:colOff>
      <xdr:row>44</xdr:row>
      <xdr:rowOff>108438</xdr:rowOff>
    </xdr:from>
    <xdr:ext cx="1437821" cy="436786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E7E4EDA4-E294-42A0-BE6B-0E29ADB71787}"/>
            </a:ext>
          </a:extLst>
        </xdr:cNvPr>
        <xdr:cNvSpPr txBox="1"/>
      </xdr:nvSpPr>
      <xdr:spPr>
        <a:xfrm>
          <a:off x="7287566" y="8376138"/>
          <a:ext cx="14378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Firma (f)</a:t>
          </a:r>
        </a:p>
      </xdr:txBody>
    </xdr:sp>
    <xdr:clientData/>
  </xdr:oneCellAnchor>
  <xdr:oneCellAnchor>
    <xdr:from>
      <xdr:col>1</xdr:col>
      <xdr:colOff>66675</xdr:colOff>
      <xdr:row>1</xdr:row>
      <xdr:rowOff>85725</xdr:rowOff>
    </xdr:from>
    <xdr:ext cx="666750" cy="681202"/>
    <xdr:pic>
      <xdr:nvPicPr>
        <xdr:cNvPr id="6" name="6 Imagen">
          <a:extLst>
            <a:ext uri="{FF2B5EF4-FFF2-40B4-BE49-F238E27FC236}">
              <a16:creationId xmlns:a16="http://schemas.microsoft.com/office/drawing/2014/main" id="{6D471341-8338-446D-A212-907847741C13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80975"/>
          <a:ext cx="666750" cy="681202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99325</xdr:colOff>
      <xdr:row>1</xdr:row>
      <xdr:rowOff>96779</xdr:rowOff>
    </xdr:from>
    <xdr:to>
      <xdr:col>3</xdr:col>
      <xdr:colOff>134781</xdr:colOff>
      <xdr:row>3</xdr:row>
      <xdr:rowOff>211820</xdr:rowOff>
    </xdr:to>
    <xdr:pic>
      <xdr:nvPicPr>
        <xdr:cNvPr id="2" name="6 Imagen">
          <a:extLst>
            <a:ext uri="{FF2B5EF4-FFF2-40B4-BE49-F238E27FC236}">
              <a16:creationId xmlns:a16="http://schemas.microsoft.com/office/drawing/2014/main" id="{E5830355-DCEA-440C-B923-72DF526DE82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200" y="211079"/>
          <a:ext cx="721256" cy="696066"/>
        </a:xfrm>
        <a:prstGeom prst="rect">
          <a:avLst/>
        </a:prstGeom>
      </xdr:spPr>
    </xdr:pic>
    <xdr:clientData/>
  </xdr:twoCellAnchor>
  <xdr:twoCellAnchor>
    <xdr:from>
      <xdr:col>6</xdr:col>
      <xdr:colOff>1104341</xdr:colOff>
      <xdr:row>498</xdr:row>
      <xdr:rowOff>105335</xdr:rowOff>
    </xdr:from>
    <xdr:to>
      <xdr:col>12</xdr:col>
      <xdr:colOff>144006</xdr:colOff>
      <xdr:row>502</xdr:row>
      <xdr:rowOff>114861</xdr:rowOff>
    </xdr:to>
    <xdr:grpSp>
      <xdr:nvGrpSpPr>
        <xdr:cNvPr id="3" name="Group 18">
          <a:extLst>
            <a:ext uri="{FF2B5EF4-FFF2-40B4-BE49-F238E27FC236}">
              <a16:creationId xmlns:a16="http://schemas.microsoft.com/office/drawing/2014/main" id="{4B4F896F-65A6-46EC-BA59-CD56E00AF4F0}"/>
            </a:ext>
          </a:extLst>
        </xdr:cNvPr>
        <xdr:cNvGrpSpPr>
          <a:grpSpLocks/>
        </xdr:cNvGrpSpPr>
      </xdr:nvGrpSpPr>
      <xdr:grpSpPr bwMode="auto">
        <a:xfrm>
          <a:off x="2818841" y="105737585"/>
          <a:ext cx="8088415" cy="771526"/>
          <a:chOff x="11" y="852"/>
          <a:chExt cx="801" cy="27"/>
        </a:xfrm>
      </xdr:grpSpPr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7486F3DD-5F36-44A7-9AB6-BD20E4901D88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 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(14)</a:t>
            </a: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endParaRPr kumimoji="0" lang="es-ES" sz="5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</xdr:txBody>
      </xdr:sp>
      <xdr:sp macro="" textlink="">
        <xdr:nvSpPr>
          <xdr:cNvPr id="5" name="Text Box 20">
            <a:extLst>
              <a:ext uri="{FF2B5EF4-FFF2-40B4-BE49-F238E27FC236}">
                <a16:creationId xmlns:a16="http://schemas.microsoft.com/office/drawing/2014/main" id="{802AB9BF-6804-4207-9E92-3878269A3309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(14)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</xdr:row>
      <xdr:rowOff>85725</xdr:rowOff>
    </xdr:from>
    <xdr:to>
      <xdr:col>1</xdr:col>
      <xdr:colOff>815386</xdr:colOff>
      <xdr:row>2</xdr:row>
      <xdr:rowOff>498868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39E6F838-26AF-4FA7-A492-1C193C196DC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80975"/>
          <a:ext cx="720136" cy="708418"/>
        </a:xfrm>
        <a:prstGeom prst="rect">
          <a:avLst/>
        </a:prstGeom>
      </xdr:spPr>
    </xdr:pic>
    <xdr:clientData/>
  </xdr:twoCellAnchor>
  <xdr:twoCellAnchor>
    <xdr:from>
      <xdr:col>2</xdr:col>
      <xdr:colOff>1581150</xdr:colOff>
      <xdr:row>950</xdr:row>
      <xdr:rowOff>19050</xdr:rowOff>
    </xdr:from>
    <xdr:to>
      <xdr:col>9</xdr:col>
      <xdr:colOff>143578</xdr:colOff>
      <xdr:row>951</xdr:row>
      <xdr:rowOff>148167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7EE426B6-0F1B-42AB-958B-CDBB0C127C34}"/>
            </a:ext>
          </a:extLst>
        </xdr:cNvPr>
        <xdr:cNvGrpSpPr>
          <a:grpSpLocks/>
        </xdr:cNvGrpSpPr>
      </xdr:nvGrpSpPr>
      <xdr:grpSpPr bwMode="auto">
        <a:xfrm>
          <a:off x="2486025" y="174802800"/>
          <a:ext cx="8897053" cy="295805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A1FD4059-74FC-42DE-AECE-FA3353FC8DA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(15)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E9013074-992F-4AB2-BAD1-0EF7378157A9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(15)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88119</xdr:colOff>
      <xdr:row>1</xdr:row>
      <xdr:rowOff>85572</xdr:rowOff>
    </xdr:from>
    <xdr:to>
      <xdr:col>3</xdr:col>
      <xdr:colOff>78005</xdr:colOff>
      <xdr:row>3</xdr:row>
      <xdr:rowOff>223025</xdr:rowOff>
    </xdr:to>
    <xdr:pic>
      <xdr:nvPicPr>
        <xdr:cNvPr id="2" name="6 Imagen">
          <a:extLst>
            <a:ext uri="{FF2B5EF4-FFF2-40B4-BE49-F238E27FC236}">
              <a16:creationId xmlns:a16="http://schemas.microsoft.com/office/drawing/2014/main" id="{0C1A21F2-CF36-4DAA-A3CD-3C35D0AED3C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2419" y="199872"/>
          <a:ext cx="723311" cy="689903"/>
        </a:xfrm>
        <a:prstGeom prst="rect">
          <a:avLst/>
        </a:prstGeom>
      </xdr:spPr>
    </xdr:pic>
    <xdr:clientData/>
  </xdr:twoCellAnchor>
  <xdr:twoCellAnchor>
    <xdr:from>
      <xdr:col>6</xdr:col>
      <xdr:colOff>331135</xdr:colOff>
      <xdr:row>499</xdr:row>
      <xdr:rowOff>15688</xdr:rowOff>
    </xdr:from>
    <xdr:to>
      <xdr:col>11</xdr:col>
      <xdr:colOff>513800</xdr:colOff>
      <xdr:row>503</xdr:row>
      <xdr:rowOff>25214</xdr:rowOff>
    </xdr:to>
    <xdr:grpSp>
      <xdr:nvGrpSpPr>
        <xdr:cNvPr id="3" name="Group 18">
          <a:extLst>
            <a:ext uri="{FF2B5EF4-FFF2-40B4-BE49-F238E27FC236}">
              <a16:creationId xmlns:a16="http://schemas.microsoft.com/office/drawing/2014/main" id="{8851A4AE-3AAA-4BA1-8862-4EBD1911053D}"/>
            </a:ext>
          </a:extLst>
        </xdr:cNvPr>
        <xdr:cNvGrpSpPr>
          <a:grpSpLocks/>
        </xdr:cNvGrpSpPr>
      </xdr:nvGrpSpPr>
      <xdr:grpSpPr bwMode="auto">
        <a:xfrm>
          <a:off x="2112870" y="99568747"/>
          <a:ext cx="8094018" cy="637055"/>
          <a:chOff x="11" y="852"/>
          <a:chExt cx="801" cy="27"/>
        </a:xfrm>
      </xdr:grpSpPr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78AE0339-21D0-43B4-BD55-2FC4F4CE0EF8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 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(9)</a:t>
            </a: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endParaRPr kumimoji="0" lang="es-ES" sz="5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</xdr:txBody>
      </xdr:sp>
      <xdr:sp macro="" textlink="">
        <xdr:nvSpPr>
          <xdr:cNvPr id="5" name="Text Box 20">
            <a:extLst>
              <a:ext uri="{FF2B5EF4-FFF2-40B4-BE49-F238E27FC236}">
                <a16:creationId xmlns:a16="http://schemas.microsoft.com/office/drawing/2014/main" id="{79C5EFB1-EABA-4E9E-9F62-E5C982F3931B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(9)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</xdr:row>
      <xdr:rowOff>85725</xdr:rowOff>
    </xdr:from>
    <xdr:to>
      <xdr:col>1</xdr:col>
      <xdr:colOff>815386</xdr:colOff>
      <xdr:row>2</xdr:row>
      <xdr:rowOff>529684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1F8D2848-3D85-4AD6-AFE3-47DDF5DFA5F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80975"/>
          <a:ext cx="720136" cy="701134"/>
        </a:xfrm>
        <a:prstGeom prst="rect">
          <a:avLst/>
        </a:prstGeom>
      </xdr:spPr>
    </xdr:pic>
    <xdr:clientData/>
  </xdr:twoCellAnchor>
  <xdr:twoCellAnchor>
    <xdr:from>
      <xdr:col>2</xdr:col>
      <xdr:colOff>1581150</xdr:colOff>
      <xdr:row>946</xdr:row>
      <xdr:rowOff>19050</xdr:rowOff>
    </xdr:from>
    <xdr:to>
      <xdr:col>7</xdr:col>
      <xdr:colOff>0</xdr:colOff>
      <xdr:row>947</xdr:row>
      <xdr:rowOff>148167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8A4D6A03-399E-40E1-BF3C-B6E9A0E530DE}"/>
            </a:ext>
          </a:extLst>
        </xdr:cNvPr>
        <xdr:cNvGrpSpPr>
          <a:grpSpLocks/>
        </xdr:cNvGrpSpPr>
      </xdr:nvGrpSpPr>
      <xdr:grpSpPr bwMode="auto">
        <a:xfrm>
          <a:off x="2581275" y="260556375"/>
          <a:ext cx="7067550" cy="291042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F840CEE7-664D-4D12-B8AC-9638526DF25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(9)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484393C7-D38C-45C8-BC50-C3CDC47EEBCF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(9)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95250</xdr:rowOff>
    </xdr:from>
    <xdr:to>
      <xdr:col>3</xdr:col>
      <xdr:colOff>796336</xdr:colOff>
      <xdr:row>3</xdr:row>
      <xdr:rowOff>529684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4EF1E61C-9097-424B-8BB2-0AFD04827CC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371475"/>
          <a:ext cx="720136" cy="701134"/>
        </a:xfrm>
        <a:prstGeom prst="rect">
          <a:avLst/>
        </a:prstGeom>
      </xdr:spPr>
    </xdr:pic>
    <xdr:clientData/>
  </xdr:twoCellAnchor>
  <xdr:twoCellAnchor>
    <xdr:from>
      <xdr:col>3</xdr:col>
      <xdr:colOff>247650</xdr:colOff>
      <xdr:row>17</xdr:row>
      <xdr:rowOff>171450</xdr:rowOff>
    </xdr:from>
    <xdr:to>
      <xdr:col>11</xdr:col>
      <xdr:colOff>323850</xdr:colOff>
      <xdr:row>19</xdr:row>
      <xdr:rowOff>100542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8D5A4268-F1B8-48C9-A073-D81074F51411}"/>
            </a:ext>
          </a:extLst>
        </xdr:cNvPr>
        <xdr:cNvGrpSpPr>
          <a:grpSpLocks/>
        </xdr:cNvGrpSpPr>
      </xdr:nvGrpSpPr>
      <xdr:grpSpPr bwMode="auto">
        <a:xfrm>
          <a:off x="342900" y="4963258"/>
          <a:ext cx="8883162" cy="295438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208475DA-8A68-47C3-8176-79A31DABEBD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(18)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1716CC34-3EBB-430E-95A3-5D33DDF0A392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(18)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74083</xdr:colOff>
      <xdr:row>4</xdr:row>
      <xdr:rowOff>95249</xdr:rowOff>
    </xdr:from>
    <xdr:to>
      <xdr:col>3</xdr:col>
      <xdr:colOff>794219</xdr:colOff>
      <xdr:row>6</xdr:row>
      <xdr:rowOff>44966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13B874B-97B5-4D1D-A06B-6614EACFBEB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333" y="771524"/>
          <a:ext cx="720136" cy="702192"/>
        </a:xfrm>
        <a:prstGeom prst="rect">
          <a:avLst/>
        </a:prstGeom>
      </xdr:spPr>
    </xdr:pic>
    <xdr:clientData/>
  </xdr:twoCellAnchor>
  <xdr:twoCellAnchor>
    <xdr:from>
      <xdr:col>3</xdr:col>
      <xdr:colOff>857250</xdr:colOff>
      <xdr:row>58</xdr:row>
      <xdr:rowOff>433917</xdr:rowOff>
    </xdr:from>
    <xdr:to>
      <xdr:col>10</xdr:col>
      <xdr:colOff>463550</xdr:colOff>
      <xdr:row>59</xdr:row>
      <xdr:rowOff>121709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4C5F5ED6-8EE3-4E33-9012-FEE7D3A0DA83}"/>
            </a:ext>
          </a:extLst>
        </xdr:cNvPr>
        <xdr:cNvGrpSpPr>
          <a:grpSpLocks/>
        </xdr:cNvGrpSpPr>
      </xdr:nvGrpSpPr>
      <xdr:grpSpPr bwMode="auto">
        <a:xfrm>
          <a:off x="952500" y="13637032"/>
          <a:ext cx="8904165" cy="288600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C9394028-9993-4BD2-BB19-B6A7498729F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(13)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2F562A76-9D5B-4D98-8F06-9A067A218FE7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979343</xdr:colOff>
      <xdr:row>79</xdr:row>
      <xdr:rowOff>160183</xdr:rowOff>
    </xdr:from>
    <xdr:to>
      <xdr:col>5</xdr:col>
      <xdr:colOff>148815</xdr:colOff>
      <xdr:row>82</xdr:row>
      <xdr:rowOff>141631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E7E35C7A-8B21-478B-83BA-2E55E399B0BD}"/>
            </a:ext>
          </a:extLst>
        </xdr:cNvPr>
        <xdr:cNvGrpSpPr>
          <a:grpSpLocks/>
        </xdr:cNvGrpSpPr>
      </xdr:nvGrpSpPr>
      <xdr:grpSpPr bwMode="auto">
        <a:xfrm>
          <a:off x="2465243" y="13647583"/>
          <a:ext cx="9913672" cy="438648"/>
          <a:chOff x="11" y="852"/>
          <a:chExt cx="805" cy="39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FB84E4CC-F0E9-45E8-924B-D83A5087F424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63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</a:t>
            </a:r>
          </a:p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11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2D29153C-994F-43EE-9827-C72C1EB2C62D}"/>
              </a:ext>
            </a:extLst>
          </xdr:cNvPr>
          <xdr:cNvSpPr txBox="1">
            <a:spLocks noChangeArrowheads="1"/>
          </xdr:cNvSpPr>
        </xdr:nvSpPr>
        <xdr:spPr bwMode="auto">
          <a:xfrm>
            <a:off x="532" y="855"/>
            <a:ext cx="284" cy="3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_________________________________________</a:t>
            </a:r>
            <a:endParaRPr lang="es-ES" sz="11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11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</xdr:grpSp>
    <xdr:clientData/>
  </xdr:twoCellAnchor>
  <xdr:twoCellAnchor editAs="oneCell">
    <xdr:from>
      <xdr:col>1</xdr:col>
      <xdr:colOff>167647</xdr:colOff>
      <xdr:row>1</xdr:row>
      <xdr:rowOff>95882</xdr:rowOff>
    </xdr:from>
    <xdr:to>
      <xdr:col>1</xdr:col>
      <xdr:colOff>751416</xdr:colOff>
      <xdr:row>2</xdr:row>
      <xdr:rowOff>63478</xdr:rowOff>
    </xdr:to>
    <xdr:pic>
      <xdr:nvPicPr>
        <xdr:cNvPr id="5" name="5 Imagen">
          <a:extLst>
            <a:ext uri="{FF2B5EF4-FFF2-40B4-BE49-F238E27FC236}">
              <a16:creationId xmlns:a16="http://schemas.microsoft.com/office/drawing/2014/main" id="{0654248E-6009-4AB2-B573-CFBCDC85E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314" y="169965"/>
          <a:ext cx="583769" cy="592013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4</xdr:row>
      <xdr:rowOff>127000</xdr:rowOff>
    </xdr:from>
    <xdr:to>
      <xdr:col>3</xdr:col>
      <xdr:colOff>815386</xdr:colOff>
      <xdr:row>6</xdr:row>
      <xdr:rowOff>23801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BAC50B59-6F9F-4998-88F4-3388008E46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60425"/>
          <a:ext cx="720136" cy="706426"/>
        </a:xfrm>
        <a:prstGeom prst="rect">
          <a:avLst/>
        </a:prstGeom>
      </xdr:spPr>
    </xdr:pic>
    <xdr:clientData/>
  </xdr:twoCellAnchor>
  <xdr:twoCellAnchor>
    <xdr:from>
      <xdr:col>3</xdr:col>
      <xdr:colOff>476251</xdr:colOff>
      <xdr:row>20</xdr:row>
      <xdr:rowOff>137583</xdr:rowOff>
    </xdr:from>
    <xdr:to>
      <xdr:col>11</xdr:col>
      <xdr:colOff>188384</xdr:colOff>
      <xdr:row>22</xdr:row>
      <xdr:rowOff>68791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4E3D8199-2A6C-4CA5-9B4C-7189B8DFCFF5}"/>
            </a:ext>
          </a:extLst>
        </xdr:cNvPr>
        <xdr:cNvGrpSpPr>
          <a:grpSpLocks/>
        </xdr:cNvGrpSpPr>
      </xdr:nvGrpSpPr>
      <xdr:grpSpPr bwMode="auto">
        <a:xfrm>
          <a:off x="608136" y="5515545"/>
          <a:ext cx="8944056" cy="297554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5D4BA526-AE08-4461-9AEA-71DC39E94D9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(13)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01836890-244B-4BA0-BFC2-2B2A182B247F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4</xdr:row>
      <xdr:rowOff>84667</xdr:rowOff>
    </xdr:from>
    <xdr:to>
      <xdr:col>3</xdr:col>
      <xdr:colOff>815386</xdr:colOff>
      <xdr:row>6</xdr:row>
      <xdr:rowOff>66134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56B07AA-1899-4100-BD3F-A2A2672514C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1075" y="818092"/>
          <a:ext cx="720136" cy="705367"/>
        </a:xfrm>
        <a:prstGeom prst="rect">
          <a:avLst/>
        </a:prstGeom>
      </xdr:spPr>
    </xdr:pic>
    <xdr:clientData/>
  </xdr:twoCellAnchor>
  <xdr:twoCellAnchor>
    <xdr:from>
      <xdr:col>3</xdr:col>
      <xdr:colOff>328083</xdr:colOff>
      <xdr:row>31</xdr:row>
      <xdr:rowOff>21166</xdr:rowOff>
    </xdr:from>
    <xdr:to>
      <xdr:col>11</xdr:col>
      <xdr:colOff>50800</xdr:colOff>
      <xdr:row>32</xdr:row>
      <xdr:rowOff>132292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57D9752E-5DF3-473E-8884-4319F5316FD0}"/>
            </a:ext>
          </a:extLst>
        </xdr:cNvPr>
        <xdr:cNvGrpSpPr>
          <a:grpSpLocks/>
        </xdr:cNvGrpSpPr>
      </xdr:nvGrpSpPr>
      <xdr:grpSpPr bwMode="auto">
        <a:xfrm>
          <a:off x="1217083" y="7725833"/>
          <a:ext cx="8909050" cy="291042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80E1D0B7-B77F-44A9-A107-B59118D0098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(13)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263676F3-123C-4158-8271-10ABA68400BD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63500</xdr:colOff>
      <xdr:row>4</xdr:row>
      <xdr:rowOff>74082</xdr:rowOff>
    </xdr:from>
    <xdr:to>
      <xdr:col>3</xdr:col>
      <xdr:colOff>783636</xdr:colOff>
      <xdr:row>6</xdr:row>
      <xdr:rowOff>2633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389DC78F-C72B-4322-BEE9-F739EC5CD19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0" y="807507"/>
          <a:ext cx="720136" cy="700076"/>
        </a:xfrm>
        <a:prstGeom prst="rect">
          <a:avLst/>
        </a:prstGeom>
      </xdr:spPr>
    </xdr:pic>
    <xdr:clientData/>
  </xdr:twoCellAnchor>
  <xdr:twoCellAnchor>
    <xdr:from>
      <xdr:col>3</xdr:col>
      <xdr:colOff>455083</xdr:colOff>
      <xdr:row>19</xdr:row>
      <xdr:rowOff>10583</xdr:rowOff>
    </xdr:from>
    <xdr:to>
      <xdr:col>11</xdr:col>
      <xdr:colOff>156633</xdr:colOff>
      <xdr:row>20</xdr:row>
      <xdr:rowOff>121708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7B189C0C-1DED-4498-94B0-8057195ADF74}"/>
            </a:ext>
          </a:extLst>
        </xdr:cNvPr>
        <xdr:cNvGrpSpPr>
          <a:grpSpLocks/>
        </xdr:cNvGrpSpPr>
      </xdr:nvGrpSpPr>
      <xdr:grpSpPr bwMode="auto">
        <a:xfrm>
          <a:off x="571500" y="4868333"/>
          <a:ext cx="8919633" cy="291042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DADC793A-0DB6-40EB-BCEF-101D484C54F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(13)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C05D13EF-163A-45BA-981A-1775A04E5652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74084</xdr:colOff>
      <xdr:row>4</xdr:row>
      <xdr:rowOff>105833</xdr:rowOff>
    </xdr:from>
    <xdr:to>
      <xdr:col>3</xdr:col>
      <xdr:colOff>794220</xdr:colOff>
      <xdr:row>6</xdr:row>
      <xdr:rowOff>13217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87E13BF4-96CC-40A7-80C2-880619E8A46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7159" y="839258"/>
          <a:ext cx="720136" cy="707484"/>
        </a:xfrm>
        <a:prstGeom prst="rect">
          <a:avLst/>
        </a:prstGeom>
      </xdr:spPr>
    </xdr:pic>
    <xdr:clientData/>
  </xdr:twoCellAnchor>
  <xdr:twoCellAnchor>
    <xdr:from>
      <xdr:col>3</xdr:col>
      <xdr:colOff>592666</xdr:colOff>
      <xdr:row>19</xdr:row>
      <xdr:rowOff>10583</xdr:rowOff>
    </xdr:from>
    <xdr:to>
      <xdr:col>11</xdr:col>
      <xdr:colOff>315382</xdr:colOff>
      <xdr:row>20</xdr:row>
      <xdr:rowOff>121708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61846B6F-983C-40A4-8CB5-A30DD4BD6ACD}"/>
            </a:ext>
          </a:extLst>
        </xdr:cNvPr>
        <xdr:cNvGrpSpPr>
          <a:grpSpLocks/>
        </xdr:cNvGrpSpPr>
      </xdr:nvGrpSpPr>
      <xdr:grpSpPr bwMode="auto">
        <a:xfrm>
          <a:off x="2338916" y="5005916"/>
          <a:ext cx="9014883" cy="291042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A6009E62-4A0F-4BD9-9036-702E9EB1339C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(13)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518EC37A-2D91-471A-8CAB-4F926F3ADED1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613834</xdr:colOff>
      <xdr:row>18</xdr:row>
      <xdr:rowOff>63500</xdr:rowOff>
    </xdr:from>
    <xdr:to>
      <xdr:col>10</xdr:col>
      <xdr:colOff>611718</xdr:colOff>
      <xdr:row>19</xdr:row>
      <xdr:rowOff>174627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CB64C5BC-BECF-4D87-8A9D-222051F7A493}"/>
            </a:ext>
          </a:extLst>
        </xdr:cNvPr>
        <xdr:cNvGrpSpPr>
          <a:grpSpLocks/>
        </xdr:cNvGrpSpPr>
      </xdr:nvGrpSpPr>
      <xdr:grpSpPr bwMode="auto">
        <a:xfrm>
          <a:off x="2381251" y="4931833"/>
          <a:ext cx="8390467" cy="291044"/>
          <a:chOff x="308" y="780"/>
          <a:chExt cx="861" cy="25"/>
        </a:xfrm>
      </xdr:grpSpPr>
      <xdr:sp macro="" textlink="">
        <xdr:nvSpPr>
          <xdr:cNvPr id="3" name="Text Box 9">
            <a:extLst>
              <a:ext uri="{FF2B5EF4-FFF2-40B4-BE49-F238E27FC236}">
                <a16:creationId xmlns:a16="http://schemas.microsoft.com/office/drawing/2014/main" id="{1659B24D-8DE4-4C20-AF51-0C88D36BFB98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(13)</a:t>
            </a:r>
          </a:p>
        </xdr:txBody>
      </xdr:sp>
      <xdr:sp macro="" textlink="">
        <xdr:nvSpPr>
          <xdr:cNvPr id="4" name="Text Box 10">
            <a:extLst>
              <a:ext uri="{FF2B5EF4-FFF2-40B4-BE49-F238E27FC236}">
                <a16:creationId xmlns:a16="http://schemas.microsoft.com/office/drawing/2014/main" id="{3AA82AA6-0F97-40B7-A476-5E82101EC354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(13)</a:t>
            </a:r>
          </a:p>
          <a:p>
            <a:pPr algn="ctr" rtl="1">
              <a:defRPr sz="1000"/>
            </a:pP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</xdr:txBody>
      </xdr:sp>
    </xdr:grpSp>
    <xdr:clientData/>
  </xdr:twoCellAnchor>
  <xdr:oneCellAnchor>
    <xdr:from>
      <xdr:col>3</xdr:col>
      <xdr:colOff>84667</xdr:colOff>
      <xdr:row>4</xdr:row>
      <xdr:rowOff>95250</xdr:rowOff>
    </xdr:from>
    <xdr:ext cx="720136" cy="701134"/>
    <xdr:pic>
      <xdr:nvPicPr>
        <xdr:cNvPr id="5" name="1 Imagen">
          <a:extLst>
            <a:ext uri="{FF2B5EF4-FFF2-40B4-BE49-F238E27FC236}">
              <a16:creationId xmlns:a16="http://schemas.microsoft.com/office/drawing/2014/main" id="{9FB56643-849C-4982-8D4C-DA35098F2E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70667" y="857250"/>
          <a:ext cx="720136" cy="701134"/>
        </a:xfrm>
        <a:prstGeom prst="rect">
          <a:avLst/>
        </a:prstGeom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78441</xdr:colOff>
      <xdr:row>48</xdr:row>
      <xdr:rowOff>168089</xdr:rowOff>
    </xdr:from>
    <xdr:to>
      <xdr:col>10</xdr:col>
      <xdr:colOff>534520</xdr:colOff>
      <xdr:row>50</xdr:row>
      <xdr:rowOff>100542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74BF04A7-D98D-4C84-B70C-A9F5CD702210}"/>
            </a:ext>
          </a:extLst>
        </xdr:cNvPr>
        <xdr:cNvGrpSpPr>
          <a:grpSpLocks/>
        </xdr:cNvGrpSpPr>
      </xdr:nvGrpSpPr>
      <xdr:grpSpPr bwMode="auto">
        <a:xfrm>
          <a:off x="1109382" y="10813677"/>
          <a:ext cx="8815667" cy="291041"/>
          <a:chOff x="308" y="780"/>
          <a:chExt cx="861" cy="25"/>
        </a:xfrm>
      </xdr:grpSpPr>
      <xdr:sp macro="" textlink="">
        <xdr:nvSpPr>
          <xdr:cNvPr id="3" name="Text Box 9">
            <a:extLst>
              <a:ext uri="{FF2B5EF4-FFF2-40B4-BE49-F238E27FC236}">
                <a16:creationId xmlns:a16="http://schemas.microsoft.com/office/drawing/2014/main" id="{B1B4770E-E8B3-4E55-866C-4EC9852623D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 (13)</a:t>
            </a:r>
          </a:p>
        </xdr:txBody>
      </xdr:sp>
      <xdr:sp macro="" textlink="">
        <xdr:nvSpPr>
          <xdr:cNvPr id="4" name="Text Box 10">
            <a:extLst>
              <a:ext uri="{FF2B5EF4-FFF2-40B4-BE49-F238E27FC236}">
                <a16:creationId xmlns:a16="http://schemas.microsoft.com/office/drawing/2014/main" id="{77FC92CD-3EA5-4382-B05B-0067F1A68DC3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  <a:endParaRPr lang="es-ES" sz="900" b="0" i="0" strike="noStrike">
              <a:solidFill>
                <a:srgbClr val="000000"/>
              </a:solidFill>
              <a:latin typeface="Helvetica" panose="020B0504020202030204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900" b="0" i="0">
                <a:effectLst/>
                <a:latin typeface="Helvetica" panose="020B0504020202030204" pitchFamily="34" charset="0"/>
                <a:ea typeface="+mn-ea"/>
                <a:cs typeface="Arial" pitchFamily="34" charset="0"/>
              </a:rPr>
              <a:t>Firma </a:t>
            </a:r>
            <a:r>
              <a:rPr lang="es-ES" sz="900" b="0" i="0" strike="noStrike">
                <a:solidFill>
                  <a:srgbClr val="000000"/>
                </a:solidFill>
                <a:latin typeface="Helvetica" panose="020B0504020202030204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  <xdr:twoCellAnchor editAs="oneCell">
    <xdr:from>
      <xdr:col>1</xdr:col>
      <xdr:colOff>123265</xdr:colOff>
      <xdr:row>1</xdr:row>
      <xdr:rowOff>89647</xdr:rowOff>
    </xdr:from>
    <xdr:to>
      <xdr:col>1</xdr:col>
      <xdr:colOff>843401</xdr:colOff>
      <xdr:row>2</xdr:row>
      <xdr:rowOff>420987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0693D27F-63D3-4512-8B09-A2F1FB3C967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7565" y="194422"/>
          <a:ext cx="720136" cy="70281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168746</xdr:colOff>
      <xdr:row>10</xdr:row>
      <xdr:rowOff>71906</xdr:rowOff>
    </xdr:from>
    <xdr:to>
      <xdr:col>3</xdr:col>
      <xdr:colOff>726711</xdr:colOff>
      <xdr:row>14</xdr:row>
      <xdr:rowOff>153352</xdr:rowOff>
    </xdr:to>
    <xdr:sp macro="" textlink="">
      <xdr:nvSpPr>
        <xdr:cNvPr id="2" name="Rectangle 967">
          <a:extLst>
            <a:ext uri="{FF2B5EF4-FFF2-40B4-BE49-F238E27FC236}">
              <a16:creationId xmlns:a16="http://schemas.microsoft.com/office/drawing/2014/main" id="{CE8870D1-FD79-49C6-B260-2CC7C28C6BA8}"/>
            </a:ext>
          </a:extLst>
        </xdr:cNvPr>
        <xdr:cNvSpPr>
          <a:spLocks noChangeArrowheads="1"/>
        </xdr:cNvSpPr>
      </xdr:nvSpPr>
      <xdr:spPr bwMode="auto">
        <a:xfrm>
          <a:off x="759296" y="2043581"/>
          <a:ext cx="1234240" cy="786296"/>
        </a:xfrm>
        <a:prstGeom prst="rect">
          <a:avLst/>
        </a:prstGeom>
        <a:noFill/>
        <a:ln w="9525" algn="ctr">
          <a:solidFill>
            <a:srgbClr val="000000"/>
          </a:solidFill>
          <a:miter lim="800000"/>
          <a:headEnd/>
          <a:tailEnd/>
        </a:ln>
      </xdr:spPr>
      <xdr:txBody>
        <a:bodyPr anchor="ctr"/>
        <a:lstStyle/>
        <a:p>
          <a:pPr algn="ctr"/>
          <a:r>
            <a:rPr lang="es-MX" sz="1800">
              <a:latin typeface="Helvetica" panose="020B0504020202030204" pitchFamily="34" charset="0"/>
            </a:rPr>
            <a:t>LOGO</a:t>
          </a:r>
        </a:p>
      </xdr:txBody>
    </xdr:sp>
    <xdr:clientData/>
  </xdr:twoCellAnchor>
  <xdr:twoCellAnchor>
    <xdr:from>
      <xdr:col>26</xdr:col>
      <xdr:colOff>0</xdr:colOff>
      <xdr:row>7</xdr:row>
      <xdr:rowOff>104775</xdr:rowOff>
    </xdr:from>
    <xdr:to>
      <xdr:col>26</xdr:col>
      <xdr:colOff>0</xdr:colOff>
      <xdr:row>15</xdr:row>
      <xdr:rowOff>19050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91B0C24-3DF7-4AC5-BC09-CB7877BF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12425" y="1533525"/>
          <a:ext cx="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383107</xdr:colOff>
      <xdr:row>8</xdr:row>
      <xdr:rowOff>68599</xdr:rowOff>
    </xdr:from>
    <xdr:to>
      <xdr:col>11</xdr:col>
      <xdr:colOff>510760</xdr:colOff>
      <xdr:row>15</xdr:row>
      <xdr:rowOff>27606</xdr:rowOff>
    </xdr:to>
    <xdr:sp macro="" textlink="">
      <xdr:nvSpPr>
        <xdr:cNvPr id="4" name="3 Abrir llave">
          <a:extLst>
            <a:ext uri="{FF2B5EF4-FFF2-40B4-BE49-F238E27FC236}">
              <a16:creationId xmlns:a16="http://schemas.microsoft.com/office/drawing/2014/main" id="{F6AF207A-C8D2-4999-BE63-B2FD6C37B269}"/>
            </a:ext>
          </a:extLst>
        </xdr:cNvPr>
        <xdr:cNvSpPr/>
      </xdr:nvSpPr>
      <xdr:spPr>
        <a:xfrm>
          <a:off x="10327207" y="1678324"/>
          <a:ext cx="127653" cy="1206782"/>
        </a:xfrm>
        <a:prstGeom prst="leftBrace">
          <a:avLst>
            <a:gd name="adj1" fmla="val 18605"/>
            <a:gd name="adj2" fmla="val 5004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es-MX"/>
        </a:p>
      </xdr:txBody>
    </xdr:sp>
    <xdr:clientData/>
  </xdr:twoCellAnchor>
  <xdr:oneCellAnchor>
    <xdr:from>
      <xdr:col>16</xdr:col>
      <xdr:colOff>550879</xdr:colOff>
      <xdr:row>11</xdr:row>
      <xdr:rowOff>191276</xdr:rowOff>
    </xdr:from>
    <xdr:ext cx="1214923" cy="331062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3483F362-DB32-4913-90D4-E357A398B1B5}"/>
            </a:ext>
          </a:extLst>
        </xdr:cNvPr>
        <xdr:cNvSpPr txBox="1"/>
      </xdr:nvSpPr>
      <xdr:spPr>
        <a:xfrm>
          <a:off x="14714554" y="2315351"/>
          <a:ext cx="1214923" cy="3310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es-MX" sz="10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16</xdr:col>
      <xdr:colOff>568258</xdr:colOff>
      <xdr:row>13</xdr:row>
      <xdr:rowOff>165797</xdr:rowOff>
    </xdr:from>
    <xdr:ext cx="1254806" cy="356541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7C3C28BE-9C2B-4929-977A-43282DC60D88}"/>
            </a:ext>
          </a:extLst>
        </xdr:cNvPr>
        <xdr:cNvSpPr txBox="1"/>
      </xdr:nvSpPr>
      <xdr:spPr>
        <a:xfrm>
          <a:off x="14712883" y="2661347"/>
          <a:ext cx="1254806" cy="3565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s-MX" sz="1000" b="1">
              <a:latin typeface="Arial" pitchFamily="34" charset="0"/>
              <a:cs typeface="Arial" pitchFamily="34" charset="0"/>
            </a:rPr>
            <a:t> </a:t>
          </a:r>
        </a:p>
      </xdr:txBody>
    </xdr:sp>
    <xdr:clientData/>
  </xdr:oneCellAnchor>
  <xdr:oneCellAnchor>
    <xdr:from>
      <xdr:col>18</xdr:col>
      <xdr:colOff>11045</xdr:colOff>
      <xdr:row>15</xdr:row>
      <xdr:rowOff>7489</xdr:rowOff>
    </xdr:from>
    <xdr:ext cx="1214923" cy="213834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D8738CD1-42C9-4DA8-BDB5-C2F39EB4FDE8}"/>
            </a:ext>
          </a:extLst>
        </xdr:cNvPr>
        <xdr:cNvSpPr txBox="1"/>
      </xdr:nvSpPr>
      <xdr:spPr>
        <a:xfrm>
          <a:off x="15498695" y="2864989"/>
          <a:ext cx="1214923" cy="2138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es-MX" sz="16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20</xdr:col>
      <xdr:colOff>359651</xdr:colOff>
      <xdr:row>14</xdr:row>
      <xdr:rowOff>68033</xdr:rowOff>
    </xdr:from>
    <xdr:ext cx="388774" cy="223546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686992F5-B651-4FC2-9F36-E33A20325220}"/>
            </a:ext>
          </a:extLst>
        </xdr:cNvPr>
        <xdr:cNvSpPr txBox="1"/>
      </xdr:nvSpPr>
      <xdr:spPr>
        <a:xfrm>
          <a:off x="17914226" y="2744558"/>
          <a:ext cx="388774" cy="2235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s-MX" sz="900" b="1">
              <a:latin typeface="Arial" pitchFamily="34" charset="0"/>
              <a:cs typeface="Arial" pitchFamily="34" charset="0"/>
            </a:rPr>
            <a:t> </a:t>
          </a:r>
          <a:r>
            <a:rPr lang="es-MX" sz="1000" b="1">
              <a:latin typeface="Arial" pitchFamily="34" charset="0"/>
              <a:cs typeface="Arial" pitchFamily="34" charset="0"/>
            </a:rPr>
            <a:t>           </a:t>
          </a:r>
        </a:p>
      </xdr:txBody>
    </xdr:sp>
    <xdr:clientData/>
  </xdr:oneCellAnchor>
  <xdr:oneCellAnchor>
    <xdr:from>
      <xdr:col>21</xdr:col>
      <xdr:colOff>0</xdr:colOff>
      <xdr:row>12</xdr:row>
      <xdr:rowOff>0</xdr:rowOff>
    </xdr:from>
    <xdr:ext cx="1214923" cy="213834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59F38F1C-E58D-443A-BB3F-1039FA119A43}"/>
            </a:ext>
          </a:extLst>
        </xdr:cNvPr>
        <xdr:cNvSpPr txBox="1"/>
      </xdr:nvSpPr>
      <xdr:spPr>
        <a:xfrm>
          <a:off x="18792825" y="2314575"/>
          <a:ext cx="1214923" cy="2138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es-MX" sz="1000" b="1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21</xdr:col>
      <xdr:colOff>614432</xdr:colOff>
      <xdr:row>11</xdr:row>
      <xdr:rowOff>1854</xdr:rowOff>
    </xdr:from>
    <xdr:to>
      <xdr:col>25</xdr:col>
      <xdr:colOff>840441</xdr:colOff>
      <xdr:row>11</xdr:row>
      <xdr:rowOff>33618</xdr:rowOff>
    </xdr:to>
    <xdr:sp macro="" textlink="">
      <xdr:nvSpPr>
        <xdr:cNvPr id="10" name="Line 963">
          <a:extLst>
            <a:ext uri="{FF2B5EF4-FFF2-40B4-BE49-F238E27FC236}">
              <a16:creationId xmlns:a16="http://schemas.microsoft.com/office/drawing/2014/main" id="{F2553EDE-CAF3-4E0B-AACC-747226CECED2}"/>
            </a:ext>
          </a:extLst>
        </xdr:cNvPr>
        <xdr:cNvSpPr>
          <a:spLocks noChangeShapeType="1"/>
        </xdr:cNvSpPr>
      </xdr:nvSpPr>
      <xdr:spPr bwMode="auto">
        <a:xfrm>
          <a:off x="19395491" y="2108560"/>
          <a:ext cx="3386068" cy="31764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676275</xdr:colOff>
      <xdr:row>10</xdr:row>
      <xdr:rowOff>142875</xdr:rowOff>
    </xdr:from>
    <xdr:to>
      <xdr:col>20</xdr:col>
      <xdr:colOff>676275</xdr:colOff>
      <xdr:row>10</xdr:row>
      <xdr:rowOff>142875</xdr:rowOff>
    </xdr:to>
    <xdr:sp macro="" textlink="">
      <xdr:nvSpPr>
        <xdr:cNvPr id="2" name="Line 508">
          <a:extLst>
            <a:ext uri="{FF2B5EF4-FFF2-40B4-BE49-F238E27FC236}">
              <a16:creationId xmlns:a16="http://schemas.microsoft.com/office/drawing/2014/main" id="{B4D74160-54AE-441D-874B-07EFD593E84B}"/>
            </a:ext>
          </a:extLst>
        </xdr:cNvPr>
        <xdr:cNvSpPr>
          <a:spLocks noChangeShapeType="1"/>
        </xdr:cNvSpPr>
      </xdr:nvSpPr>
      <xdr:spPr bwMode="auto">
        <a:xfrm>
          <a:off x="16202025" y="1866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266700</xdr:colOff>
      <xdr:row>6</xdr:row>
      <xdr:rowOff>107373</xdr:rowOff>
    </xdr:from>
    <xdr:to>
      <xdr:col>10</xdr:col>
      <xdr:colOff>638175</xdr:colOff>
      <xdr:row>11</xdr:row>
      <xdr:rowOff>0</xdr:rowOff>
    </xdr:to>
    <xdr:sp macro="" textlink="">
      <xdr:nvSpPr>
        <xdr:cNvPr id="3" name="AutoShape 726">
          <a:extLst>
            <a:ext uri="{FF2B5EF4-FFF2-40B4-BE49-F238E27FC236}">
              <a16:creationId xmlns:a16="http://schemas.microsoft.com/office/drawing/2014/main" id="{C3FA75A7-9C45-4418-9267-5F374374FC99}"/>
            </a:ext>
          </a:extLst>
        </xdr:cNvPr>
        <xdr:cNvSpPr>
          <a:spLocks/>
        </xdr:cNvSpPr>
      </xdr:nvSpPr>
      <xdr:spPr bwMode="auto">
        <a:xfrm>
          <a:off x="8029575" y="1126548"/>
          <a:ext cx="371475" cy="778452"/>
        </a:xfrm>
        <a:prstGeom prst="leftBrace">
          <a:avLst>
            <a:gd name="adj1" fmla="val 1509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131004</xdr:colOff>
      <xdr:row>6</xdr:row>
      <xdr:rowOff>135309</xdr:rowOff>
    </xdr:from>
    <xdr:to>
      <xdr:col>4</xdr:col>
      <xdr:colOff>104177</xdr:colOff>
      <xdr:row>10</xdr:row>
      <xdr:rowOff>88093</xdr:rowOff>
    </xdr:to>
    <xdr:sp macro="" textlink="">
      <xdr:nvSpPr>
        <xdr:cNvPr id="4" name="3 Rectángulo">
          <a:extLst>
            <a:ext uri="{FF2B5EF4-FFF2-40B4-BE49-F238E27FC236}">
              <a16:creationId xmlns:a16="http://schemas.microsoft.com/office/drawing/2014/main" id="{58C2FA36-8B47-4C21-BBEE-FB8784C4358D}"/>
            </a:ext>
          </a:extLst>
        </xdr:cNvPr>
        <xdr:cNvSpPr/>
      </xdr:nvSpPr>
      <xdr:spPr>
        <a:xfrm>
          <a:off x="550104" y="1154484"/>
          <a:ext cx="982823" cy="657634"/>
        </a:xfrm>
        <a:prstGeom prst="rect">
          <a:avLst/>
        </a:prstGeom>
        <a:noFill/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800"/>
            <a:t>LOGO</a:t>
          </a:r>
        </a:p>
        <a:p>
          <a:pPr algn="ctr"/>
          <a:endParaRPr lang="es-MX" sz="800"/>
        </a:p>
      </xdr:txBody>
    </xdr:sp>
    <xdr:clientData/>
  </xdr:twoCellAnchor>
  <xdr:twoCellAnchor>
    <xdr:from>
      <xdr:col>20</xdr:col>
      <xdr:colOff>25400</xdr:colOff>
      <xdr:row>7</xdr:row>
      <xdr:rowOff>149225</xdr:rowOff>
    </xdr:from>
    <xdr:to>
      <xdr:col>21</xdr:col>
      <xdr:colOff>688975</xdr:colOff>
      <xdr:row>7</xdr:row>
      <xdr:rowOff>149225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28306AED-56B9-4617-B415-0E9FD042AE08}"/>
            </a:ext>
          </a:extLst>
        </xdr:cNvPr>
        <xdr:cNvCxnSpPr/>
      </xdr:nvCxnSpPr>
      <xdr:spPr>
        <a:xfrm>
          <a:off x="15551150" y="1330325"/>
          <a:ext cx="13398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219166</xdr:colOff>
      <xdr:row>42</xdr:row>
      <xdr:rowOff>103538</xdr:rowOff>
    </xdr:from>
    <xdr:to>
      <xdr:col>3</xdr:col>
      <xdr:colOff>290717</xdr:colOff>
      <xdr:row>44</xdr:row>
      <xdr:rowOff>52737</xdr:rowOff>
    </xdr:to>
    <xdr:sp macro="" textlink="">
      <xdr:nvSpPr>
        <xdr:cNvPr id="2" name="Text Box 17">
          <a:extLst>
            <a:ext uri="{FF2B5EF4-FFF2-40B4-BE49-F238E27FC236}">
              <a16:creationId xmlns:a16="http://schemas.microsoft.com/office/drawing/2014/main" id="{93AF91FF-522A-4204-9A72-8E10F45A7262}"/>
            </a:ext>
          </a:extLst>
        </xdr:cNvPr>
        <xdr:cNvSpPr txBox="1">
          <a:spLocks noChangeArrowheads="1"/>
        </xdr:cNvSpPr>
      </xdr:nvSpPr>
      <xdr:spPr bwMode="auto">
        <a:xfrm>
          <a:off x="304891" y="9285638"/>
          <a:ext cx="2300401" cy="311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1</xdr:col>
      <xdr:colOff>390375</xdr:colOff>
      <xdr:row>1</xdr:row>
      <xdr:rowOff>325664</xdr:rowOff>
    </xdr:from>
    <xdr:to>
      <xdr:col>2</xdr:col>
      <xdr:colOff>394608</xdr:colOff>
      <xdr:row>6</xdr:row>
      <xdr:rowOff>35990</xdr:rowOff>
    </xdr:to>
    <xdr:sp macro="" textlink="">
      <xdr:nvSpPr>
        <xdr:cNvPr id="3" name="4 Rectángulo">
          <a:extLst>
            <a:ext uri="{FF2B5EF4-FFF2-40B4-BE49-F238E27FC236}">
              <a16:creationId xmlns:a16="http://schemas.microsoft.com/office/drawing/2014/main" id="{8CD00937-4E46-47D0-A969-1B90F2E17E02}"/>
            </a:ext>
          </a:extLst>
        </xdr:cNvPr>
        <xdr:cNvSpPr/>
      </xdr:nvSpPr>
      <xdr:spPr>
        <a:xfrm>
          <a:off x="476100" y="401864"/>
          <a:ext cx="1118658" cy="1053351"/>
        </a:xfrm>
        <a:prstGeom prst="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600"/>
            <a:t>LOGO</a:t>
          </a:r>
        </a:p>
        <a:p>
          <a:pPr algn="ctr"/>
          <a:endParaRPr lang="es-MX" sz="800"/>
        </a:p>
      </xdr:txBody>
    </xdr:sp>
    <xdr:clientData/>
  </xdr:twoCellAnchor>
  <xdr:twoCellAnchor>
    <xdr:from>
      <xdr:col>7</xdr:col>
      <xdr:colOff>920753</xdr:colOff>
      <xdr:row>2</xdr:row>
      <xdr:rowOff>179918</xdr:rowOff>
    </xdr:from>
    <xdr:to>
      <xdr:col>8</xdr:col>
      <xdr:colOff>243418</xdr:colOff>
      <xdr:row>3</xdr:row>
      <xdr:rowOff>148168</xdr:rowOff>
    </xdr:to>
    <xdr:sp macro="" textlink="">
      <xdr:nvSpPr>
        <xdr:cNvPr id="4" name="Rectángulo 18">
          <a:extLst>
            <a:ext uri="{FF2B5EF4-FFF2-40B4-BE49-F238E27FC236}">
              <a16:creationId xmlns:a16="http://schemas.microsoft.com/office/drawing/2014/main" id="{2F8AC737-8632-4ABB-B149-8529FF29D9C0}"/>
            </a:ext>
          </a:extLst>
        </xdr:cNvPr>
        <xdr:cNvSpPr/>
      </xdr:nvSpPr>
      <xdr:spPr>
        <a:xfrm>
          <a:off x="9217028" y="837143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920746</xdr:colOff>
      <xdr:row>4</xdr:row>
      <xdr:rowOff>174626</xdr:rowOff>
    </xdr:from>
    <xdr:to>
      <xdr:col>8</xdr:col>
      <xdr:colOff>243411</xdr:colOff>
      <xdr:row>5</xdr:row>
      <xdr:rowOff>142876</xdr:rowOff>
    </xdr:to>
    <xdr:sp macro="" textlink="">
      <xdr:nvSpPr>
        <xdr:cNvPr id="5" name="Rectángulo 24">
          <a:extLst>
            <a:ext uri="{FF2B5EF4-FFF2-40B4-BE49-F238E27FC236}">
              <a16:creationId xmlns:a16="http://schemas.microsoft.com/office/drawing/2014/main" id="{42DEB2D0-08AD-474C-ADD3-B43ECCC7A5C4}"/>
            </a:ext>
          </a:extLst>
        </xdr:cNvPr>
        <xdr:cNvSpPr/>
      </xdr:nvSpPr>
      <xdr:spPr>
        <a:xfrm>
          <a:off x="9217021" y="1212851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920749</xdr:colOff>
      <xdr:row>5</xdr:row>
      <xdr:rowOff>174620</xdr:rowOff>
    </xdr:from>
    <xdr:to>
      <xdr:col>8</xdr:col>
      <xdr:colOff>243414</xdr:colOff>
      <xdr:row>6</xdr:row>
      <xdr:rowOff>142870</xdr:rowOff>
    </xdr:to>
    <xdr:sp macro="" textlink="">
      <xdr:nvSpPr>
        <xdr:cNvPr id="6" name="Rectángulo 25">
          <a:extLst>
            <a:ext uri="{FF2B5EF4-FFF2-40B4-BE49-F238E27FC236}">
              <a16:creationId xmlns:a16="http://schemas.microsoft.com/office/drawing/2014/main" id="{79067029-D4B5-4878-8A18-F60D51B743B6}"/>
            </a:ext>
          </a:extLst>
        </xdr:cNvPr>
        <xdr:cNvSpPr/>
      </xdr:nvSpPr>
      <xdr:spPr>
        <a:xfrm>
          <a:off x="9217024" y="1403345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915466</xdr:colOff>
      <xdr:row>6</xdr:row>
      <xdr:rowOff>174617</xdr:rowOff>
    </xdr:from>
    <xdr:to>
      <xdr:col>8</xdr:col>
      <xdr:colOff>238131</xdr:colOff>
      <xdr:row>7</xdr:row>
      <xdr:rowOff>142867</xdr:rowOff>
    </xdr:to>
    <xdr:sp macro="" textlink="">
      <xdr:nvSpPr>
        <xdr:cNvPr id="7" name="Rectángulo 26">
          <a:extLst>
            <a:ext uri="{FF2B5EF4-FFF2-40B4-BE49-F238E27FC236}">
              <a16:creationId xmlns:a16="http://schemas.microsoft.com/office/drawing/2014/main" id="{4492F5E0-8D1C-4414-ABF8-1D4AEE0A9299}"/>
            </a:ext>
          </a:extLst>
        </xdr:cNvPr>
        <xdr:cNvSpPr/>
      </xdr:nvSpPr>
      <xdr:spPr>
        <a:xfrm>
          <a:off x="9211741" y="1593842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920756</xdr:colOff>
      <xdr:row>3</xdr:row>
      <xdr:rowOff>169333</xdr:rowOff>
    </xdr:from>
    <xdr:to>
      <xdr:col>8</xdr:col>
      <xdr:colOff>243421</xdr:colOff>
      <xdr:row>4</xdr:row>
      <xdr:rowOff>137583</xdr:rowOff>
    </xdr:to>
    <xdr:sp macro="" textlink="">
      <xdr:nvSpPr>
        <xdr:cNvPr id="8" name="Rectángulo 27">
          <a:extLst>
            <a:ext uri="{FF2B5EF4-FFF2-40B4-BE49-F238E27FC236}">
              <a16:creationId xmlns:a16="http://schemas.microsoft.com/office/drawing/2014/main" id="{C732B296-C5F8-46A5-88F7-661D47BC6C41}"/>
            </a:ext>
          </a:extLst>
        </xdr:cNvPr>
        <xdr:cNvSpPr/>
      </xdr:nvSpPr>
      <xdr:spPr>
        <a:xfrm>
          <a:off x="9217031" y="1017058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1100666</xdr:colOff>
      <xdr:row>2</xdr:row>
      <xdr:rowOff>179917</xdr:rowOff>
    </xdr:from>
    <xdr:to>
      <xdr:col>7</xdr:col>
      <xdr:colOff>15875</xdr:colOff>
      <xdr:row>7</xdr:row>
      <xdr:rowOff>137584</xdr:rowOff>
    </xdr:to>
    <xdr:sp macro="" textlink="">
      <xdr:nvSpPr>
        <xdr:cNvPr id="9" name="AutoShape 8">
          <a:extLst>
            <a:ext uri="{FF2B5EF4-FFF2-40B4-BE49-F238E27FC236}">
              <a16:creationId xmlns:a16="http://schemas.microsoft.com/office/drawing/2014/main" id="{CA2A6E81-BBD0-4241-BA6C-3DB57773D925}"/>
            </a:ext>
          </a:extLst>
        </xdr:cNvPr>
        <xdr:cNvSpPr>
          <a:spLocks/>
        </xdr:cNvSpPr>
      </xdr:nvSpPr>
      <xdr:spPr bwMode="auto">
        <a:xfrm>
          <a:off x="7768166" y="837142"/>
          <a:ext cx="543984" cy="910167"/>
        </a:xfrm>
        <a:prstGeom prst="leftBrace">
          <a:avLst>
            <a:gd name="adj1" fmla="val 2469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1038298</xdr:colOff>
      <xdr:row>42</xdr:row>
      <xdr:rowOff>103539</xdr:rowOff>
    </xdr:from>
    <xdr:to>
      <xdr:col>13</xdr:col>
      <xdr:colOff>701634</xdr:colOff>
      <xdr:row>44</xdr:row>
      <xdr:rowOff>52738</xdr:rowOff>
    </xdr:to>
    <xdr:sp macro="" textlink="">
      <xdr:nvSpPr>
        <xdr:cNvPr id="10" name="Text Box 17">
          <a:extLst>
            <a:ext uri="{FF2B5EF4-FFF2-40B4-BE49-F238E27FC236}">
              <a16:creationId xmlns:a16="http://schemas.microsoft.com/office/drawing/2014/main" id="{4EF85EFB-1C41-4D81-BAD2-A76404A4C8E5}"/>
            </a:ext>
          </a:extLst>
        </xdr:cNvPr>
        <xdr:cNvSpPr txBox="1">
          <a:spLocks noChangeArrowheads="1"/>
        </xdr:cNvSpPr>
      </xdr:nvSpPr>
      <xdr:spPr bwMode="auto">
        <a:xfrm>
          <a:off x="14373298" y="9285639"/>
          <a:ext cx="2292236" cy="311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8</xdr:col>
      <xdr:colOff>34099</xdr:colOff>
      <xdr:row>42</xdr:row>
      <xdr:rowOff>106260</xdr:rowOff>
    </xdr:from>
    <xdr:to>
      <xdr:col>9</xdr:col>
      <xdr:colOff>1167007</xdr:colOff>
      <xdr:row>44</xdr:row>
      <xdr:rowOff>55459</xdr:rowOff>
    </xdr:to>
    <xdr:sp macro="" textlink="">
      <xdr:nvSpPr>
        <xdr:cNvPr id="11" name="Text Box 17">
          <a:extLst>
            <a:ext uri="{FF2B5EF4-FFF2-40B4-BE49-F238E27FC236}">
              <a16:creationId xmlns:a16="http://schemas.microsoft.com/office/drawing/2014/main" id="{A85D22FF-7E43-44EE-846A-DFCD793939AE}"/>
            </a:ext>
          </a:extLst>
        </xdr:cNvPr>
        <xdr:cNvSpPr txBox="1">
          <a:spLocks noChangeArrowheads="1"/>
        </xdr:cNvSpPr>
      </xdr:nvSpPr>
      <xdr:spPr bwMode="auto">
        <a:xfrm>
          <a:off x="9559099" y="9288360"/>
          <a:ext cx="2304483" cy="311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4</xdr:col>
      <xdr:colOff>1411153</xdr:colOff>
      <xdr:row>42</xdr:row>
      <xdr:rowOff>108981</xdr:rowOff>
    </xdr:from>
    <xdr:to>
      <xdr:col>6</xdr:col>
      <xdr:colOff>475775</xdr:colOff>
      <xdr:row>44</xdr:row>
      <xdr:rowOff>58180</xdr:rowOff>
    </xdr:to>
    <xdr:sp macro="" textlink="">
      <xdr:nvSpPr>
        <xdr:cNvPr id="12" name="Text Box 17">
          <a:extLst>
            <a:ext uri="{FF2B5EF4-FFF2-40B4-BE49-F238E27FC236}">
              <a16:creationId xmlns:a16="http://schemas.microsoft.com/office/drawing/2014/main" id="{5E4828C7-3E89-42D7-8E08-74EB86870805}"/>
            </a:ext>
          </a:extLst>
        </xdr:cNvPr>
        <xdr:cNvSpPr txBox="1">
          <a:spLocks noChangeArrowheads="1"/>
        </xdr:cNvSpPr>
      </xdr:nvSpPr>
      <xdr:spPr bwMode="auto">
        <a:xfrm>
          <a:off x="4840153" y="9291081"/>
          <a:ext cx="2303122" cy="311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35719</xdr:colOff>
      <xdr:row>42</xdr:row>
      <xdr:rowOff>171450</xdr:rowOff>
    </xdr:from>
    <xdr:to>
      <xdr:col>14</xdr:col>
      <xdr:colOff>23813</xdr:colOff>
      <xdr:row>44</xdr:row>
      <xdr:rowOff>155575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2F71E077-8705-4525-9FE6-C2D7BC7AC0F3}"/>
            </a:ext>
          </a:extLst>
        </xdr:cNvPr>
        <xdr:cNvGrpSpPr>
          <a:grpSpLocks/>
        </xdr:cNvGrpSpPr>
      </xdr:nvGrpSpPr>
      <xdr:grpSpPr bwMode="auto">
        <a:xfrm>
          <a:off x="35719" y="8362950"/>
          <a:ext cx="15581880" cy="337911"/>
          <a:chOff x="11" y="852"/>
          <a:chExt cx="1115" cy="27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0CCBF957-C032-4E79-B69F-3A8554265713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______________________________________</a:t>
            </a:r>
          </a:p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 </a:t>
            </a:r>
            <a:r>
              <a:rPr lang="es-MX" sz="1000" b="1" i="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MX" sz="1000" b="0" i="0">
                <a:effectLst/>
                <a:latin typeface="+mn-lt"/>
                <a:ea typeface="+mn-ea"/>
                <a:cs typeface="+mn-cs"/>
              </a:rPr>
              <a:t>(19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)</a:t>
            </a: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D6C92666-11F6-4C73-94EA-69ED62C433F6}"/>
              </a:ext>
            </a:extLst>
          </xdr:cNvPr>
          <xdr:cNvSpPr txBox="1">
            <a:spLocks noChangeArrowheads="1"/>
          </xdr:cNvSpPr>
        </xdr:nvSpPr>
        <xdr:spPr bwMode="auto">
          <a:xfrm>
            <a:off x="297" y="853"/>
            <a:ext cx="210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_______________________________________________</a:t>
            </a:r>
          </a:p>
          <a:p>
            <a:pPr algn="ctr" rtl="1">
              <a:defRPr sz="1000"/>
            </a:pPr>
            <a:r>
              <a:rPr lang="es-ES" sz="1000" b="1" i="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(19)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9A48395D-4DAC-4E98-849D-C5B204CE101A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3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______________________________________</a:t>
            </a:r>
          </a:p>
          <a:p>
            <a:pPr algn="ctr" rtl="1">
              <a:defRPr sz="1000"/>
            </a:pPr>
            <a:r>
              <a:rPr lang="es-ES" sz="1000" b="1" i="0" strike="noStrike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1" i="0" strike="noStrike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(19)</a:t>
            </a:r>
          </a:p>
        </xdr:txBody>
      </xdr:sp>
    </xdr:grpSp>
    <xdr:clientData/>
  </xdr:twoCellAnchor>
  <xdr:twoCellAnchor>
    <xdr:from>
      <xdr:col>8</xdr:col>
      <xdr:colOff>59534</xdr:colOff>
      <xdr:row>42</xdr:row>
      <xdr:rowOff>134370</xdr:rowOff>
    </xdr:from>
    <xdr:to>
      <xdr:col>10</xdr:col>
      <xdr:colOff>730677</xdr:colOff>
      <xdr:row>44</xdr:row>
      <xdr:rowOff>77926</xdr:rowOff>
    </xdr:to>
    <xdr:sp macro="" textlink="">
      <xdr:nvSpPr>
        <xdr:cNvPr id="6" name="Text Box 17">
          <a:extLst>
            <a:ext uri="{FF2B5EF4-FFF2-40B4-BE49-F238E27FC236}">
              <a16:creationId xmlns:a16="http://schemas.microsoft.com/office/drawing/2014/main" id="{9F15E9B7-9584-4E79-97EC-64110A38761F}"/>
            </a:ext>
          </a:extLst>
        </xdr:cNvPr>
        <xdr:cNvSpPr txBox="1">
          <a:spLocks noChangeArrowheads="1"/>
        </xdr:cNvSpPr>
      </xdr:nvSpPr>
      <xdr:spPr bwMode="auto">
        <a:xfrm>
          <a:off x="8889209" y="8383020"/>
          <a:ext cx="2899993" cy="305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_______________________________________________</a:t>
          </a:r>
        </a:p>
        <a:p>
          <a:pPr algn="ctr" rtl="1">
            <a:defRPr sz="1000"/>
          </a:pPr>
          <a:r>
            <a:rPr lang="es-ES" sz="1000" b="1" i="0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Firma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(19)</a:t>
          </a:r>
        </a:p>
      </xdr:txBody>
    </xdr:sp>
    <xdr:clientData/>
  </xdr:twoCellAnchor>
  <xdr:twoCellAnchor>
    <xdr:from>
      <xdr:col>1</xdr:col>
      <xdr:colOff>589664</xdr:colOff>
      <xdr:row>2</xdr:row>
      <xdr:rowOff>357703</xdr:rowOff>
    </xdr:from>
    <xdr:to>
      <xdr:col>2</xdr:col>
      <xdr:colOff>585960</xdr:colOff>
      <xdr:row>7</xdr:row>
      <xdr:rowOff>134114</xdr:rowOff>
    </xdr:to>
    <xdr:sp macro="" textlink="">
      <xdr:nvSpPr>
        <xdr:cNvPr id="7" name="4 Rectángulo">
          <a:extLst>
            <a:ext uri="{FF2B5EF4-FFF2-40B4-BE49-F238E27FC236}">
              <a16:creationId xmlns:a16="http://schemas.microsoft.com/office/drawing/2014/main" id="{1EB0FB3A-4EE5-4010-8880-D8CF3C2C04BC}"/>
            </a:ext>
          </a:extLst>
        </xdr:cNvPr>
        <xdr:cNvSpPr/>
      </xdr:nvSpPr>
      <xdr:spPr>
        <a:xfrm>
          <a:off x="675389" y="967303"/>
          <a:ext cx="1110721" cy="995611"/>
        </a:xfrm>
        <a:prstGeom prst="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800" b="1"/>
            <a:t>LOGO</a:t>
          </a:r>
        </a:p>
      </xdr:txBody>
    </xdr:sp>
    <xdr:clientData/>
  </xdr:twoCellAnchor>
  <xdr:twoCellAnchor>
    <xdr:from>
      <xdr:col>7</xdr:col>
      <xdr:colOff>920753</xdr:colOff>
      <xdr:row>2</xdr:row>
      <xdr:rowOff>476251</xdr:rowOff>
    </xdr:from>
    <xdr:to>
      <xdr:col>8</xdr:col>
      <xdr:colOff>243418</xdr:colOff>
      <xdr:row>3</xdr:row>
      <xdr:rowOff>134561</xdr:rowOff>
    </xdr:to>
    <xdr:sp macro="" textlink="">
      <xdr:nvSpPr>
        <xdr:cNvPr id="8" name="Rectángulo 16">
          <a:extLst>
            <a:ext uri="{FF2B5EF4-FFF2-40B4-BE49-F238E27FC236}">
              <a16:creationId xmlns:a16="http://schemas.microsoft.com/office/drawing/2014/main" id="{423563DA-5BCA-4D9F-827E-BDF986F09D4D}"/>
            </a:ext>
          </a:extLst>
        </xdr:cNvPr>
        <xdr:cNvSpPr/>
      </xdr:nvSpPr>
      <xdr:spPr>
        <a:xfrm>
          <a:off x="8636003" y="1085851"/>
          <a:ext cx="437090" cy="19171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920746</xdr:colOff>
      <xdr:row>4</xdr:row>
      <xdr:rowOff>158751</xdr:rowOff>
    </xdr:from>
    <xdr:to>
      <xdr:col>8</xdr:col>
      <xdr:colOff>243411</xdr:colOff>
      <xdr:row>5</xdr:row>
      <xdr:rowOff>127001</xdr:rowOff>
    </xdr:to>
    <xdr:sp macro="" textlink="">
      <xdr:nvSpPr>
        <xdr:cNvPr id="9" name="Rectángulo 17">
          <a:extLst>
            <a:ext uri="{FF2B5EF4-FFF2-40B4-BE49-F238E27FC236}">
              <a16:creationId xmlns:a16="http://schemas.microsoft.com/office/drawing/2014/main" id="{9949D793-E42B-401F-9FD1-AC13E9717EF0}"/>
            </a:ext>
          </a:extLst>
        </xdr:cNvPr>
        <xdr:cNvSpPr/>
      </xdr:nvSpPr>
      <xdr:spPr>
        <a:xfrm>
          <a:off x="8635996" y="1473201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920749</xdr:colOff>
      <xdr:row>5</xdr:row>
      <xdr:rowOff>158745</xdr:rowOff>
    </xdr:from>
    <xdr:to>
      <xdr:col>8</xdr:col>
      <xdr:colOff>243414</xdr:colOff>
      <xdr:row>6</xdr:row>
      <xdr:rowOff>126995</xdr:rowOff>
    </xdr:to>
    <xdr:sp macro="" textlink="">
      <xdr:nvSpPr>
        <xdr:cNvPr id="10" name="Rectángulo 18">
          <a:extLst>
            <a:ext uri="{FF2B5EF4-FFF2-40B4-BE49-F238E27FC236}">
              <a16:creationId xmlns:a16="http://schemas.microsoft.com/office/drawing/2014/main" id="{88FA5142-360F-4FAE-A604-E57AA0862FFB}"/>
            </a:ext>
          </a:extLst>
        </xdr:cNvPr>
        <xdr:cNvSpPr/>
      </xdr:nvSpPr>
      <xdr:spPr>
        <a:xfrm>
          <a:off x="8635999" y="1644645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931341</xdr:colOff>
      <xdr:row>6</xdr:row>
      <xdr:rowOff>158742</xdr:rowOff>
    </xdr:from>
    <xdr:to>
      <xdr:col>8</xdr:col>
      <xdr:colOff>254006</xdr:colOff>
      <xdr:row>7</xdr:row>
      <xdr:rowOff>126992</xdr:rowOff>
    </xdr:to>
    <xdr:sp macro="" textlink="">
      <xdr:nvSpPr>
        <xdr:cNvPr id="11" name="Rectángulo 19">
          <a:extLst>
            <a:ext uri="{FF2B5EF4-FFF2-40B4-BE49-F238E27FC236}">
              <a16:creationId xmlns:a16="http://schemas.microsoft.com/office/drawing/2014/main" id="{9F4D668B-2F20-4E2B-80DF-A849BE0C76ED}"/>
            </a:ext>
          </a:extLst>
        </xdr:cNvPr>
        <xdr:cNvSpPr/>
      </xdr:nvSpPr>
      <xdr:spPr>
        <a:xfrm>
          <a:off x="8646591" y="1816092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920756</xdr:colOff>
      <xdr:row>3</xdr:row>
      <xdr:rowOff>169333</xdr:rowOff>
    </xdr:from>
    <xdr:to>
      <xdr:col>8</xdr:col>
      <xdr:colOff>243421</xdr:colOff>
      <xdr:row>4</xdr:row>
      <xdr:rowOff>137583</xdr:rowOff>
    </xdr:to>
    <xdr:sp macro="" textlink="">
      <xdr:nvSpPr>
        <xdr:cNvPr id="12" name="Rectángulo 20">
          <a:extLst>
            <a:ext uri="{FF2B5EF4-FFF2-40B4-BE49-F238E27FC236}">
              <a16:creationId xmlns:a16="http://schemas.microsoft.com/office/drawing/2014/main" id="{D92CAA6E-353B-45B6-A51A-1B848AF84E89}"/>
            </a:ext>
          </a:extLst>
        </xdr:cNvPr>
        <xdr:cNvSpPr/>
      </xdr:nvSpPr>
      <xdr:spPr>
        <a:xfrm>
          <a:off x="8636006" y="1312333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925286</xdr:colOff>
      <xdr:row>2</xdr:row>
      <xdr:rowOff>449036</xdr:rowOff>
    </xdr:from>
    <xdr:to>
      <xdr:col>7</xdr:col>
      <xdr:colOff>40821</xdr:colOff>
      <xdr:row>8</xdr:row>
      <xdr:rowOff>81643</xdr:rowOff>
    </xdr:to>
    <xdr:sp macro="" textlink="">
      <xdr:nvSpPr>
        <xdr:cNvPr id="13" name="AutoShape 8">
          <a:extLst>
            <a:ext uri="{FF2B5EF4-FFF2-40B4-BE49-F238E27FC236}">
              <a16:creationId xmlns:a16="http://schemas.microsoft.com/office/drawing/2014/main" id="{FB8DFF0F-8D55-47EB-974A-6190FF802341}"/>
            </a:ext>
          </a:extLst>
        </xdr:cNvPr>
        <xdr:cNvSpPr>
          <a:spLocks/>
        </xdr:cNvSpPr>
      </xdr:nvSpPr>
      <xdr:spPr bwMode="auto">
        <a:xfrm>
          <a:off x="7526111" y="1058636"/>
          <a:ext cx="229960" cy="1023257"/>
        </a:xfrm>
        <a:prstGeom prst="leftBrace">
          <a:avLst>
            <a:gd name="adj1" fmla="val 2469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2209800</xdr:colOff>
      <xdr:row>49</xdr:row>
      <xdr:rowOff>123825</xdr:rowOff>
    </xdr:from>
    <xdr:to>
      <xdr:col>5</xdr:col>
      <xdr:colOff>817556</xdr:colOff>
      <xdr:row>51</xdr:row>
      <xdr:rowOff>95250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255DA31B-D400-478E-BF06-4A5863F62825}"/>
            </a:ext>
          </a:extLst>
        </xdr:cNvPr>
        <xdr:cNvGrpSpPr>
          <a:grpSpLocks/>
        </xdr:cNvGrpSpPr>
      </xdr:nvGrpSpPr>
      <xdr:grpSpPr bwMode="auto">
        <a:xfrm>
          <a:off x="2261755" y="9250507"/>
          <a:ext cx="7007074" cy="298738"/>
          <a:chOff x="4" y="778"/>
          <a:chExt cx="820" cy="27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2A92F597-5D02-4B15-83E7-4C0D37669433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778"/>
            <a:ext cx="23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(17)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FB39C2FA-26B2-4977-928C-32FA9982551A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1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(17)</a:t>
            </a:r>
          </a:p>
        </xdr:txBody>
      </xdr:sp>
    </xdr:grpSp>
    <xdr:clientData/>
  </xdr:twoCellAnchor>
  <xdr:twoCellAnchor editAs="oneCell">
    <xdr:from>
      <xdr:col>1</xdr:col>
      <xdr:colOff>57150</xdr:colOff>
      <xdr:row>1</xdr:row>
      <xdr:rowOff>66675</xdr:rowOff>
    </xdr:from>
    <xdr:to>
      <xdr:col>1</xdr:col>
      <xdr:colOff>822613</xdr:colOff>
      <xdr:row>2</xdr:row>
      <xdr:rowOff>71871</xdr:rowOff>
    </xdr:to>
    <xdr:pic>
      <xdr:nvPicPr>
        <xdr:cNvPr id="5" name="5 Imagen">
          <a:extLst>
            <a:ext uri="{FF2B5EF4-FFF2-40B4-BE49-F238E27FC236}">
              <a16:creationId xmlns:a16="http://schemas.microsoft.com/office/drawing/2014/main" id="{37293DF9-A32E-42E6-9E98-34741517A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014" y="239857"/>
          <a:ext cx="765463" cy="559377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24491</xdr:colOff>
      <xdr:row>2</xdr:row>
      <xdr:rowOff>929368</xdr:rowOff>
    </xdr:from>
    <xdr:to>
      <xdr:col>2</xdr:col>
      <xdr:colOff>585107</xdr:colOff>
      <xdr:row>2</xdr:row>
      <xdr:rowOff>1156608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5A5F835C-2296-48B0-B92A-89FEC04057D9}"/>
            </a:ext>
          </a:extLst>
        </xdr:cNvPr>
        <xdr:cNvSpPr txBox="1"/>
      </xdr:nvSpPr>
      <xdr:spPr>
        <a:xfrm>
          <a:off x="205466" y="1243693"/>
          <a:ext cx="2675166" cy="2272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000" b="1"/>
            <a:t>Nombre de la Entidad Municipal  (1)</a:t>
          </a:r>
        </a:p>
      </xdr:txBody>
    </xdr:sp>
    <xdr:clientData/>
  </xdr:twoCellAnchor>
  <xdr:twoCellAnchor>
    <xdr:from>
      <xdr:col>1</xdr:col>
      <xdr:colOff>691547</xdr:colOff>
      <xdr:row>2</xdr:row>
      <xdr:rowOff>46113</xdr:rowOff>
    </xdr:from>
    <xdr:to>
      <xdr:col>1</xdr:col>
      <xdr:colOff>1785560</xdr:colOff>
      <xdr:row>2</xdr:row>
      <xdr:rowOff>787704</xdr:rowOff>
    </xdr:to>
    <xdr:sp macro="" textlink="">
      <xdr:nvSpPr>
        <xdr:cNvPr id="3" name="1 Rectángulo">
          <a:extLst>
            <a:ext uri="{FF2B5EF4-FFF2-40B4-BE49-F238E27FC236}">
              <a16:creationId xmlns:a16="http://schemas.microsoft.com/office/drawing/2014/main" id="{C3589C31-AD27-4E24-985F-0D0C5F53075F}"/>
            </a:ext>
          </a:extLst>
        </xdr:cNvPr>
        <xdr:cNvSpPr/>
      </xdr:nvSpPr>
      <xdr:spPr>
        <a:xfrm>
          <a:off x="872522" y="360438"/>
          <a:ext cx="1094013" cy="741591"/>
        </a:xfrm>
        <a:prstGeom prst="rect">
          <a:avLst/>
        </a:prstGeom>
        <a:ln w="952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000" b="0" cap="none" spc="0">
              <a:ln>
                <a:noFill/>
              </a:ln>
              <a:solidFill>
                <a:schemeClr val="tx1"/>
              </a:solidFill>
              <a:effectLst/>
              <a:latin typeface="+mj-lt"/>
            </a:rPr>
            <a:t>L</a:t>
          </a:r>
          <a:r>
            <a:rPr lang="es-MX" sz="1000" b="0" cap="none" spc="0">
              <a:ln>
                <a:noFill/>
              </a:ln>
              <a:solidFill>
                <a:schemeClr val="tx1"/>
              </a:solidFill>
              <a:effectLst/>
              <a:latin typeface="+mn-lt"/>
            </a:rPr>
            <a:t>OGO</a:t>
          </a:r>
          <a:r>
            <a:rPr lang="es-MX" sz="1000" b="0" cap="none" spc="0" baseline="0">
              <a:ln>
                <a:noFill/>
              </a:ln>
              <a:solidFill>
                <a:schemeClr val="tx1"/>
              </a:solidFill>
              <a:effectLst/>
              <a:latin typeface="+mn-lt"/>
            </a:rPr>
            <a:t>  </a:t>
          </a:r>
          <a:endParaRPr lang="es-MX" sz="1000">
            <a:latin typeface="+mn-lt"/>
          </a:endParaRPr>
        </a:p>
      </xdr:txBody>
    </xdr:sp>
    <xdr:clientData/>
  </xdr:twoCellAnchor>
  <xdr:twoCellAnchor>
    <xdr:from>
      <xdr:col>8</xdr:col>
      <xdr:colOff>235324</xdr:colOff>
      <xdr:row>2</xdr:row>
      <xdr:rowOff>941293</xdr:rowOff>
    </xdr:from>
    <xdr:to>
      <xdr:col>9</xdr:col>
      <xdr:colOff>1400735</xdr:colOff>
      <xdr:row>2</xdr:row>
      <xdr:rowOff>1266264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AE02BAE2-791A-4A32-A103-198BA9D59F41}"/>
            </a:ext>
          </a:extLst>
        </xdr:cNvPr>
        <xdr:cNvSpPr txBox="1"/>
      </xdr:nvSpPr>
      <xdr:spPr>
        <a:xfrm>
          <a:off x="12389224" y="1255618"/>
          <a:ext cx="2832286" cy="3249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AL_______DE___________DE_______ (2)</a:t>
          </a:r>
          <a:endParaRPr lang="es-MX">
            <a:effectLst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34637</xdr:colOff>
      <xdr:row>1</xdr:row>
      <xdr:rowOff>43294</xdr:rowOff>
    </xdr:from>
    <xdr:to>
      <xdr:col>1</xdr:col>
      <xdr:colOff>770659</xdr:colOff>
      <xdr:row>1</xdr:row>
      <xdr:rowOff>772389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5E454738-EC5E-4666-9658-0E46A552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187" y="233794"/>
          <a:ext cx="736022" cy="729095"/>
        </a:xfrm>
        <a:prstGeom prst="rect">
          <a:avLst/>
        </a:prstGeom>
      </xdr:spPr>
    </xdr:pic>
    <xdr:clientData/>
  </xdr:twoCellAnchor>
  <xdr:twoCellAnchor>
    <xdr:from>
      <xdr:col>1</xdr:col>
      <xdr:colOff>1094509</xdr:colOff>
      <xdr:row>38</xdr:row>
      <xdr:rowOff>25963</xdr:rowOff>
    </xdr:from>
    <xdr:to>
      <xdr:col>6</xdr:col>
      <xdr:colOff>1612675</xdr:colOff>
      <xdr:row>42</xdr:row>
      <xdr:rowOff>51776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0D26B09F-5913-496A-AF11-A2B33959D092}"/>
            </a:ext>
          </a:extLst>
        </xdr:cNvPr>
        <xdr:cNvGrpSpPr>
          <a:grpSpLocks/>
        </xdr:cNvGrpSpPr>
      </xdr:nvGrpSpPr>
      <xdr:grpSpPr bwMode="auto">
        <a:xfrm>
          <a:off x="1307421" y="6816728"/>
          <a:ext cx="9662166" cy="653342"/>
          <a:chOff x="11" y="852"/>
          <a:chExt cx="803" cy="24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27ABEEFB-9148-42CD-B6EF-7BB6429EB532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AB233C53-8916-4024-830E-0362F8B08121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1" y="852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</xdr:grp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43296</xdr:colOff>
      <xdr:row>1</xdr:row>
      <xdr:rowOff>43296</xdr:rowOff>
    </xdr:from>
    <xdr:to>
      <xdr:col>2</xdr:col>
      <xdr:colOff>64943</xdr:colOff>
      <xdr:row>1</xdr:row>
      <xdr:rowOff>770659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7B8C2CF4-4ECC-4C38-8844-67A2208AB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46" y="119496"/>
          <a:ext cx="736022" cy="727363"/>
        </a:xfrm>
        <a:prstGeom prst="rect">
          <a:avLst/>
        </a:prstGeom>
      </xdr:spPr>
    </xdr:pic>
    <xdr:clientData/>
  </xdr:twoCellAnchor>
  <xdr:twoCellAnchor>
    <xdr:from>
      <xdr:col>5</xdr:col>
      <xdr:colOff>428625</xdr:colOff>
      <xdr:row>47</xdr:row>
      <xdr:rowOff>114311</xdr:rowOff>
    </xdr:from>
    <xdr:to>
      <xdr:col>11</xdr:col>
      <xdr:colOff>889066</xdr:colOff>
      <xdr:row>52</xdr:row>
      <xdr:rowOff>108703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7C4E1F91-2E5F-459C-BD5D-EDF72C042974}"/>
            </a:ext>
          </a:extLst>
        </xdr:cNvPr>
        <xdr:cNvGrpSpPr>
          <a:grpSpLocks/>
        </xdr:cNvGrpSpPr>
      </xdr:nvGrpSpPr>
      <xdr:grpSpPr bwMode="auto">
        <a:xfrm>
          <a:off x="3476625" y="8541135"/>
          <a:ext cx="8315765" cy="677950"/>
          <a:chOff x="11" y="852"/>
          <a:chExt cx="801" cy="25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919E020F-5425-4BCB-8C93-9A6E1ED40E38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(9)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43C93057-E5F1-4340-9C56-334E4B72FB6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3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(9)</a:t>
            </a:r>
          </a:p>
        </xdr:txBody>
      </xdr:sp>
    </xdr:grp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207942</xdr:colOff>
      <xdr:row>1</xdr:row>
      <xdr:rowOff>89560</xdr:rowOff>
    </xdr:from>
    <xdr:to>
      <xdr:col>1</xdr:col>
      <xdr:colOff>1627471</xdr:colOff>
      <xdr:row>2</xdr:row>
      <xdr:rowOff>69273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E68A5EB-B71C-49E5-9800-16FBBEE17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242" y="289585"/>
          <a:ext cx="1419529" cy="1398938"/>
        </a:xfrm>
        <a:prstGeom prst="rect">
          <a:avLst/>
        </a:prstGeom>
      </xdr:spPr>
    </xdr:pic>
    <xdr:clientData/>
  </xdr:twoCellAnchor>
  <xdr:twoCellAnchor>
    <xdr:from>
      <xdr:col>3</xdr:col>
      <xdr:colOff>576943</xdr:colOff>
      <xdr:row>85</xdr:row>
      <xdr:rowOff>43543</xdr:rowOff>
    </xdr:from>
    <xdr:to>
      <xdr:col>9</xdr:col>
      <xdr:colOff>749617</xdr:colOff>
      <xdr:row>88</xdr:row>
      <xdr:rowOff>143315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64061BA1-FC94-401D-A4E3-DC1A0E496D39}"/>
            </a:ext>
          </a:extLst>
        </xdr:cNvPr>
        <xdr:cNvGrpSpPr>
          <a:grpSpLocks/>
        </xdr:cNvGrpSpPr>
      </xdr:nvGrpSpPr>
      <xdr:grpSpPr bwMode="auto">
        <a:xfrm>
          <a:off x="6395852" y="33277134"/>
          <a:ext cx="20140538" cy="619317"/>
          <a:chOff x="11" y="852"/>
          <a:chExt cx="803" cy="24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76B8C3E7-49C2-4615-BECD-9F528CEE5BFE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</a:t>
            </a:r>
            <a:endParaRPr lang="es-ES" sz="22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22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22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22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(14)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1D42B41E-5B8A-4CD3-A665-BD58A400454C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1" y="852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</a:t>
            </a:r>
            <a:endParaRPr lang="es-ES" sz="22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22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22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(14)</a:t>
            </a:r>
          </a:p>
        </xdr:txBody>
      </xdr:sp>
    </xdr:grp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2415992</xdr:colOff>
      <xdr:row>37</xdr:row>
      <xdr:rowOff>35972</xdr:rowOff>
    </xdr:from>
    <xdr:to>
      <xdr:col>15</xdr:col>
      <xdr:colOff>63500</xdr:colOff>
      <xdr:row>39</xdr:row>
      <xdr:rowOff>124480</xdr:rowOff>
    </xdr:to>
    <xdr:grpSp>
      <xdr:nvGrpSpPr>
        <xdr:cNvPr id="2" name="Group 18">
          <a:extLst>
            <a:ext uri="{FF2B5EF4-FFF2-40B4-BE49-F238E27FC236}">
              <a16:creationId xmlns:a16="http://schemas.microsoft.com/office/drawing/2014/main" id="{4F48BBA2-8652-4D6B-8379-805486705523}"/>
            </a:ext>
          </a:extLst>
        </xdr:cNvPr>
        <xdr:cNvGrpSpPr>
          <a:grpSpLocks/>
        </xdr:cNvGrpSpPr>
      </xdr:nvGrpSpPr>
      <xdr:grpSpPr bwMode="auto">
        <a:xfrm>
          <a:off x="2558867" y="16680910"/>
          <a:ext cx="16459383" cy="469508"/>
          <a:chOff x="325" y="854"/>
          <a:chExt cx="801" cy="25"/>
        </a:xfrm>
      </xdr:grpSpPr>
      <xdr:sp macro="" textlink="">
        <xdr:nvSpPr>
          <xdr:cNvPr id="3" name="Text Box 21">
            <a:extLst>
              <a:ext uri="{FF2B5EF4-FFF2-40B4-BE49-F238E27FC236}">
                <a16:creationId xmlns:a16="http://schemas.microsoft.com/office/drawing/2014/main" id="{24C76F4E-3393-47DF-97A3-F632F2EA8C9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5" y="854"/>
            <a:ext cx="207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1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s-MX" sz="11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(9)</a:t>
            </a:r>
          </a:p>
        </xdr:txBody>
      </xdr:sp>
      <xdr:sp macro="" textlink="">
        <xdr:nvSpPr>
          <xdr:cNvPr id="4" name="Text Box 22">
            <a:extLst>
              <a:ext uri="{FF2B5EF4-FFF2-40B4-BE49-F238E27FC236}">
                <a16:creationId xmlns:a16="http://schemas.microsoft.com/office/drawing/2014/main" id="{4FE5B53A-1225-4264-9D47-7DE60DD9B8AA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2" y="855"/>
            <a:ext cx="20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MX" sz="11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 (9)</a:t>
            </a:r>
          </a:p>
        </xdr:txBody>
      </xdr:sp>
    </xdr:grpSp>
    <xdr:clientData/>
  </xdr:twoCellAnchor>
  <xdr:twoCellAnchor editAs="oneCell">
    <xdr:from>
      <xdr:col>1</xdr:col>
      <xdr:colOff>95250</xdr:colOff>
      <xdr:row>1</xdr:row>
      <xdr:rowOff>79375</xdr:rowOff>
    </xdr:from>
    <xdr:to>
      <xdr:col>1</xdr:col>
      <xdr:colOff>822450</xdr:colOff>
      <xdr:row>2</xdr:row>
      <xdr:rowOff>390225</xdr:rowOff>
    </xdr:to>
    <xdr:pic>
      <xdr:nvPicPr>
        <xdr:cNvPr id="5" name="5 Imagen">
          <a:extLst>
            <a:ext uri="{FF2B5EF4-FFF2-40B4-BE49-F238E27FC236}">
              <a16:creationId xmlns:a16="http://schemas.microsoft.com/office/drawing/2014/main" id="{8C2F3ACD-8FE9-47E4-A9F1-AC82916A21F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155575"/>
          <a:ext cx="727200" cy="72995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55563</xdr:colOff>
      <xdr:row>1</xdr:row>
      <xdr:rowOff>47626</xdr:rowOff>
    </xdr:from>
    <xdr:to>
      <xdr:col>1</xdr:col>
      <xdr:colOff>828675</xdr:colOff>
      <xdr:row>2</xdr:row>
      <xdr:rowOff>28575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86844772-AD0F-45A6-A08F-EE4C809ACDF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713" y="104776"/>
          <a:ext cx="773112" cy="790574"/>
        </a:xfrm>
        <a:prstGeom prst="rect">
          <a:avLst/>
        </a:prstGeom>
      </xdr:spPr>
    </xdr:pic>
    <xdr:clientData/>
  </xdr:twoCellAnchor>
  <xdr:twoCellAnchor>
    <xdr:from>
      <xdr:col>1</xdr:col>
      <xdr:colOff>2158889</xdr:colOff>
      <xdr:row>15</xdr:row>
      <xdr:rowOff>71119</xdr:rowOff>
    </xdr:from>
    <xdr:to>
      <xdr:col>12</xdr:col>
      <xdr:colOff>41369</xdr:colOff>
      <xdr:row>17</xdr:row>
      <xdr:rowOff>148025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D2D369DE-E94A-49D3-BF00-693A4100809B}"/>
            </a:ext>
          </a:extLst>
        </xdr:cNvPr>
        <xdr:cNvGrpSpPr>
          <a:grpSpLocks/>
        </xdr:cNvGrpSpPr>
      </xdr:nvGrpSpPr>
      <xdr:grpSpPr bwMode="auto">
        <a:xfrm>
          <a:off x="2216039" y="5100319"/>
          <a:ext cx="11455605" cy="438856"/>
          <a:chOff x="271" y="845"/>
          <a:chExt cx="698" cy="25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E40873C9-BBB0-4ACE-A3B0-3D3E995F7DF6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" y="845"/>
            <a:ext cx="195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100" b="0" i="0" baseline="0">
                <a:effectLst/>
                <a:latin typeface="+mn-lt"/>
                <a:ea typeface="+mn-ea"/>
                <a:cs typeface="+mn-cs"/>
              </a:rPr>
              <a:t> (6)</a:t>
            </a: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366C0B94-EC21-4E57-8F75-D4E7DECEC21F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5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</a:t>
            </a:r>
            <a:endParaRPr lang="es-ES" sz="11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100" b="0" i="0" baseline="0">
                <a:effectLst/>
                <a:latin typeface="+mn-lt"/>
                <a:ea typeface="+mn-ea"/>
                <a:cs typeface="+mn-cs"/>
              </a:rPr>
              <a:t> (6)</a:t>
            </a: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12479</xdr:colOff>
      <xdr:row>1</xdr:row>
      <xdr:rowOff>278620</xdr:rowOff>
    </xdr:from>
    <xdr:ext cx="539410" cy="538290"/>
    <xdr:pic>
      <xdr:nvPicPr>
        <xdr:cNvPr id="2" name="1 Imagen">
          <a:extLst>
            <a:ext uri="{FF2B5EF4-FFF2-40B4-BE49-F238E27FC236}">
              <a16:creationId xmlns:a16="http://schemas.microsoft.com/office/drawing/2014/main" id="{17157170-79DE-4286-89C3-45B89AAE5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829" y="354820"/>
          <a:ext cx="539410" cy="538290"/>
        </a:xfrm>
        <a:prstGeom prst="rect">
          <a:avLst/>
        </a:prstGeom>
      </xdr:spPr>
    </xdr:pic>
    <xdr:clientData/>
  </xdr:oneCellAnchor>
  <xdr:twoCellAnchor>
    <xdr:from>
      <xdr:col>1</xdr:col>
      <xdr:colOff>95250</xdr:colOff>
      <xdr:row>38</xdr:row>
      <xdr:rowOff>19058</xdr:rowOff>
    </xdr:from>
    <xdr:to>
      <xdr:col>5</xdr:col>
      <xdr:colOff>6375</xdr:colOff>
      <xdr:row>42</xdr:row>
      <xdr:rowOff>162365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DB220F17-9D0E-4086-9AFD-579F0149AE9D}"/>
            </a:ext>
          </a:extLst>
        </xdr:cNvPr>
        <xdr:cNvGrpSpPr>
          <a:grpSpLocks/>
        </xdr:cNvGrpSpPr>
      </xdr:nvGrpSpPr>
      <xdr:grpSpPr bwMode="auto">
        <a:xfrm>
          <a:off x="180975" y="6924683"/>
          <a:ext cx="7007250" cy="867207"/>
          <a:chOff x="22" y="848"/>
          <a:chExt cx="707" cy="24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6E589B56-4C46-41FE-A437-94DA890A35DA}"/>
              </a:ext>
            </a:extLst>
          </xdr:cNvPr>
          <xdr:cNvSpPr txBox="1">
            <a:spLocks noChangeArrowheads="1"/>
          </xdr:cNvSpPr>
        </xdr:nvSpPr>
        <xdr:spPr bwMode="auto">
          <a:xfrm>
            <a:off x="22" y="848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FIRMAS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(7)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5" name="Text Box 17">
            <a:extLst>
              <a:ext uri="{FF2B5EF4-FFF2-40B4-BE49-F238E27FC236}">
                <a16:creationId xmlns:a16="http://schemas.microsoft.com/office/drawing/2014/main" id="{272875E1-0204-414D-9BC1-2762055563F8}"/>
              </a:ext>
            </a:extLst>
          </xdr:cNvPr>
          <xdr:cNvSpPr txBox="1">
            <a:spLocks noChangeArrowheads="1"/>
          </xdr:cNvSpPr>
        </xdr:nvSpPr>
        <xdr:spPr bwMode="auto">
          <a:xfrm>
            <a:off x="531" y="848"/>
            <a:ext cx="198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(7)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127000</xdr:colOff>
      <xdr:row>36</xdr:row>
      <xdr:rowOff>10593</xdr:rowOff>
    </xdr:from>
    <xdr:to>
      <xdr:col>12</xdr:col>
      <xdr:colOff>695800</xdr:colOff>
      <xdr:row>37</xdr:row>
      <xdr:rowOff>141940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2920BF1C-ABFA-442D-BBB9-0DCDE289AF49}"/>
            </a:ext>
          </a:extLst>
        </xdr:cNvPr>
        <xdr:cNvGrpSpPr>
          <a:grpSpLocks/>
        </xdr:cNvGrpSpPr>
      </xdr:nvGrpSpPr>
      <xdr:grpSpPr bwMode="auto">
        <a:xfrm>
          <a:off x="208643" y="6637272"/>
          <a:ext cx="13713300" cy="308239"/>
          <a:chOff x="17" y="843"/>
          <a:chExt cx="954" cy="27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FFBE2CC2-C417-4697-9C91-1D3DEF3F6ECE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(14)</a:t>
            </a:r>
          </a:p>
        </xdr:txBody>
      </xdr:sp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1D50852F-E3DF-474D-9477-FE3A44A84365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(14)</a:t>
            </a:r>
          </a:p>
        </xdr:txBody>
      </xdr:sp>
    </xdr:grpSp>
    <xdr:clientData/>
  </xdr:twoCellAnchor>
  <xdr:twoCellAnchor editAs="oneCell">
    <xdr:from>
      <xdr:col>1</xdr:col>
      <xdr:colOff>52917</xdr:colOff>
      <xdr:row>1</xdr:row>
      <xdr:rowOff>42334</xdr:rowOff>
    </xdr:from>
    <xdr:to>
      <xdr:col>1</xdr:col>
      <xdr:colOff>834117</xdr:colOff>
      <xdr:row>2</xdr:row>
      <xdr:rowOff>40150</xdr:rowOff>
    </xdr:to>
    <xdr:pic>
      <xdr:nvPicPr>
        <xdr:cNvPr id="5" name="6 Imagen">
          <a:extLst>
            <a:ext uri="{FF2B5EF4-FFF2-40B4-BE49-F238E27FC236}">
              <a16:creationId xmlns:a16="http://schemas.microsoft.com/office/drawing/2014/main" id="{C4C3DDFE-CE63-4F34-A206-0827858EF58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42" y="118534"/>
          <a:ext cx="781200" cy="769341"/>
        </a:xfrm>
        <a:prstGeom prst="rect">
          <a:avLst/>
        </a:prstGeom>
      </xdr:spPr>
    </xdr:pic>
    <xdr:clientData/>
  </xdr:twoCellAnchor>
  <xdr:twoCellAnchor>
    <xdr:from>
      <xdr:col>3</xdr:col>
      <xdr:colOff>631825</xdr:colOff>
      <xdr:row>36</xdr:row>
      <xdr:rowOff>48693</xdr:rowOff>
    </xdr:from>
    <xdr:to>
      <xdr:col>5</xdr:col>
      <xdr:colOff>489331</xdr:colOff>
      <xdr:row>37</xdr:row>
      <xdr:rowOff>145338</xdr:rowOff>
    </xdr:to>
    <xdr:sp macro="" textlink="">
      <xdr:nvSpPr>
        <xdr:cNvPr id="6" name="Text Box 19">
          <a:extLst>
            <a:ext uri="{FF2B5EF4-FFF2-40B4-BE49-F238E27FC236}">
              <a16:creationId xmlns:a16="http://schemas.microsoft.com/office/drawing/2014/main" id="{6D83FB82-1F3F-474F-B8F8-30A414E9874F}"/>
            </a:ext>
          </a:extLst>
        </xdr:cNvPr>
        <xdr:cNvSpPr txBox="1">
          <a:spLocks noChangeArrowheads="1"/>
        </xdr:cNvSpPr>
      </xdr:nvSpPr>
      <xdr:spPr bwMode="auto">
        <a:xfrm>
          <a:off x="4013200" y="6754293"/>
          <a:ext cx="2753106" cy="27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(14)</a:t>
          </a:r>
        </a:p>
      </xdr:txBody>
    </xdr:sp>
    <xdr:clientData/>
  </xdr:twoCellAnchor>
  <xdr:twoCellAnchor>
    <xdr:from>
      <xdr:col>7</xdr:col>
      <xdr:colOff>898525</xdr:colOff>
      <xdr:row>36</xdr:row>
      <xdr:rowOff>48693</xdr:rowOff>
    </xdr:from>
    <xdr:to>
      <xdr:col>9</xdr:col>
      <xdr:colOff>756031</xdr:colOff>
      <xdr:row>37</xdr:row>
      <xdr:rowOff>145338</xdr:rowOff>
    </xdr:to>
    <xdr:sp macro="" textlink="">
      <xdr:nvSpPr>
        <xdr:cNvPr id="7" name="Text Box 19">
          <a:extLst>
            <a:ext uri="{FF2B5EF4-FFF2-40B4-BE49-F238E27FC236}">
              <a16:creationId xmlns:a16="http://schemas.microsoft.com/office/drawing/2014/main" id="{864DCBBF-6318-4EAE-B39D-DDE25DDB27B5}"/>
            </a:ext>
          </a:extLst>
        </xdr:cNvPr>
        <xdr:cNvSpPr txBox="1">
          <a:spLocks noChangeArrowheads="1"/>
        </xdr:cNvSpPr>
      </xdr:nvSpPr>
      <xdr:spPr bwMode="auto">
        <a:xfrm>
          <a:off x="8699500" y="6754293"/>
          <a:ext cx="2753106" cy="27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(14)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78317</xdr:colOff>
      <xdr:row>1</xdr:row>
      <xdr:rowOff>67735</xdr:rowOff>
    </xdr:from>
    <xdr:ext cx="781200" cy="586316"/>
    <xdr:pic>
      <xdr:nvPicPr>
        <xdr:cNvPr id="2" name="6 Imagen">
          <a:extLst>
            <a:ext uri="{FF2B5EF4-FFF2-40B4-BE49-F238E27FC236}">
              <a16:creationId xmlns:a16="http://schemas.microsoft.com/office/drawing/2014/main" id="{35E3554E-A57F-4C7E-9926-11CC39B8D75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717" y="258235"/>
          <a:ext cx="781200" cy="586316"/>
        </a:xfrm>
        <a:prstGeom prst="rect">
          <a:avLst/>
        </a:prstGeom>
      </xdr:spPr>
    </xdr:pic>
    <xdr:clientData/>
  </xdr:oneCellAnchor>
  <xdr:twoCellAnchor>
    <xdr:from>
      <xdr:col>4</xdr:col>
      <xdr:colOff>86156</xdr:colOff>
      <xdr:row>34</xdr:row>
      <xdr:rowOff>38414</xdr:rowOff>
    </xdr:from>
    <xdr:to>
      <xdr:col>18</xdr:col>
      <xdr:colOff>204107</xdr:colOff>
      <xdr:row>36</xdr:row>
      <xdr:rowOff>40833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AD3294BB-13D9-42B3-857B-873BFFC5989A}"/>
            </a:ext>
          </a:extLst>
        </xdr:cNvPr>
        <xdr:cNvGrpSpPr>
          <a:grpSpLocks/>
        </xdr:cNvGrpSpPr>
      </xdr:nvGrpSpPr>
      <xdr:grpSpPr bwMode="auto">
        <a:xfrm>
          <a:off x="3438956" y="7429814"/>
          <a:ext cx="14100651" cy="612019"/>
          <a:chOff x="19" y="846"/>
          <a:chExt cx="952" cy="24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97CF20DD-8313-4CD9-BAF5-EB7545E63C4A}"/>
              </a:ext>
            </a:extLst>
          </xdr:cNvPr>
          <xdr:cNvSpPr txBox="1">
            <a:spLocks noChangeArrowheads="1"/>
          </xdr:cNvSpPr>
        </xdr:nvSpPr>
        <xdr:spPr bwMode="auto">
          <a:xfrm>
            <a:off x="19" y="846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(17)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F67DDEF2-F1B2-4EC9-9B6E-BE84C36D344A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(17)</a:t>
            </a:r>
          </a:p>
        </xdr:txBody>
      </xdr:sp>
    </xdr:grpSp>
    <xdr:clientData/>
  </xdr:twoCellAnchor>
  <xdr:twoCellAnchor>
    <xdr:from>
      <xdr:col>8</xdr:col>
      <xdr:colOff>149678</xdr:colOff>
      <xdr:row>34</xdr:row>
      <xdr:rowOff>57150</xdr:rowOff>
    </xdr:from>
    <xdr:to>
      <xdr:col>11</xdr:col>
      <xdr:colOff>538453</xdr:colOff>
      <xdr:row>35</xdr:row>
      <xdr:rowOff>144270</xdr:rowOff>
    </xdr:to>
    <xdr:sp macro="" textlink="">
      <xdr:nvSpPr>
        <xdr:cNvPr id="6" name="Text Box 16">
          <a:extLst>
            <a:ext uri="{FF2B5EF4-FFF2-40B4-BE49-F238E27FC236}">
              <a16:creationId xmlns:a16="http://schemas.microsoft.com/office/drawing/2014/main" id="{CCAEFA40-B526-4E87-864B-0BF2D0A7DB83}"/>
            </a:ext>
          </a:extLst>
        </xdr:cNvPr>
        <xdr:cNvSpPr txBox="1">
          <a:spLocks noChangeArrowheads="1"/>
        </xdr:cNvSpPr>
      </xdr:nvSpPr>
      <xdr:spPr bwMode="auto">
        <a:xfrm>
          <a:off x="7398203" y="7200900"/>
          <a:ext cx="2865275" cy="50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</a:t>
          </a:r>
        </a:p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12</xdr:col>
      <xdr:colOff>278946</xdr:colOff>
      <xdr:row>34</xdr:row>
      <xdr:rowOff>61232</xdr:rowOff>
    </xdr:from>
    <xdr:to>
      <xdr:col>15</xdr:col>
      <xdr:colOff>14578</xdr:colOff>
      <xdr:row>35</xdr:row>
      <xdr:rowOff>148352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36A31CC9-CE07-408C-9590-256ECBAB5B92}"/>
            </a:ext>
          </a:extLst>
        </xdr:cNvPr>
        <xdr:cNvSpPr txBox="1">
          <a:spLocks noChangeArrowheads="1"/>
        </xdr:cNvSpPr>
      </xdr:nvSpPr>
      <xdr:spPr bwMode="auto">
        <a:xfrm>
          <a:off x="11051721" y="7204982"/>
          <a:ext cx="2907457" cy="50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</a:t>
          </a:r>
        </a:p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122665</xdr:colOff>
      <xdr:row>31</xdr:row>
      <xdr:rowOff>9028</xdr:rowOff>
    </xdr:from>
    <xdr:to>
      <xdr:col>9</xdr:col>
      <xdr:colOff>1528555</xdr:colOff>
      <xdr:row>33</xdr:row>
      <xdr:rowOff>113875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6FDD1E77-6BC9-4619-AB4B-2480AB08B502}"/>
            </a:ext>
          </a:extLst>
        </xdr:cNvPr>
        <xdr:cNvGrpSpPr>
          <a:grpSpLocks/>
        </xdr:cNvGrpSpPr>
      </xdr:nvGrpSpPr>
      <xdr:grpSpPr bwMode="auto">
        <a:xfrm>
          <a:off x="204308" y="5751242"/>
          <a:ext cx="14087747" cy="458633"/>
          <a:chOff x="17" y="843"/>
          <a:chExt cx="1169" cy="41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8321B370-D05D-4073-9B20-BF56047A768D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54" cy="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7F607951-AEB4-4F39-9E06-7A67C809F6BF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7" y="846"/>
            <a:ext cx="200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j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+mj-lt"/>
              <a:cs typeface="Arial"/>
            </a:endParaRPr>
          </a:p>
        </xdr:txBody>
      </xdr:sp>
      <xdr:sp macro="" textlink="">
        <xdr:nvSpPr>
          <xdr:cNvPr id="5" name="Text Box 18">
            <a:extLst>
              <a:ext uri="{FF2B5EF4-FFF2-40B4-BE49-F238E27FC236}">
                <a16:creationId xmlns:a16="http://schemas.microsoft.com/office/drawing/2014/main" id="{EAD42D37-539B-41A7-BB86-D6D8333F7F7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" y="845"/>
            <a:ext cx="201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 strike="noStrike">
                <a:solidFill>
                  <a:srgbClr val="000000"/>
                </a:solidFill>
                <a:latin typeface="+mj-lt"/>
                <a:cs typeface="Arial"/>
              </a:rPr>
              <a:t>Firma (11)</a:t>
            </a:r>
          </a:p>
        </xdr:txBody>
      </xdr:sp>
      <xdr:sp macro="" textlink="">
        <xdr:nvSpPr>
          <xdr:cNvPr id="6" name="Text Box 19">
            <a:extLst>
              <a:ext uri="{FF2B5EF4-FFF2-40B4-BE49-F238E27FC236}">
                <a16:creationId xmlns:a16="http://schemas.microsoft.com/office/drawing/2014/main" id="{930919DD-1E39-4091-80DA-C6BCA3340043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j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+mj-lt"/>
              <a:cs typeface="Arial"/>
            </a:endParaRPr>
          </a:p>
        </xdr:txBody>
      </xdr:sp>
      <xdr:sp macro="" textlink="">
        <xdr:nvSpPr>
          <xdr:cNvPr id="7" name="Text Box 20">
            <a:extLst>
              <a:ext uri="{FF2B5EF4-FFF2-40B4-BE49-F238E27FC236}">
                <a16:creationId xmlns:a16="http://schemas.microsoft.com/office/drawing/2014/main" id="{1F8C4B23-B3A5-45BF-9445-69387782EE77}"/>
              </a:ext>
            </a:extLst>
          </xdr:cNvPr>
          <xdr:cNvSpPr txBox="1">
            <a:spLocks noChangeArrowheads="1"/>
          </xdr:cNvSpPr>
        </xdr:nvSpPr>
        <xdr:spPr bwMode="auto">
          <a:xfrm>
            <a:off x="989" y="847"/>
            <a:ext cx="197" cy="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j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+mj-lt"/>
              <a:cs typeface="Arial"/>
            </a:endParaRPr>
          </a:p>
        </xdr:txBody>
      </xdr:sp>
    </xdr:grpSp>
    <xdr:clientData/>
  </xdr:twoCellAnchor>
  <xdr:oneCellAnchor>
    <xdr:from>
      <xdr:col>1</xdr:col>
      <xdr:colOff>77259</xdr:colOff>
      <xdr:row>1</xdr:row>
      <xdr:rowOff>111125</xdr:rowOff>
    </xdr:from>
    <xdr:ext cx="781200" cy="579966"/>
    <xdr:pic>
      <xdr:nvPicPr>
        <xdr:cNvPr id="8" name="6 Imagen">
          <a:extLst>
            <a:ext uri="{FF2B5EF4-FFF2-40B4-BE49-F238E27FC236}">
              <a16:creationId xmlns:a16="http://schemas.microsoft.com/office/drawing/2014/main" id="{186ABE31-F48A-4E44-8269-618DEBC1938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984" y="187325"/>
          <a:ext cx="781200" cy="57996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1637597</xdr:colOff>
      <xdr:row>46</xdr:row>
      <xdr:rowOff>128069</xdr:rowOff>
    </xdr:from>
    <xdr:to>
      <xdr:col>6</xdr:col>
      <xdr:colOff>142875</xdr:colOff>
      <xdr:row>48</xdr:row>
      <xdr:rowOff>95261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E0536499-FC55-48C7-B66A-DB4693868BD2}"/>
            </a:ext>
          </a:extLst>
        </xdr:cNvPr>
        <xdr:cNvGrpSpPr>
          <a:grpSpLocks/>
        </xdr:cNvGrpSpPr>
      </xdr:nvGrpSpPr>
      <xdr:grpSpPr bwMode="auto">
        <a:xfrm>
          <a:off x="1727244" y="7871334"/>
          <a:ext cx="9431013" cy="271431"/>
          <a:chOff x="308" y="780"/>
          <a:chExt cx="861" cy="25"/>
        </a:xfrm>
      </xdr:grpSpPr>
      <xdr:sp macro="" textlink="">
        <xdr:nvSpPr>
          <xdr:cNvPr id="3" name="Text Box 9">
            <a:extLst>
              <a:ext uri="{FF2B5EF4-FFF2-40B4-BE49-F238E27FC236}">
                <a16:creationId xmlns:a16="http://schemas.microsoft.com/office/drawing/2014/main" id="{AC0CF000-8C65-4E2B-A828-3C83E1F900F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  <xdr:sp macro="" textlink="">
        <xdr:nvSpPr>
          <xdr:cNvPr id="4" name="Text Box 10">
            <a:extLst>
              <a:ext uri="{FF2B5EF4-FFF2-40B4-BE49-F238E27FC236}">
                <a16:creationId xmlns:a16="http://schemas.microsoft.com/office/drawing/2014/main" id="{5B72973F-CCE6-4E7C-B1DA-EE00E0CC18F7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(10)</a:t>
            </a:r>
          </a:p>
        </xdr:txBody>
      </xdr:sp>
    </xdr:grpSp>
    <xdr:clientData/>
  </xdr:twoCellAnchor>
  <xdr:twoCellAnchor editAs="oneCell">
    <xdr:from>
      <xdr:col>1</xdr:col>
      <xdr:colOff>76200</xdr:colOff>
      <xdr:row>1</xdr:row>
      <xdr:rowOff>85724</xdr:rowOff>
    </xdr:from>
    <xdr:to>
      <xdr:col>1</xdr:col>
      <xdr:colOff>885825</xdr:colOff>
      <xdr:row>2</xdr:row>
      <xdr:rowOff>9525</xdr:rowOff>
    </xdr:to>
    <xdr:pic>
      <xdr:nvPicPr>
        <xdr:cNvPr id="5" name="7 Imagen">
          <a:extLst>
            <a:ext uri="{FF2B5EF4-FFF2-40B4-BE49-F238E27FC236}">
              <a16:creationId xmlns:a16="http://schemas.microsoft.com/office/drawing/2014/main" id="{B758EF90-139D-4F14-A20F-698BDFA27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61924"/>
          <a:ext cx="809625" cy="571501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164417</xdr:colOff>
      <xdr:row>1</xdr:row>
      <xdr:rowOff>102056</xdr:rowOff>
    </xdr:from>
    <xdr:ext cx="1114654" cy="1045026"/>
    <xdr:pic>
      <xdr:nvPicPr>
        <xdr:cNvPr id="2" name="1 Imagen">
          <a:extLst>
            <a:ext uri="{FF2B5EF4-FFF2-40B4-BE49-F238E27FC236}">
              <a16:creationId xmlns:a16="http://schemas.microsoft.com/office/drawing/2014/main" id="{4CDCD801-562D-4914-804B-FD9949CB4A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567" y="159206"/>
          <a:ext cx="1114654" cy="1045026"/>
        </a:xfrm>
        <a:prstGeom prst="rect">
          <a:avLst/>
        </a:prstGeom>
      </xdr:spPr>
    </xdr:pic>
    <xdr:clientData/>
  </xdr:oneCellAnchor>
  <xdr:twoCellAnchor>
    <xdr:from>
      <xdr:col>1</xdr:col>
      <xdr:colOff>1326193</xdr:colOff>
      <xdr:row>27</xdr:row>
      <xdr:rowOff>154419</xdr:rowOff>
    </xdr:from>
    <xdr:to>
      <xdr:col>6</xdr:col>
      <xdr:colOff>448235</xdr:colOff>
      <xdr:row>32</xdr:row>
      <xdr:rowOff>47530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BEC0D3B5-2BE0-4166-A820-4CCE1CBA9593}"/>
            </a:ext>
          </a:extLst>
        </xdr:cNvPr>
        <xdr:cNvGrpSpPr/>
      </xdr:nvGrpSpPr>
      <xdr:grpSpPr>
        <a:xfrm>
          <a:off x="1404634" y="7471860"/>
          <a:ext cx="8826336" cy="789582"/>
          <a:chOff x="957832" y="5642901"/>
          <a:chExt cx="11396345" cy="954468"/>
        </a:xfrm>
      </xdr:grpSpPr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164805F8-2F8A-41B3-B00C-B9155D55F800}"/>
              </a:ext>
            </a:extLst>
          </xdr:cNvPr>
          <xdr:cNvSpPr txBox="1"/>
        </xdr:nvSpPr>
        <xdr:spPr>
          <a:xfrm>
            <a:off x="957832" y="5642901"/>
            <a:ext cx="3592234" cy="95038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MX" sz="1100"/>
          </a:p>
          <a:p>
            <a:pPr algn="ctr"/>
            <a:r>
              <a:rPr lang="es-MX" sz="1100" b="1"/>
              <a:t>_________________________________</a:t>
            </a:r>
            <a:r>
              <a:rPr lang="es-MX" sz="1100"/>
              <a:t>                       Firma (10)</a:t>
            </a:r>
            <a:endParaRPr lang="es-MX" sz="1100" b="1"/>
          </a:p>
        </xdr:txBody>
      </xdr: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6EEC48C6-E419-4610-B084-0AA8AA362210}"/>
              </a:ext>
            </a:extLst>
          </xdr:cNvPr>
          <xdr:cNvSpPr txBox="1"/>
        </xdr:nvSpPr>
        <xdr:spPr>
          <a:xfrm>
            <a:off x="7935440" y="5646982"/>
            <a:ext cx="4418737" cy="95038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MX" sz="1100"/>
          </a:p>
          <a:p>
            <a:pPr algn="ctr"/>
            <a:r>
              <a:rPr lang="es-MX" sz="1100" b="1"/>
              <a:t>_________________________________</a:t>
            </a:r>
            <a:r>
              <a:rPr lang="es-MX" sz="1100"/>
              <a:t>                       Firma (10)</a:t>
            </a:r>
            <a:endParaRPr lang="es-MX" sz="1100" b="1"/>
          </a:p>
        </xdr:txBody>
      </xdr:sp>
    </xdr:grp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66449</xdr:colOff>
      <xdr:row>1</xdr:row>
      <xdr:rowOff>80282</xdr:rowOff>
    </xdr:from>
    <xdr:ext cx="620712" cy="558708"/>
    <xdr:pic>
      <xdr:nvPicPr>
        <xdr:cNvPr id="2" name="1 Imagen">
          <a:extLst>
            <a:ext uri="{FF2B5EF4-FFF2-40B4-BE49-F238E27FC236}">
              <a16:creationId xmlns:a16="http://schemas.microsoft.com/office/drawing/2014/main" id="{EA2A9C87-1422-4AE7-81DE-A67641A7AE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949" y="385082"/>
          <a:ext cx="620712" cy="558708"/>
        </a:xfrm>
        <a:prstGeom prst="rect">
          <a:avLst/>
        </a:prstGeom>
      </xdr:spPr>
    </xdr:pic>
    <xdr:clientData/>
  </xdr:oneCellAnchor>
  <xdr:twoCellAnchor>
    <xdr:from>
      <xdr:col>1</xdr:col>
      <xdr:colOff>761440</xdr:colOff>
      <xdr:row>36</xdr:row>
      <xdr:rowOff>83438</xdr:rowOff>
    </xdr:from>
    <xdr:to>
      <xdr:col>16</xdr:col>
      <xdr:colOff>171450</xdr:colOff>
      <xdr:row>39</xdr:row>
      <xdr:rowOff>14188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556F763A-1751-42D3-AEC9-1E07923299AA}"/>
            </a:ext>
          </a:extLst>
        </xdr:cNvPr>
        <xdr:cNvGrpSpPr>
          <a:grpSpLocks/>
        </xdr:cNvGrpSpPr>
      </xdr:nvGrpSpPr>
      <xdr:grpSpPr bwMode="auto">
        <a:xfrm>
          <a:off x="951940" y="11246738"/>
          <a:ext cx="23832110" cy="921350"/>
          <a:chOff x="17" y="843"/>
          <a:chExt cx="920" cy="27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AB0AA96A-971C-4011-A8C1-BA5F0435557D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Firmas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(7)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 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C4FE78F6-48B7-4D7E-9521-248B6DE1DB9B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6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(7)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    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1994832</xdr:colOff>
      <xdr:row>38</xdr:row>
      <xdr:rowOff>167603</xdr:rowOff>
    </xdr:from>
    <xdr:to>
      <xdr:col>3</xdr:col>
      <xdr:colOff>1420945</xdr:colOff>
      <xdr:row>40</xdr:row>
      <xdr:rowOff>115391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61372F1A-49E3-4161-A398-E600D983C079}"/>
            </a:ext>
          </a:extLst>
        </xdr:cNvPr>
        <xdr:cNvGrpSpPr>
          <a:grpSpLocks/>
        </xdr:cNvGrpSpPr>
      </xdr:nvGrpSpPr>
      <xdr:grpSpPr bwMode="auto">
        <a:xfrm>
          <a:off x="2112063" y="8263853"/>
          <a:ext cx="4979920" cy="409384"/>
          <a:chOff x="157" y="780"/>
          <a:chExt cx="944" cy="25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1A888745-3C07-44BC-BF4A-2B1831734DEC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7" y="780"/>
            <a:ext cx="23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ctr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(10)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C56DDCFC-393B-47F1-B383-68868468E637}"/>
              </a:ext>
            </a:extLst>
          </xdr:cNvPr>
          <xdr:cNvSpPr txBox="1">
            <a:spLocks noChangeArrowheads="1"/>
          </xdr:cNvSpPr>
        </xdr:nvSpPr>
        <xdr:spPr bwMode="auto">
          <a:xfrm>
            <a:off x="878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ctr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</a:t>
            </a:r>
            <a:r>
              <a:rPr lang="es-ES" sz="800" b="0" i="0" strike="noStrike" baseline="0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Fi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(10)</a:t>
            </a:r>
          </a:p>
        </xdr:txBody>
      </xdr:sp>
    </xdr:grpSp>
    <xdr:clientData/>
  </xdr:twoCellAnchor>
  <xdr:oneCellAnchor>
    <xdr:from>
      <xdr:col>1</xdr:col>
      <xdr:colOff>152961</xdr:colOff>
      <xdr:row>1</xdr:row>
      <xdr:rowOff>56030</xdr:rowOff>
    </xdr:from>
    <xdr:ext cx="709524" cy="601195"/>
    <xdr:pic>
      <xdr:nvPicPr>
        <xdr:cNvPr id="5" name="21 Imagen">
          <a:extLst>
            <a:ext uri="{FF2B5EF4-FFF2-40B4-BE49-F238E27FC236}">
              <a16:creationId xmlns:a16="http://schemas.microsoft.com/office/drawing/2014/main" id="{47126E0B-827F-43CE-B2D0-C2290D52B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961" y="246530"/>
          <a:ext cx="709524" cy="601195"/>
        </a:xfrm>
        <a:prstGeom prst="rect">
          <a:avLst/>
        </a:prstGeom>
        <a:ln w="3175">
          <a:solidFill>
            <a:srgbClr val="DCDCDC"/>
          </a:solidFill>
        </a:ln>
      </xdr:spPr>
    </xdr:pic>
    <xdr:clientData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1162050</xdr:colOff>
      <xdr:row>53</xdr:row>
      <xdr:rowOff>47614</xdr:rowOff>
    </xdr:from>
    <xdr:to>
      <xdr:col>7</xdr:col>
      <xdr:colOff>333942</xdr:colOff>
      <xdr:row>57</xdr:row>
      <xdr:rowOff>45720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85DFDD36-0CE0-4BF4-933F-C2F36440E8C8}"/>
            </a:ext>
          </a:extLst>
        </xdr:cNvPr>
        <xdr:cNvGrpSpPr>
          <a:grpSpLocks/>
        </xdr:cNvGrpSpPr>
      </xdr:nvGrpSpPr>
      <xdr:grpSpPr bwMode="auto">
        <a:xfrm>
          <a:off x="1244876" y="11651549"/>
          <a:ext cx="7943175" cy="602736"/>
          <a:chOff x="4" y="778"/>
          <a:chExt cx="829" cy="24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A9A26DA0-95BA-43F0-9D32-C75926CC248E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778"/>
            <a:ext cx="26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(13)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EBD01AC7-BA1B-4B0B-B2A0-C2F8067EC0C6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0" y="778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  <xdr:oneCellAnchor>
    <xdr:from>
      <xdr:col>1</xdr:col>
      <xdr:colOff>104775</xdr:colOff>
      <xdr:row>1</xdr:row>
      <xdr:rowOff>95249</xdr:rowOff>
    </xdr:from>
    <xdr:ext cx="710565" cy="641758"/>
    <xdr:pic>
      <xdr:nvPicPr>
        <xdr:cNvPr id="5" name="21 Imagen">
          <a:extLst>
            <a:ext uri="{FF2B5EF4-FFF2-40B4-BE49-F238E27FC236}">
              <a16:creationId xmlns:a16="http://schemas.microsoft.com/office/drawing/2014/main" id="{F03320F9-8460-45ED-91EB-6476B80F1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" y="285749"/>
          <a:ext cx="710565" cy="641758"/>
        </a:xfrm>
        <a:prstGeom prst="rect">
          <a:avLst/>
        </a:prstGeom>
      </xdr:spPr>
    </xdr:pic>
    <xdr:clientData/>
  </xdr:oneCellAnchor>
</xdr:wsDr>
</file>

<file path=xl/drawings/drawing4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276225</xdr:colOff>
      <xdr:row>1</xdr:row>
      <xdr:rowOff>76200</xdr:rowOff>
    </xdr:from>
    <xdr:ext cx="561975" cy="605790"/>
    <xdr:pic>
      <xdr:nvPicPr>
        <xdr:cNvPr id="2" name="4 Imagen">
          <a:extLst>
            <a:ext uri="{FF2B5EF4-FFF2-40B4-BE49-F238E27FC236}">
              <a16:creationId xmlns:a16="http://schemas.microsoft.com/office/drawing/2014/main" id="{F8225DAE-CB6B-4EDB-8332-07C4117091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7725" y="295275"/>
          <a:ext cx="561975" cy="605790"/>
        </a:xfrm>
        <a:prstGeom prst="rect">
          <a:avLst/>
        </a:prstGeom>
      </xdr:spPr>
    </xdr:pic>
    <xdr:clientData/>
  </xdr:oneCellAnchor>
  <xdr:twoCellAnchor>
    <xdr:from>
      <xdr:col>5</xdr:col>
      <xdr:colOff>1155807</xdr:colOff>
      <xdr:row>23</xdr:row>
      <xdr:rowOff>171449</xdr:rowOff>
    </xdr:from>
    <xdr:to>
      <xdr:col>14</xdr:col>
      <xdr:colOff>1498009</xdr:colOff>
      <xdr:row>27</xdr:row>
      <xdr:rowOff>104774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651C2D2F-5877-4CE8-864D-D089B7F5228B}"/>
            </a:ext>
          </a:extLst>
        </xdr:cNvPr>
        <xdr:cNvGrpSpPr>
          <a:grpSpLocks/>
        </xdr:cNvGrpSpPr>
      </xdr:nvGrpSpPr>
      <xdr:grpSpPr bwMode="auto">
        <a:xfrm>
          <a:off x="5364125" y="8795904"/>
          <a:ext cx="12880566" cy="608734"/>
          <a:chOff x="12" y="779"/>
          <a:chExt cx="772" cy="24"/>
        </a:xfrm>
      </xdr:grpSpPr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8F25FF55-0D28-4058-B980-87FA6A86F009}"/>
              </a:ext>
            </a:extLst>
          </xdr:cNvPr>
          <xdr:cNvSpPr txBox="1">
            <a:spLocks noChangeArrowheads="1"/>
          </xdr:cNvSpPr>
        </xdr:nvSpPr>
        <xdr:spPr bwMode="auto">
          <a:xfrm>
            <a:off x="12" y="779"/>
            <a:ext cx="275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</a:t>
            </a:r>
          </a:p>
          <a:p>
            <a:pPr algn="ctr" rtl="1">
              <a:defRPr sz="1000"/>
            </a:pP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ES" sz="700" b="0" i="0" baseline="0">
                <a:effectLst/>
                <a:latin typeface="+mn-lt"/>
                <a:ea typeface="+mn-ea"/>
                <a:cs typeface="+mn-cs"/>
              </a:rPr>
              <a:t>(17) </a:t>
            </a:r>
            <a:r>
              <a:rPr lang="es-MX" sz="700">
                <a:effectLst/>
                <a:latin typeface="+mn-lt"/>
                <a:ea typeface="+mn-ea"/>
                <a:cs typeface="+mn-cs"/>
              </a:rPr>
              <a:t> </a:t>
            </a:r>
            <a:endParaRPr lang="es-ES" sz="7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5" name="Text Box 8">
            <a:extLst>
              <a:ext uri="{FF2B5EF4-FFF2-40B4-BE49-F238E27FC236}">
                <a16:creationId xmlns:a16="http://schemas.microsoft.com/office/drawing/2014/main" id="{4E0DCAFF-EE7C-44A9-94D6-10A9EE7436EB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1" y="779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</a:t>
            </a:r>
          </a:p>
          <a:p>
            <a:pPr algn="ctr" rtl="1">
              <a:defRPr sz="1000"/>
            </a:pP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(17)</a:t>
            </a:r>
          </a:p>
        </xdr:txBody>
      </xdr:sp>
    </xdr:grp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142874</xdr:colOff>
      <xdr:row>1</xdr:row>
      <xdr:rowOff>57150</xdr:rowOff>
    </xdr:from>
    <xdr:ext cx="697567" cy="648820"/>
    <xdr:pic>
      <xdr:nvPicPr>
        <xdr:cNvPr id="2" name="1 Imagen">
          <a:extLst>
            <a:ext uri="{FF2B5EF4-FFF2-40B4-BE49-F238E27FC236}">
              <a16:creationId xmlns:a16="http://schemas.microsoft.com/office/drawing/2014/main" id="{8DAD43FE-07DD-4282-AC5C-C5795C5E07F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599" y="123825"/>
          <a:ext cx="697567" cy="648820"/>
        </a:xfrm>
        <a:prstGeom prst="rect">
          <a:avLst/>
        </a:prstGeom>
      </xdr:spPr>
    </xdr:pic>
    <xdr:clientData/>
  </xdr:oneCellAnchor>
  <xdr:twoCellAnchor>
    <xdr:from>
      <xdr:col>2</xdr:col>
      <xdr:colOff>904235</xdr:colOff>
      <xdr:row>24</xdr:row>
      <xdr:rowOff>129588</xdr:rowOff>
    </xdr:from>
    <xdr:to>
      <xdr:col>10</xdr:col>
      <xdr:colOff>666309</xdr:colOff>
      <xdr:row>28</xdr:row>
      <xdr:rowOff>4083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BAA65303-91D0-4BA6-A019-E4E58F8D3992}"/>
            </a:ext>
          </a:extLst>
        </xdr:cNvPr>
        <xdr:cNvGrpSpPr>
          <a:grpSpLocks/>
        </xdr:cNvGrpSpPr>
      </xdr:nvGrpSpPr>
      <xdr:grpSpPr bwMode="auto">
        <a:xfrm>
          <a:off x="2705326" y="9342861"/>
          <a:ext cx="12456301" cy="411358"/>
          <a:chOff x="17" y="843"/>
          <a:chExt cx="709" cy="27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BC43673C-23E5-401F-BE2D-8B5E59F183CA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Firma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(15)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" name="Text Box 17">
            <a:extLst>
              <a:ext uri="{FF2B5EF4-FFF2-40B4-BE49-F238E27FC236}">
                <a16:creationId xmlns:a16="http://schemas.microsoft.com/office/drawing/2014/main" id="{347361AE-BC5B-4945-A470-BD7B6FD760FA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8" y="846"/>
            <a:ext cx="198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(15)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164417</xdr:colOff>
      <xdr:row>1</xdr:row>
      <xdr:rowOff>102056</xdr:rowOff>
    </xdr:from>
    <xdr:ext cx="1114654" cy="1045026"/>
    <xdr:pic>
      <xdr:nvPicPr>
        <xdr:cNvPr id="2" name="1 Imagen">
          <a:extLst>
            <a:ext uri="{FF2B5EF4-FFF2-40B4-BE49-F238E27FC236}">
              <a16:creationId xmlns:a16="http://schemas.microsoft.com/office/drawing/2014/main" id="{CFAD6F9F-3281-438C-A96D-6E863E1A28D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567" y="159206"/>
          <a:ext cx="1114654" cy="1045026"/>
        </a:xfrm>
        <a:prstGeom prst="rect">
          <a:avLst/>
        </a:prstGeom>
      </xdr:spPr>
    </xdr:pic>
    <xdr:clientData/>
  </xdr:oneCellAnchor>
  <xdr:twoCellAnchor>
    <xdr:from>
      <xdr:col>3</xdr:col>
      <xdr:colOff>1285707</xdr:colOff>
      <xdr:row>31</xdr:row>
      <xdr:rowOff>132008</xdr:rowOff>
    </xdr:from>
    <xdr:to>
      <xdr:col>17</xdr:col>
      <xdr:colOff>1033032</xdr:colOff>
      <xdr:row>36</xdr:row>
      <xdr:rowOff>25119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C507CCB7-B475-4BFE-8DF6-31F0F8197CBA}"/>
            </a:ext>
          </a:extLst>
        </xdr:cNvPr>
        <xdr:cNvGrpSpPr/>
      </xdr:nvGrpSpPr>
      <xdr:grpSpPr>
        <a:xfrm>
          <a:off x="3666957" y="11017722"/>
          <a:ext cx="17926468" cy="777576"/>
          <a:chOff x="3099540" y="5642901"/>
          <a:chExt cx="9254636" cy="954468"/>
        </a:xfrm>
      </xdr:grpSpPr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620B1A10-030E-4FF8-8F57-334FAF4848D2}"/>
              </a:ext>
            </a:extLst>
          </xdr:cNvPr>
          <xdr:cNvSpPr txBox="1"/>
        </xdr:nvSpPr>
        <xdr:spPr>
          <a:xfrm>
            <a:off x="3099540" y="5642901"/>
            <a:ext cx="2577811" cy="95038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MX" sz="1100"/>
          </a:p>
          <a:p>
            <a:pPr algn="ctr"/>
            <a:r>
              <a:rPr lang="es-MX" sz="1100" b="1"/>
              <a:t>_________________________________</a:t>
            </a:r>
            <a:r>
              <a:rPr lang="es-MX" sz="1100"/>
              <a:t>                       Firma (14)</a:t>
            </a:r>
            <a:endParaRPr lang="es-MX" sz="1100" b="1"/>
          </a:p>
        </xdr:txBody>
      </xdr: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F6FB55BB-05B0-4E47-8E5B-7A5B62AABE27}"/>
              </a:ext>
            </a:extLst>
          </xdr:cNvPr>
          <xdr:cNvSpPr txBox="1"/>
        </xdr:nvSpPr>
        <xdr:spPr>
          <a:xfrm>
            <a:off x="9855746" y="5646982"/>
            <a:ext cx="2498430" cy="95038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MX" sz="1100"/>
          </a:p>
          <a:p>
            <a:pPr algn="ctr"/>
            <a:r>
              <a:rPr lang="es-MX" sz="1100" b="1"/>
              <a:t>_________________________________</a:t>
            </a:r>
            <a:r>
              <a:rPr lang="es-MX" sz="1100"/>
              <a:t>                       Firma (14)</a:t>
            </a:r>
            <a:endParaRPr lang="es-MX" sz="1100" b="1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733425</xdr:colOff>
      <xdr:row>60</xdr:row>
      <xdr:rowOff>130277</xdr:rowOff>
    </xdr:from>
    <xdr:to>
      <xdr:col>6</xdr:col>
      <xdr:colOff>676275</xdr:colOff>
      <xdr:row>63</xdr:row>
      <xdr:rowOff>28584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CBC0D57E-E347-469C-B46B-44AF57C4E0E9}"/>
            </a:ext>
          </a:extLst>
        </xdr:cNvPr>
        <xdr:cNvGrpSpPr>
          <a:grpSpLocks/>
        </xdr:cNvGrpSpPr>
      </xdr:nvGrpSpPr>
      <xdr:grpSpPr bwMode="auto">
        <a:xfrm>
          <a:off x="1200150" y="11074502"/>
          <a:ext cx="10058400" cy="441232"/>
          <a:chOff x="17" y="838"/>
          <a:chExt cx="708" cy="39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9176C995-44CE-425B-8C81-AE8310A402A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54" cy="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(12)</a:t>
            </a: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32B81F0D-9D36-4EAA-9ACA-F7FBD956DD03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5" y="838"/>
            <a:ext cx="200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(12)</a:t>
            </a:r>
          </a:p>
        </xdr:txBody>
      </xdr:sp>
    </xdr:grpSp>
    <xdr:clientData/>
  </xdr:twoCellAnchor>
  <xdr:oneCellAnchor>
    <xdr:from>
      <xdr:col>1</xdr:col>
      <xdr:colOff>66674</xdr:colOff>
      <xdr:row>1</xdr:row>
      <xdr:rowOff>38100</xdr:rowOff>
    </xdr:from>
    <xdr:ext cx="644570" cy="654050"/>
    <xdr:pic>
      <xdr:nvPicPr>
        <xdr:cNvPr id="5" name="6 Imagen">
          <a:extLst>
            <a:ext uri="{FF2B5EF4-FFF2-40B4-BE49-F238E27FC236}">
              <a16:creationId xmlns:a16="http://schemas.microsoft.com/office/drawing/2014/main" id="{B3BA8798-F48C-4879-B8DB-0F750070E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599" y="114300"/>
          <a:ext cx="644570" cy="654050"/>
        </a:xfrm>
        <a:prstGeom prst="rect">
          <a:avLst/>
        </a:prstGeom>
        <a:ln w="0">
          <a:solidFill>
            <a:schemeClr val="tx1"/>
          </a:solidFill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71</xdr:row>
      <xdr:rowOff>0</xdr:rowOff>
    </xdr:from>
    <xdr:to>
      <xdr:col>4</xdr:col>
      <xdr:colOff>838200</xdr:colOff>
      <xdr:row>73</xdr:row>
      <xdr:rowOff>109220</xdr:rowOff>
    </xdr:to>
    <xdr:grpSp>
      <xdr:nvGrpSpPr>
        <xdr:cNvPr id="2" name="Group 17">
          <a:extLst>
            <a:ext uri="{FF2B5EF4-FFF2-40B4-BE49-F238E27FC236}">
              <a16:creationId xmlns:a16="http://schemas.microsoft.com/office/drawing/2014/main" id="{597D2C36-A931-47CC-9E3C-1CC9B1B7C876}"/>
            </a:ext>
          </a:extLst>
        </xdr:cNvPr>
        <xdr:cNvGrpSpPr>
          <a:grpSpLocks/>
        </xdr:cNvGrpSpPr>
      </xdr:nvGrpSpPr>
      <xdr:grpSpPr bwMode="auto">
        <a:xfrm>
          <a:off x="794657" y="12926786"/>
          <a:ext cx="8507186" cy="424905"/>
          <a:chOff x="13" y="854"/>
          <a:chExt cx="799" cy="14"/>
        </a:xfrm>
      </xdr:grpSpPr>
      <xdr:sp macro="" textlink="">
        <xdr:nvSpPr>
          <xdr:cNvPr id="3" name="Text Box 18">
            <a:extLst>
              <a:ext uri="{FF2B5EF4-FFF2-40B4-BE49-F238E27FC236}">
                <a16:creationId xmlns:a16="http://schemas.microsoft.com/office/drawing/2014/main" id="{223C5616-E58D-406B-BCE1-8F87D13764BC}"/>
              </a:ext>
            </a:extLst>
          </xdr:cNvPr>
          <xdr:cNvSpPr txBox="1">
            <a:spLocks noChangeArrowheads="1"/>
          </xdr:cNvSpPr>
        </xdr:nvSpPr>
        <xdr:spPr bwMode="auto">
          <a:xfrm>
            <a:off x="13" y="854"/>
            <a:ext cx="241" cy="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</a:t>
            </a:r>
          </a:p>
          <a:p>
            <a:pPr algn="ctr" rtl="1">
              <a:defRPr sz="1000"/>
            </a:pP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105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(8)</a:t>
            </a:r>
          </a:p>
        </xdr:txBody>
      </xdr:sp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F5A51877-19CD-4772-8588-FFB231444013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8" y="854"/>
            <a:ext cx="204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</a:t>
            </a:r>
          </a:p>
          <a:p>
            <a:pPr algn="ctr" rtl="1">
              <a:defRPr sz="1000"/>
            </a:pPr>
            <a:r>
              <a:rPr lang="es-ES" sz="105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(8)</a:t>
            </a:r>
          </a:p>
        </xdr:txBody>
      </xdr:sp>
    </xdr:grpSp>
    <xdr:clientData/>
  </xdr:twoCellAnchor>
  <xdr:twoCellAnchor editAs="oneCell">
    <xdr:from>
      <xdr:col>1</xdr:col>
      <xdr:colOff>68355</xdr:colOff>
      <xdr:row>1</xdr:row>
      <xdr:rowOff>58832</xdr:rowOff>
    </xdr:from>
    <xdr:to>
      <xdr:col>2</xdr:col>
      <xdr:colOff>107673</xdr:colOff>
      <xdr:row>4</xdr:row>
      <xdr:rowOff>201707</xdr:rowOff>
    </xdr:to>
    <xdr:pic>
      <xdr:nvPicPr>
        <xdr:cNvPr id="5" name="6 Imagen">
          <a:extLst>
            <a:ext uri="{FF2B5EF4-FFF2-40B4-BE49-F238E27FC236}">
              <a16:creationId xmlns:a16="http://schemas.microsoft.com/office/drawing/2014/main" id="{34B5D3B5-EA47-44DC-A939-49688AD04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414" y="159685"/>
          <a:ext cx="958200" cy="79281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666750</xdr:colOff>
      <xdr:row>82</xdr:row>
      <xdr:rowOff>152409</xdr:rowOff>
    </xdr:from>
    <xdr:to>
      <xdr:col>3</xdr:col>
      <xdr:colOff>723900</xdr:colOff>
      <xdr:row>85</xdr:row>
      <xdr:rowOff>123703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2B6BFE05-17EA-4819-8D64-CB1A3AD3201A}"/>
            </a:ext>
          </a:extLst>
        </xdr:cNvPr>
        <xdr:cNvGrpSpPr>
          <a:grpSpLocks/>
        </xdr:cNvGrpSpPr>
      </xdr:nvGrpSpPr>
      <xdr:grpSpPr bwMode="auto">
        <a:xfrm>
          <a:off x="722779" y="13756350"/>
          <a:ext cx="7845239" cy="408324"/>
          <a:chOff x="4" y="778"/>
          <a:chExt cx="819" cy="39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B9C550E4-BD72-4B67-AB17-766FC2FE8F9B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778"/>
            <a:ext cx="233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(7)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EC8768FE-8CCA-42B0-AFEC-F08C32E122BA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0" y="781"/>
            <a:ext cx="223" cy="3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(7)</a:t>
            </a:r>
          </a:p>
        </xdr:txBody>
      </xdr:sp>
    </xdr:grpSp>
    <xdr:clientData/>
  </xdr:twoCellAnchor>
  <xdr:twoCellAnchor>
    <xdr:from>
      <xdr:col>1</xdr:col>
      <xdr:colOff>2137996</xdr:colOff>
      <xdr:row>3</xdr:row>
      <xdr:rowOff>137014</xdr:rowOff>
    </xdr:from>
    <xdr:to>
      <xdr:col>1</xdr:col>
      <xdr:colOff>5643196</xdr:colOff>
      <xdr:row>3</xdr:row>
      <xdr:rowOff>137014</xdr:rowOff>
    </xdr:to>
    <xdr:cxnSp macro="">
      <xdr:nvCxnSpPr>
        <xdr:cNvPr id="5" name="8 Conector recto">
          <a:extLst>
            <a:ext uri="{FF2B5EF4-FFF2-40B4-BE49-F238E27FC236}">
              <a16:creationId xmlns:a16="http://schemas.microsoft.com/office/drawing/2014/main" id="{E94C28F2-0598-4934-8E20-B4007A5E5220}"/>
            </a:ext>
          </a:extLst>
        </xdr:cNvPr>
        <xdr:cNvCxnSpPr/>
      </xdr:nvCxnSpPr>
      <xdr:spPr>
        <a:xfrm>
          <a:off x="2196611" y="964956"/>
          <a:ext cx="3505200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57883</xdr:colOff>
      <xdr:row>1</xdr:row>
      <xdr:rowOff>42495</xdr:rowOff>
    </xdr:from>
    <xdr:to>
      <xdr:col>1</xdr:col>
      <xdr:colOff>681404</xdr:colOff>
      <xdr:row>1</xdr:row>
      <xdr:rowOff>668769</xdr:rowOff>
    </xdr:to>
    <xdr:pic>
      <xdr:nvPicPr>
        <xdr:cNvPr id="6" name="9 Imagen">
          <a:extLst>
            <a:ext uri="{FF2B5EF4-FFF2-40B4-BE49-F238E27FC236}">
              <a16:creationId xmlns:a16="http://schemas.microsoft.com/office/drawing/2014/main" id="{BCFEC8A8-8A10-42E7-A6BB-52098EB8C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114" y="101110"/>
          <a:ext cx="623521" cy="62627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201083</xdr:colOff>
      <xdr:row>1</xdr:row>
      <xdr:rowOff>201083</xdr:rowOff>
    </xdr:from>
    <xdr:to>
      <xdr:col>1</xdr:col>
      <xdr:colOff>944033</xdr:colOff>
      <xdr:row>4</xdr:row>
      <xdr:rowOff>1635</xdr:rowOff>
    </xdr:to>
    <xdr:pic>
      <xdr:nvPicPr>
        <xdr:cNvPr id="2" name="21 Imagen">
          <a:extLst>
            <a:ext uri="{FF2B5EF4-FFF2-40B4-BE49-F238E27FC236}">
              <a16:creationId xmlns:a16="http://schemas.microsoft.com/office/drawing/2014/main" id="{2D3C6D08-5887-4D09-AB3F-20852C710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" y="296333"/>
          <a:ext cx="742950" cy="514927"/>
        </a:xfrm>
        <a:prstGeom prst="rect">
          <a:avLst/>
        </a:prstGeom>
      </xdr:spPr>
    </xdr:pic>
    <xdr:clientData/>
  </xdr:twoCellAnchor>
  <xdr:twoCellAnchor editAs="oneCell">
    <xdr:from>
      <xdr:col>1</xdr:col>
      <xdr:colOff>211667</xdr:colOff>
      <xdr:row>49</xdr:row>
      <xdr:rowOff>179916</xdr:rowOff>
    </xdr:from>
    <xdr:to>
      <xdr:col>1</xdr:col>
      <xdr:colOff>954617</xdr:colOff>
      <xdr:row>52</xdr:row>
      <xdr:rowOff>12218</xdr:rowOff>
    </xdr:to>
    <xdr:pic>
      <xdr:nvPicPr>
        <xdr:cNvPr id="3" name="21 Imagen">
          <a:extLst>
            <a:ext uri="{FF2B5EF4-FFF2-40B4-BE49-F238E27FC236}">
              <a16:creationId xmlns:a16="http://schemas.microsoft.com/office/drawing/2014/main" id="{89C7F66D-F939-46A1-97A8-663916220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217" y="7952316"/>
          <a:ext cx="742950" cy="518102"/>
        </a:xfrm>
        <a:prstGeom prst="rect">
          <a:avLst/>
        </a:prstGeom>
      </xdr:spPr>
    </xdr:pic>
    <xdr:clientData/>
  </xdr:twoCellAnchor>
  <xdr:twoCellAnchor editAs="oneCell">
    <xdr:from>
      <xdr:col>1</xdr:col>
      <xdr:colOff>158750</xdr:colOff>
      <xdr:row>91</xdr:row>
      <xdr:rowOff>254000</xdr:rowOff>
    </xdr:from>
    <xdr:to>
      <xdr:col>1</xdr:col>
      <xdr:colOff>901700</xdr:colOff>
      <xdr:row>93</xdr:row>
      <xdr:rowOff>255636</xdr:rowOff>
    </xdr:to>
    <xdr:pic>
      <xdr:nvPicPr>
        <xdr:cNvPr id="4" name="21 Imagen">
          <a:extLst>
            <a:ext uri="{FF2B5EF4-FFF2-40B4-BE49-F238E27FC236}">
              <a16:creationId xmlns:a16="http://schemas.microsoft.com/office/drawing/2014/main" id="{D2FED5DD-C15B-4AFA-8AFA-D03102D9E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300" y="14760575"/>
          <a:ext cx="742950" cy="535036"/>
        </a:xfrm>
        <a:prstGeom prst="rect">
          <a:avLst/>
        </a:prstGeom>
      </xdr:spPr>
    </xdr:pic>
    <xdr:clientData/>
  </xdr:twoCellAnchor>
  <xdr:twoCellAnchor>
    <xdr:from>
      <xdr:col>1</xdr:col>
      <xdr:colOff>1389634</xdr:colOff>
      <xdr:row>110</xdr:row>
      <xdr:rowOff>16193</xdr:rowOff>
    </xdr:from>
    <xdr:to>
      <xdr:col>1</xdr:col>
      <xdr:colOff>7213980</xdr:colOff>
      <xdr:row>112</xdr:row>
      <xdr:rowOff>44333</xdr:rowOff>
    </xdr:to>
    <xdr:grpSp>
      <xdr:nvGrpSpPr>
        <xdr:cNvPr id="5" name="Group 15">
          <a:extLst>
            <a:ext uri="{FF2B5EF4-FFF2-40B4-BE49-F238E27FC236}">
              <a16:creationId xmlns:a16="http://schemas.microsoft.com/office/drawing/2014/main" id="{2327CD16-0E94-41A4-8B6B-BBFEE2AC9B94}"/>
            </a:ext>
          </a:extLst>
        </xdr:cNvPr>
        <xdr:cNvGrpSpPr>
          <a:grpSpLocks/>
        </xdr:cNvGrpSpPr>
      </xdr:nvGrpSpPr>
      <xdr:grpSpPr bwMode="auto">
        <a:xfrm>
          <a:off x="1596699" y="18237932"/>
          <a:ext cx="5824346" cy="326314"/>
          <a:chOff x="170" y="857"/>
          <a:chExt cx="700" cy="27"/>
        </a:xfrm>
      </xdr:grpSpPr>
      <xdr:sp macro="" textlink="">
        <xdr:nvSpPr>
          <xdr:cNvPr id="6" name="Text Box 16">
            <a:extLst>
              <a:ext uri="{FF2B5EF4-FFF2-40B4-BE49-F238E27FC236}">
                <a16:creationId xmlns:a16="http://schemas.microsoft.com/office/drawing/2014/main" id="{A06F8895-554E-4565-B9F2-6FBEB2CE0ACB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0" y="857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  <xdr:sp macro="" textlink="">
        <xdr:nvSpPr>
          <xdr:cNvPr id="7" name="Text Box 19">
            <a:extLst>
              <a:ext uri="{FF2B5EF4-FFF2-40B4-BE49-F238E27FC236}">
                <a16:creationId xmlns:a16="http://schemas.microsoft.com/office/drawing/2014/main" id="{F7D0AA95-840C-43EA-A487-E9030D23C60E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7" y="860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</xdr:grpSp>
    <xdr:clientData/>
  </xdr:twoCellAnchor>
  <xdr:twoCellAnchor>
    <xdr:from>
      <xdr:col>1</xdr:col>
      <xdr:colOff>1389634</xdr:colOff>
      <xdr:row>84</xdr:row>
      <xdr:rowOff>16193</xdr:rowOff>
    </xdr:from>
    <xdr:to>
      <xdr:col>1</xdr:col>
      <xdr:colOff>7213980</xdr:colOff>
      <xdr:row>86</xdr:row>
      <xdr:rowOff>44333</xdr:rowOff>
    </xdr:to>
    <xdr:grpSp>
      <xdr:nvGrpSpPr>
        <xdr:cNvPr id="8" name="Group 15">
          <a:extLst>
            <a:ext uri="{FF2B5EF4-FFF2-40B4-BE49-F238E27FC236}">
              <a16:creationId xmlns:a16="http://schemas.microsoft.com/office/drawing/2014/main" id="{4A8FB339-D98B-4C9A-96A2-07AD93659AB3}"/>
            </a:ext>
          </a:extLst>
        </xdr:cNvPr>
        <xdr:cNvGrpSpPr>
          <a:grpSpLocks/>
        </xdr:cNvGrpSpPr>
      </xdr:nvGrpSpPr>
      <xdr:grpSpPr bwMode="auto">
        <a:xfrm>
          <a:off x="1596699" y="13309780"/>
          <a:ext cx="5824346" cy="326314"/>
          <a:chOff x="170" y="857"/>
          <a:chExt cx="700" cy="27"/>
        </a:xfrm>
      </xdr:grpSpPr>
      <xdr:sp macro="" textlink="">
        <xdr:nvSpPr>
          <xdr:cNvPr id="9" name="Text Box 16">
            <a:extLst>
              <a:ext uri="{FF2B5EF4-FFF2-40B4-BE49-F238E27FC236}">
                <a16:creationId xmlns:a16="http://schemas.microsoft.com/office/drawing/2014/main" id="{A209A3BA-37A0-47C8-AF9E-7813715C312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0" y="857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  <xdr:sp macro="" textlink="">
        <xdr:nvSpPr>
          <xdr:cNvPr id="10" name="Text Box 19">
            <a:extLst>
              <a:ext uri="{FF2B5EF4-FFF2-40B4-BE49-F238E27FC236}">
                <a16:creationId xmlns:a16="http://schemas.microsoft.com/office/drawing/2014/main" id="{F7821F7E-544F-4198-932D-2CF122C4AD22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7" y="860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</xdr:grpSp>
    <xdr:clientData/>
  </xdr:twoCellAnchor>
  <xdr:twoCellAnchor>
    <xdr:from>
      <xdr:col>1</xdr:col>
      <xdr:colOff>1389634</xdr:colOff>
      <xdr:row>40</xdr:row>
      <xdr:rowOff>16193</xdr:rowOff>
    </xdr:from>
    <xdr:to>
      <xdr:col>1</xdr:col>
      <xdr:colOff>7213980</xdr:colOff>
      <xdr:row>42</xdr:row>
      <xdr:rowOff>44333</xdr:rowOff>
    </xdr:to>
    <xdr:grpSp>
      <xdr:nvGrpSpPr>
        <xdr:cNvPr id="11" name="Group 15">
          <a:extLst>
            <a:ext uri="{FF2B5EF4-FFF2-40B4-BE49-F238E27FC236}">
              <a16:creationId xmlns:a16="http://schemas.microsoft.com/office/drawing/2014/main" id="{D41E3E16-5BF6-465B-8ED2-355709D87A8F}"/>
            </a:ext>
          </a:extLst>
        </xdr:cNvPr>
        <xdr:cNvGrpSpPr>
          <a:grpSpLocks/>
        </xdr:cNvGrpSpPr>
      </xdr:nvGrpSpPr>
      <xdr:grpSpPr bwMode="auto">
        <a:xfrm>
          <a:off x="1596699" y="6310976"/>
          <a:ext cx="5824346" cy="326314"/>
          <a:chOff x="170" y="857"/>
          <a:chExt cx="700" cy="27"/>
        </a:xfrm>
      </xdr:grpSpPr>
      <xdr:sp macro="" textlink="">
        <xdr:nvSpPr>
          <xdr:cNvPr id="12" name="Text Box 16">
            <a:extLst>
              <a:ext uri="{FF2B5EF4-FFF2-40B4-BE49-F238E27FC236}">
                <a16:creationId xmlns:a16="http://schemas.microsoft.com/office/drawing/2014/main" id="{6BB88010-AD6F-489C-8476-ED3F92C787B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0" y="857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  <xdr:sp macro="" textlink="">
        <xdr:nvSpPr>
          <xdr:cNvPr id="13" name="Text Box 19">
            <a:extLst>
              <a:ext uri="{FF2B5EF4-FFF2-40B4-BE49-F238E27FC236}">
                <a16:creationId xmlns:a16="http://schemas.microsoft.com/office/drawing/2014/main" id="{27031ABF-C7DD-474A-B13E-1F7CEC56A94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7" y="860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855436</xdr:colOff>
      <xdr:row>91</xdr:row>
      <xdr:rowOff>90714</xdr:rowOff>
    </xdr:from>
    <xdr:ext cx="1755321" cy="43678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E6A8992B-6FD0-4EC7-AEA6-20B8189D2F50}"/>
            </a:ext>
          </a:extLst>
        </xdr:cNvPr>
        <xdr:cNvSpPr txBox="1"/>
      </xdr:nvSpPr>
      <xdr:spPr>
        <a:xfrm>
          <a:off x="950686" y="21255264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______________________Firma (f)</a:t>
          </a:r>
        </a:p>
      </xdr:txBody>
    </xdr:sp>
    <xdr:clientData/>
  </xdr:oneCellAnchor>
  <xdr:oneCellAnchor>
    <xdr:from>
      <xdr:col>5</xdr:col>
      <xdr:colOff>390071</xdr:colOff>
      <xdr:row>96</xdr:row>
      <xdr:rowOff>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5488691B-A64A-4D8D-A8CA-9EC21A1B7E04}"/>
            </a:ext>
          </a:extLst>
        </xdr:cNvPr>
        <xdr:cNvSpPr txBox="1"/>
      </xdr:nvSpPr>
      <xdr:spPr>
        <a:xfrm>
          <a:off x="8743496" y="2206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4</xdr:col>
      <xdr:colOff>2662464</xdr:colOff>
      <xdr:row>91</xdr:row>
      <xdr:rowOff>147864</xdr:rowOff>
    </xdr:from>
    <xdr:ext cx="1437821" cy="436786"/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2185D8BC-808A-48DB-8B31-D8848844AE21}"/>
            </a:ext>
          </a:extLst>
        </xdr:cNvPr>
        <xdr:cNvSpPr txBox="1"/>
      </xdr:nvSpPr>
      <xdr:spPr>
        <a:xfrm>
          <a:off x="8186964" y="21312414"/>
          <a:ext cx="14378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Firma (f)</a:t>
          </a:r>
        </a:p>
      </xdr:txBody>
    </xdr:sp>
    <xdr:clientData/>
  </xdr:oneCellAnchor>
  <xdr:oneCellAnchor>
    <xdr:from>
      <xdr:col>1</xdr:col>
      <xdr:colOff>23813</xdr:colOff>
      <xdr:row>1</xdr:row>
      <xdr:rowOff>23814</xdr:rowOff>
    </xdr:from>
    <xdr:ext cx="666750" cy="484877"/>
    <xdr:pic>
      <xdr:nvPicPr>
        <xdr:cNvPr id="5" name="6 Imagen">
          <a:extLst>
            <a:ext uri="{FF2B5EF4-FFF2-40B4-BE49-F238E27FC236}">
              <a16:creationId xmlns:a16="http://schemas.microsoft.com/office/drawing/2014/main" id="{14D848BC-2CA2-4236-87B7-2BBAA159A768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3" y="119064"/>
          <a:ext cx="666750" cy="484877"/>
        </a:xfrm>
        <a:prstGeom prst="rect">
          <a:avLst/>
        </a:prstGeom>
        <a:ln w="3175">
          <a:solidFill>
            <a:schemeClr val="tx1"/>
          </a:solidFill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morales\Configuraci&#243;n%20local\Archivos%20temporales%20de%20Internet\Content.IE5\JAQYUEK7\Estrategia\Plantilla_60000_Abr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vilium\hp_pavillion\2ig\Tomo%20II\SABAD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UNICIPIOS%20REALIZADOS\CALCULO%20DE%20ISR\CALCULO%20DE%20IMPUESTO%20ISR.AYAPANG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125.14/MUNICIPIOS%20REALIZADOS/CALCULO%20DE%20ISR/CALCULO%20DE%20IMPUESTO%20ISR.AYAPANG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P%202015\Users\US03517019\Desktop\CTA.PUBLICA%2013\VALLE%20DE%20CHALC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UNICIPIOS%20REALIZADOS\CALCULO%20DE%20ISR\CALCULO%20DE%20IMPUESTO%20ISR.AYAPANG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03594023\Downloads\Leon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eas"/>
      <sheetName val="Plazas"/>
      <sheetName val="A"/>
      <sheetName val="A (2)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BLACION"/>
      <sheetName val="a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ILIACIÓN DEL CALCULO"/>
      <sheetName val="IMPUESTO QUINCENAL"/>
      <sheetName val="Tablas"/>
      <sheetName val="CONCILIACIÓN_DEL_CALCULO"/>
      <sheetName val="IMPUESTO_QUINCENAL"/>
      <sheetName val="CONCILIACIÓN_DEL_CALCULO1"/>
      <sheetName val="IMPUESTO_QUINCENAL1"/>
      <sheetName val="CONCILIACIÓN_DEL_CALCULO2"/>
      <sheetName val="IMPUESTO_QUINCENAL2"/>
      <sheetName val="CONCILIACIÓN_DEL_CALCULO3"/>
      <sheetName val="IMPUESTO_QUINCENAL3"/>
      <sheetName val="CONCILIACIÓN_DEL_CALCULO6"/>
      <sheetName val="IMPUESTO_QUINCENAL6"/>
      <sheetName val="CONCILIACIÓN_DEL_CALCULO5"/>
      <sheetName val="IMPUESTO_QUINCENAL5"/>
      <sheetName val="CONCILIACIÓN_DEL_CALCULO4"/>
      <sheetName val="IMPUESTO_QUINCENAL4"/>
      <sheetName val="CONCILIACIÓN_DEL_CALCULO9"/>
      <sheetName val="IMPUESTO_QUINCENAL9"/>
      <sheetName val="CONCILIACIÓN_DEL_CALCULO7"/>
      <sheetName val="IMPUESTO_QUINCENAL7"/>
      <sheetName val="CONCILIACIÓN_DEL_CALCULO8"/>
      <sheetName val="IMPUESTO_QUINCENAL8"/>
      <sheetName val="CONCILIACIÓN_DEL_CALCULO11"/>
      <sheetName val="IMPUESTO_QUINCENAL11"/>
      <sheetName val="CONCILIACIÓN_DEL_CALCULO10"/>
      <sheetName val="IMPUESTO_QUINCENAL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ILIACIÓN DEL CALCULO"/>
      <sheetName val="IMPUESTO QUINCENAL"/>
      <sheetName val="Tabla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13"/>
      <sheetName val="PR. I. INTEGRADO"/>
      <sheetName val="PRUE. INGRESO"/>
      <sheetName val="METAS"/>
      <sheetName val="ANA.DG "/>
      <sheetName val="ANA.FN"/>
      <sheetName val="comparativo pres y cta anual"/>
      <sheetName val="COMPARATIVO INGRESOS"/>
      <sheetName val="INTEGRADO INGRESOS"/>
      <sheetName val="COMPARATIVO EGRESOS"/>
      <sheetName val="INTEGRADO EGRESOS"/>
      <sheetName val="GD"/>
      <sheetName val="GF"/>
      <sheetName val="GI"/>
      <sheetName val="CI5"/>
      <sheetName val="GE"/>
      <sheetName val="CE5"/>
      <sheetName val="G7"/>
      <sheetName val="GP"/>
      <sheetName val="Hoja3"/>
      <sheetName val="Hoja4"/>
      <sheetName val="Hoja1"/>
      <sheetName val="PR__I__INTEGRADO"/>
      <sheetName val="PRUE__INGRESO"/>
      <sheetName val="ANA_DG_"/>
      <sheetName val="ANA_FN"/>
      <sheetName val="comparativo_pres_y_cta_anual"/>
      <sheetName val="COMPARATIVO_INGRESOS"/>
      <sheetName val="INTEGRADO_INGRESOS"/>
      <sheetName val="COMPARATIVO_EGRESOS"/>
      <sheetName val="INTEGRADO_EGRESOS"/>
      <sheetName val="PR__I__INTEGRADO1"/>
      <sheetName val="PRUE__INGRESO1"/>
      <sheetName val="ANA_DG_1"/>
      <sheetName val="ANA_FN1"/>
      <sheetName val="comparativo_pres_y_cta_anual1"/>
      <sheetName val="COMPARATIVO_INGRESOS1"/>
      <sheetName val="INTEGRADO_INGRESOS1"/>
      <sheetName val="COMPARATIVO_EGRESOS1"/>
      <sheetName val="INTEGRADO_EGRESOS1"/>
      <sheetName val="PR__I__INTEGRADO2"/>
      <sheetName val="PRUE__INGRESO2"/>
      <sheetName val="ANA_DG_2"/>
      <sheetName val="ANA_FN2"/>
      <sheetName val="comparativo_pres_y_cta_anual2"/>
      <sheetName val="COMPARATIVO_INGRESOS2"/>
      <sheetName val="INTEGRADO_INGRESOS2"/>
      <sheetName val="COMPARATIVO_EGRESOS2"/>
      <sheetName val="INTEGRADO_EGRESOS2"/>
      <sheetName val="PR__I__INTEGRADO6"/>
      <sheetName val="PRUE__INGRESO6"/>
      <sheetName val="ANA_DG_6"/>
      <sheetName val="ANA_FN6"/>
      <sheetName val="comparativo_pres_y_cta_anual6"/>
      <sheetName val="COMPARATIVO_INGRESOS6"/>
      <sheetName val="INTEGRADO_INGRESOS6"/>
      <sheetName val="COMPARATIVO_EGRESOS6"/>
      <sheetName val="INTEGRADO_EGRESOS6"/>
      <sheetName val="PR__I__INTEGRADO3"/>
      <sheetName val="PRUE__INGRESO3"/>
      <sheetName val="ANA_DG_3"/>
      <sheetName val="ANA_FN3"/>
      <sheetName val="comparativo_pres_y_cta_anual3"/>
      <sheetName val="COMPARATIVO_INGRESOS3"/>
      <sheetName val="INTEGRADO_INGRESOS3"/>
      <sheetName val="COMPARATIVO_EGRESOS3"/>
      <sheetName val="INTEGRADO_EGRESOS3"/>
      <sheetName val="PR__I__INTEGRADO5"/>
      <sheetName val="PRUE__INGRESO5"/>
      <sheetName val="ANA_DG_5"/>
      <sheetName val="ANA_FN5"/>
      <sheetName val="comparativo_pres_y_cta_anual5"/>
      <sheetName val="COMPARATIVO_INGRESOS5"/>
      <sheetName val="INTEGRADO_INGRESOS5"/>
      <sheetName val="COMPARATIVO_EGRESOS5"/>
      <sheetName val="INTEGRADO_EGRESOS5"/>
      <sheetName val="PR__I__INTEGRADO4"/>
      <sheetName val="PRUE__INGRESO4"/>
      <sheetName val="ANA_DG_4"/>
      <sheetName val="ANA_FN4"/>
      <sheetName val="comparativo_pres_y_cta_anual4"/>
      <sheetName val="COMPARATIVO_INGRESOS4"/>
      <sheetName val="INTEGRADO_INGRESOS4"/>
      <sheetName val="COMPARATIVO_EGRESOS4"/>
      <sheetName val="INTEGRADO_EGRESOS4"/>
      <sheetName val="PR__I__INTEGRADO9"/>
      <sheetName val="PRUE__INGRESO9"/>
      <sheetName val="ANA_DG_9"/>
      <sheetName val="ANA_FN9"/>
      <sheetName val="comparativo_pres_y_cta_anual9"/>
      <sheetName val="COMPARATIVO_INGRESOS9"/>
      <sheetName val="INTEGRADO_INGRESOS9"/>
      <sheetName val="COMPARATIVO_EGRESOS9"/>
      <sheetName val="INTEGRADO_EGRESOS9"/>
      <sheetName val="PR__I__INTEGRADO7"/>
      <sheetName val="PRUE__INGRESO7"/>
      <sheetName val="ANA_DG_7"/>
      <sheetName val="ANA_FN7"/>
      <sheetName val="comparativo_pres_y_cta_anual7"/>
      <sheetName val="COMPARATIVO_INGRESOS7"/>
      <sheetName val="INTEGRADO_INGRESOS7"/>
      <sheetName val="COMPARATIVO_EGRESOS7"/>
      <sheetName val="INTEGRADO_EGRESOS7"/>
      <sheetName val="PR__I__INTEGRADO8"/>
      <sheetName val="PRUE__INGRESO8"/>
      <sheetName val="ANA_DG_8"/>
      <sheetName val="ANA_FN8"/>
      <sheetName val="comparativo_pres_y_cta_anual8"/>
      <sheetName val="COMPARATIVO_INGRESOS8"/>
      <sheetName val="INTEGRADO_INGRESOS8"/>
      <sheetName val="COMPARATIVO_EGRESOS8"/>
      <sheetName val="INTEGRADO_EGRESOS8"/>
      <sheetName val="PR__I__INTEGRADO11"/>
      <sheetName val="PRUE__INGRESO11"/>
      <sheetName val="ANA_DG_11"/>
      <sheetName val="ANA_FN11"/>
      <sheetName val="comparativo_pres_y_cta_anual11"/>
      <sheetName val="COMPARATIVO_INGRESOS11"/>
      <sheetName val="INTEGRADO_INGRESOS11"/>
      <sheetName val="COMPARATIVO_EGRESOS11"/>
      <sheetName val="INTEGRADO_EGRESOS11"/>
      <sheetName val="PR__I__INTEGRADO10"/>
      <sheetName val="PRUE__INGRESO10"/>
      <sheetName val="ANA_DG_10"/>
      <sheetName val="ANA_FN10"/>
      <sheetName val="comparativo_pres_y_cta_anual10"/>
      <sheetName val="COMPARATIVO_INGRESOS10"/>
      <sheetName val="INTEGRADO_INGRESOS10"/>
      <sheetName val="COMPARATIVO_EGRESOS10"/>
      <sheetName val="INTEGRADO_EGRESOS10"/>
    </sheetNames>
    <sheetDataSet>
      <sheetData sheetId="0"/>
      <sheetData sheetId="1">
        <row r="12">
          <cell r="F12">
            <v>38898.18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12">
          <cell r="F12">
            <v>61465.3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2">
          <cell r="F12">
            <v>38898.18</v>
          </cell>
        </row>
      </sheetData>
      <sheetData sheetId="23"/>
      <sheetData sheetId="24"/>
      <sheetData sheetId="25"/>
      <sheetData sheetId="26"/>
      <sheetData sheetId="27"/>
      <sheetData sheetId="28"/>
      <sheetData sheetId="29">
        <row r="12">
          <cell r="F12">
            <v>61465.3</v>
          </cell>
        </row>
      </sheetData>
      <sheetData sheetId="30"/>
      <sheetData sheetId="31">
        <row r="12">
          <cell r="F12">
            <v>38898.18</v>
          </cell>
        </row>
      </sheetData>
      <sheetData sheetId="32"/>
      <sheetData sheetId="33"/>
      <sheetData sheetId="34"/>
      <sheetData sheetId="35"/>
      <sheetData sheetId="36"/>
      <sheetData sheetId="37"/>
      <sheetData sheetId="38">
        <row r="12">
          <cell r="F12">
            <v>61465.3</v>
          </cell>
        </row>
      </sheetData>
      <sheetData sheetId="39"/>
      <sheetData sheetId="40">
        <row r="12">
          <cell r="F12">
            <v>38898.18</v>
          </cell>
        </row>
      </sheetData>
      <sheetData sheetId="41"/>
      <sheetData sheetId="42"/>
      <sheetData sheetId="43"/>
      <sheetData sheetId="44"/>
      <sheetData sheetId="45"/>
      <sheetData sheetId="46"/>
      <sheetData sheetId="47">
        <row r="12">
          <cell r="F12">
            <v>61465.3</v>
          </cell>
        </row>
      </sheetData>
      <sheetData sheetId="48"/>
      <sheetData sheetId="49">
        <row r="12">
          <cell r="F12">
            <v>38898.18</v>
          </cell>
        </row>
      </sheetData>
      <sheetData sheetId="50"/>
      <sheetData sheetId="51"/>
      <sheetData sheetId="52"/>
      <sheetData sheetId="53"/>
      <sheetData sheetId="54"/>
      <sheetData sheetId="55"/>
      <sheetData sheetId="56">
        <row r="12">
          <cell r="F12">
            <v>61465.3</v>
          </cell>
        </row>
      </sheetData>
      <sheetData sheetId="57"/>
      <sheetData sheetId="58">
        <row r="12">
          <cell r="F12">
            <v>38898.18</v>
          </cell>
        </row>
      </sheetData>
      <sheetData sheetId="59"/>
      <sheetData sheetId="60"/>
      <sheetData sheetId="61"/>
      <sheetData sheetId="62"/>
      <sheetData sheetId="63"/>
      <sheetData sheetId="64"/>
      <sheetData sheetId="65">
        <row r="12">
          <cell r="F12">
            <v>61465.3</v>
          </cell>
        </row>
      </sheetData>
      <sheetData sheetId="66"/>
      <sheetData sheetId="67">
        <row r="12">
          <cell r="F12">
            <v>38898.18</v>
          </cell>
        </row>
      </sheetData>
      <sheetData sheetId="68"/>
      <sheetData sheetId="69"/>
      <sheetData sheetId="70"/>
      <sheetData sheetId="71"/>
      <sheetData sheetId="72"/>
      <sheetData sheetId="73"/>
      <sheetData sheetId="74">
        <row r="12">
          <cell r="F12">
            <v>61465.3</v>
          </cell>
        </row>
      </sheetData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>
        <row r="12">
          <cell r="F12">
            <v>38898.18</v>
          </cell>
        </row>
      </sheetData>
      <sheetData sheetId="86"/>
      <sheetData sheetId="87"/>
      <sheetData sheetId="88"/>
      <sheetData sheetId="89"/>
      <sheetData sheetId="90"/>
      <sheetData sheetId="91"/>
      <sheetData sheetId="92">
        <row r="12">
          <cell r="F12">
            <v>61465.3</v>
          </cell>
        </row>
      </sheetData>
      <sheetData sheetId="93"/>
      <sheetData sheetId="94">
        <row r="12">
          <cell r="F12">
            <v>38898.18</v>
          </cell>
        </row>
      </sheetData>
      <sheetData sheetId="95"/>
      <sheetData sheetId="96"/>
      <sheetData sheetId="97"/>
      <sheetData sheetId="98"/>
      <sheetData sheetId="99"/>
      <sheetData sheetId="100"/>
      <sheetData sheetId="101">
        <row r="12">
          <cell r="F12">
            <v>61465.3</v>
          </cell>
        </row>
      </sheetData>
      <sheetData sheetId="102"/>
      <sheetData sheetId="103">
        <row r="12">
          <cell r="F12">
            <v>38898.18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>
        <row r="12">
          <cell r="F12">
            <v>61465.3</v>
          </cell>
        </row>
      </sheetData>
      <sheetData sheetId="111"/>
      <sheetData sheetId="112">
        <row r="12">
          <cell r="F12">
            <v>38898.18</v>
          </cell>
        </row>
      </sheetData>
      <sheetData sheetId="113"/>
      <sheetData sheetId="114"/>
      <sheetData sheetId="115"/>
      <sheetData sheetId="116"/>
      <sheetData sheetId="117"/>
      <sheetData sheetId="118"/>
      <sheetData sheetId="119">
        <row r="12">
          <cell r="F12">
            <v>61465.3</v>
          </cell>
        </row>
      </sheetData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ILIACIÓN DEL CALCULO"/>
      <sheetName val="IMPUESTO QUINCENAL"/>
      <sheetName val="Tablas"/>
      <sheetName val="CONCILIACIÓN_DEL_CALCULO"/>
      <sheetName val="IMPUESTO_QUINCENAL"/>
      <sheetName val="CONCILIACIÓN_DEL_CALCULO1"/>
      <sheetName val="IMPUESTO_QUINCENAL1"/>
      <sheetName val="CONCILIACIÓN_DEL_CALCULO2"/>
      <sheetName val="IMPUESTO_QUINCENAL2"/>
      <sheetName val="CONCILIACIÓN_DEL_CALCULO3"/>
      <sheetName val="IMPUESTO_QUINCENAL3"/>
      <sheetName val="CONCILIACIÓN_DEL_CALCULO4"/>
      <sheetName val="IMPUESTO_QUINCENAL4"/>
      <sheetName val="CONCILIACIÓN_DEL_CALCULO7"/>
      <sheetName val="IMPUESTO_QUINCENAL7"/>
      <sheetName val="CONCILIACIÓN_DEL_CALCULO6"/>
      <sheetName val="IMPUESTO_QUINCENAL6"/>
      <sheetName val="CONCILIACIÓN_DEL_CALCULO5"/>
      <sheetName val="IMPUESTO_QUINCENAL5"/>
      <sheetName val="CONCILIACIÓN_DEL_CALCULO10"/>
      <sheetName val="IMPUESTO_QUINCENAL10"/>
      <sheetName val="CONCILIACIÓN_DEL_CALCULO8"/>
      <sheetName val="IMPUESTO_QUINCENAL8"/>
      <sheetName val="CONCILIACIÓN_DEL_CALCULO9"/>
      <sheetName val="IMPUESTO_QUINCENAL9"/>
      <sheetName val="CONCILIACIÓN_DEL_CALCULO12"/>
      <sheetName val="IMPUESTO_QUINCENAL12"/>
      <sheetName val="CONCILIACIÓN_DEL_CALCULO11"/>
      <sheetName val="IMPUESTO_QUINCENAL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FC"/>
      <sheetName val="EAC"/>
      <sheetName val="EVHP"/>
      <sheetName val="EAA"/>
      <sheetName val="EADYOP"/>
      <sheetName val="ECSF"/>
      <sheetName val="EFE"/>
      <sheetName val="NESF"/>
      <sheetName val="NEF"/>
      <sheetName val="ESFCDLDF"/>
      <sheetName val="BPLDF"/>
      <sheetName val="EAIDLDF"/>
      <sheetName val="EAEPEDLDF"/>
      <sheetName val="EAEPESPCLDF"/>
      <sheetName val="EAI2"/>
      <sheetName val="EAEPEOG"/>
      <sheetName val="EAII"/>
      <sheetName val="EAEPEI"/>
      <sheetName val="EAEPECTG"/>
      <sheetName val="EAPECA MUNICIPIO"/>
      <sheetName val="EAPECA DIF"/>
      <sheetName val="EAPECA ODAS"/>
      <sheetName val="EAPECA IMCUFIDE "/>
      <sheetName val="EAPECA IMJUVE"/>
      <sheetName val="EAPECA IMM"/>
      <sheetName val="EAEPECF"/>
      <sheetName val="IBM"/>
      <sheetName val="IBINM"/>
      <sheetName val="RAyBBINM"/>
      <sheetName val="RAyBBM"/>
      <sheetName val="GCP"/>
      <sheetName val="AESF"/>
      <sheetName val="BCD"/>
      <sheetName val="INFPROGPILEJE"/>
      <sheetName val="FOyA"/>
      <sheetName val="RPO"/>
      <sheetName val="RDEE"/>
      <sheetName val="IACP"/>
      <sheetName val="IOPE"/>
      <sheetName val="IAOT"/>
      <sheetName val="RDC"/>
      <sheetName val=" FCyLP"/>
      <sheetName val="ENDNET"/>
      <sheetName val="INTDEUD"/>
      <sheetName val="ISSEMyM"/>
      <sheetName val="ISR"/>
      <sheetName val="FIPASAHE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2C176-4B99-40B8-ACC9-95472DDA61C8}">
  <sheetPr>
    <pageSetUpPr fitToPage="1"/>
  </sheetPr>
  <dimension ref="B1:K154"/>
  <sheetViews>
    <sheetView showGridLines="0" tabSelected="1" zoomScale="40" zoomScaleNormal="40" workbookViewId="0">
      <selection activeCell="I116" sqref="I116"/>
    </sheetView>
  </sheetViews>
  <sheetFormatPr baseColWidth="10" defaultRowHeight="12.75" x14ac:dyDescent="0.2"/>
  <cols>
    <col min="1" max="1" width="1.7109375" style="15" customWidth="1"/>
    <col min="2" max="2" width="10.42578125" style="15" customWidth="1"/>
    <col min="3" max="3" width="77.5703125" style="15" customWidth="1"/>
    <col min="4" max="4" width="15.28515625" style="15" customWidth="1"/>
    <col min="5" max="5" width="16.7109375" style="15" customWidth="1"/>
    <col min="6" max="6" width="13.28515625" style="15" customWidth="1"/>
    <col min="7" max="7" width="11.7109375" style="15" customWidth="1"/>
    <col min="8" max="8" width="75.7109375" style="15" customWidth="1"/>
    <col min="9" max="9" width="15.85546875" style="15" customWidth="1"/>
    <col min="10" max="10" width="16.85546875" style="15" customWidth="1"/>
    <col min="11" max="11" width="14.85546875" style="15" customWidth="1"/>
    <col min="12" max="12" width="1.42578125" style="15" customWidth="1"/>
    <col min="13" max="16384" width="11.42578125" style="15"/>
  </cols>
  <sheetData>
    <row r="1" spans="2:11" ht="6" customHeight="1" thickBot="1" x14ac:dyDescent="0.25"/>
    <row r="2" spans="2:11" ht="36.75" customHeight="1" thickTop="1" x14ac:dyDescent="0.2">
      <c r="B2" s="1839" t="s">
        <v>362</v>
      </c>
      <c r="C2" s="1840"/>
      <c r="D2" s="1840"/>
      <c r="E2" s="1840"/>
      <c r="F2" s="1840"/>
      <c r="G2" s="1840"/>
      <c r="H2" s="1840"/>
      <c r="I2" s="1840"/>
      <c r="J2" s="1840"/>
      <c r="K2" s="1841"/>
    </row>
    <row r="3" spans="2:11" ht="18" customHeight="1" x14ac:dyDescent="0.2">
      <c r="B3" s="98"/>
      <c r="C3" s="1842" t="s">
        <v>330</v>
      </c>
      <c r="D3" s="1843"/>
      <c r="E3" s="1843"/>
      <c r="F3" s="1844" t="s">
        <v>372</v>
      </c>
      <c r="G3" s="1844"/>
      <c r="H3" s="99"/>
      <c r="I3" s="99"/>
      <c r="J3" s="99"/>
      <c r="K3" s="100" t="s">
        <v>363</v>
      </c>
    </row>
    <row r="4" spans="2:11" ht="6.75" customHeight="1" thickBot="1" x14ac:dyDescent="0.25">
      <c r="B4" s="16"/>
      <c r="C4" s="17"/>
      <c r="D4" s="17"/>
      <c r="E4" s="17"/>
      <c r="F4" s="17"/>
      <c r="G4" s="17"/>
      <c r="H4" s="17"/>
      <c r="I4" s="17"/>
      <c r="J4" s="17"/>
      <c r="K4" s="18"/>
    </row>
    <row r="5" spans="2:11" ht="6" customHeight="1" thickTop="1" thickBot="1" x14ac:dyDescent="0.25"/>
    <row r="6" spans="2:11" ht="13.5" thickTop="1" x14ac:dyDescent="0.2">
      <c r="B6" s="1845" t="s">
        <v>1</v>
      </c>
      <c r="C6" s="1847" t="s">
        <v>2</v>
      </c>
      <c r="D6" s="1849" t="s">
        <v>3</v>
      </c>
      <c r="E6" s="1850"/>
      <c r="F6" s="1847" t="s">
        <v>4</v>
      </c>
      <c r="G6" s="1847" t="s">
        <v>1</v>
      </c>
      <c r="H6" s="1851" t="s">
        <v>2</v>
      </c>
      <c r="I6" s="1851" t="s">
        <v>3</v>
      </c>
      <c r="J6" s="1853"/>
      <c r="K6" s="1836" t="s">
        <v>4</v>
      </c>
    </row>
    <row r="7" spans="2:11" ht="16.5" customHeight="1" thickBot="1" x14ac:dyDescent="0.25">
      <c r="B7" s="1846"/>
      <c r="C7" s="1848"/>
      <c r="D7" s="19">
        <v>2024</v>
      </c>
      <c r="E7" s="19">
        <v>2023</v>
      </c>
      <c r="F7" s="1848"/>
      <c r="G7" s="1848"/>
      <c r="H7" s="1852"/>
      <c r="I7" s="20">
        <v>2024</v>
      </c>
      <c r="J7" s="20">
        <v>2023</v>
      </c>
      <c r="K7" s="1837"/>
    </row>
    <row r="8" spans="2:11" ht="6" customHeight="1" thickTop="1" thickBot="1" x14ac:dyDescent="0.25"/>
    <row r="9" spans="2:11" ht="5.25" customHeight="1" thickTop="1" x14ac:dyDescent="0.2">
      <c r="B9" s="21"/>
      <c r="C9" s="22"/>
      <c r="D9" s="22"/>
      <c r="E9" s="22"/>
      <c r="F9" s="22"/>
      <c r="G9" s="22"/>
      <c r="H9" s="22"/>
      <c r="I9" s="22"/>
      <c r="J9" s="22"/>
      <c r="K9" s="23"/>
    </row>
    <row r="10" spans="2:11" x14ac:dyDescent="0.2">
      <c r="B10" s="101">
        <v>1000</v>
      </c>
      <c r="C10" s="102" t="s">
        <v>5</v>
      </c>
      <c r="D10" s="24"/>
      <c r="E10" s="24"/>
      <c r="F10" s="25"/>
      <c r="G10" s="103">
        <v>2000</v>
      </c>
      <c r="H10" s="102" t="s">
        <v>6</v>
      </c>
      <c r="I10" s="24"/>
      <c r="J10" s="24"/>
      <c r="K10" s="26"/>
    </row>
    <row r="11" spans="2:11" x14ac:dyDescent="0.2">
      <c r="B11" s="104">
        <v>1100</v>
      </c>
      <c r="C11" s="32" t="s">
        <v>7</v>
      </c>
      <c r="D11" s="27">
        <f>+D12+D21+D30+D37+D44+D47+D51</f>
        <v>0</v>
      </c>
      <c r="E11" s="27">
        <f>+E12+E21+E30+E37+E44+E47+E51</f>
        <v>0</v>
      </c>
      <c r="F11" s="27">
        <f>+F12+F21+F30+F37+F44+F47+F51</f>
        <v>0</v>
      </c>
      <c r="G11" s="105">
        <v>2100</v>
      </c>
      <c r="H11" s="32" t="s">
        <v>8</v>
      </c>
      <c r="I11" s="27">
        <f>+I12+I23+I28+I33+I37+I42+I50+I55</f>
        <v>0</v>
      </c>
      <c r="J11" s="27">
        <f>+J12+J23+J28+J33+J37+J42+J50+J55</f>
        <v>0</v>
      </c>
      <c r="K11" s="28">
        <f>+K12+K23+K28+K33+K37+K42+K50+K55</f>
        <v>0</v>
      </c>
    </row>
    <row r="12" spans="2:11" x14ac:dyDescent="0.2">
      <c r="B12" s="104">
        <v>1110</v>
      </c>
      <c r="C12" s="32" t="s">
        <v>9</v>
      </c>
      <c r="D12" s="27">
        <f>SUM(D13:D19)</f>
        <v>0</v>
      </c>
      <c r="E12" s="27">
        <f>SUM(E13:E19)</f>
        <v>0</v>
      </c>
      <c r="F12" s="27">
        <f>SUM(F13:F19)</f>
        <v>0</v>
      </c>
      <c r="G12" s="105">
        <v>2110</v>
      </c>
      <c r="H12" s="32" t="s">
        <v>10</v>
      </c>
      <c r="I12" s="27">
        <f>SUM(I13:I21)</f>
        <v>0</v>
      </c>
      <c r="J12" s="27">
        <f>SUM(J13:J21)</f>
        <v>0</v>
      </c>
      <c r="K12" s="28">
        <f>SUM(K13:K21)</f>
        <v>0</v>
      </c>
    </row>
    <row r="13" spans="2:11" x14ac:dyDescent="0.2">
      <c r="B13" s="106">
        <v>1111</v>
      </c>
      <c r="C13" s="107" t="s">
        <v>11</v>
      </c>
      <c r="D13" s="29"/>
      <c r="E13" s="29"/>
      <c r="F13" s="30">
        <f>+D13-E13</f>
        <v>0</v>
      </c>
      <c r="G13" s="108">
        <v>2111</v>
      </c>
      <c r="H13" s="107" t="s">
        <v>12</v>
      </c>
      <c r="I13" s="29"/>
      <c r="J13" s="29"/>
      <c r="K13" s="31">
        <f t="shared" ref="K13:K21" si="0">+I13-J13</f>
        <v>0</v>
      </c>
    </row>
    <row r="14" spans="2:11" x14ac:dyDescent="0.2">
      <c r="B14" s="106">
        <v>1112</v>
      </c>
      <c r="C14" s="107" t="s">
        <v>13</v>
      </c>
      <c r="D14" s="29"/>
      <c r="E14" s="29"/>
      <c r="F14" s="30">
        <f>+D14-E14</f>
        <v>0</v>
      </c>
      <c r="G14" s="108">
        <v>2112</v>
      </c>
      <c r="H14" s="107" t="s">
        <v>14</v>
      </c>
      <c r="I14" s="29"/>
      <c r="J14" s="29"/>
      <c r="K14" s="31">
        <f t="shared" si="0"/>
        <v>0</v>
      </c>
    </row>
    <row r="15" spans="2:11" x14ac:dyDescent="0.2">
      <c r="B15" s="106">
        <v>1113</v>
      </c>
      <c r="C15" s="107" t="s">
        <v>15</v>
      </c>
      <c r="D15" s="29"/>
      <c r="E15" s="29"/>
      <c r="F15" s="30">
        <f t="shared" ref="F15:F19" si="1">+D15-E15</f>
        <v>0</v>
      </c>
      <c r="G15" s="108">
        <v>2113</v>
      </c>
      <c r="H15" s="107" t="s">
        <v>16</v>
      </c>
      <c r="I15" s="29"/>
      <c r="J15" s="29"/>
      <c r="K15" s="31">
        <f t="shared" si="0"/>
        <v>0</v>
      </c>
    </row>
    <row r="16" spans="2:11" x14ac:dyDescent="0.2">
      <c r="B16" s="106">
        <v>1114</v>
      </c>
      <c r="C16" s="107" t="s">
        <v>17</v>
      </c>
      <c r="D16" s="29"/>
      <c r="E16" s="29"/>
      <c r="F16" s="30">
        <f t="shared" si="1"/>
        <v>0</v>
      </c>
      <c r="G16" s="108">
        <v>2114</v>
      </c>
      <c r="H16" s="107" t="s">
        <v>18</v>
      </c>
      <c r="I16" s="29"/>
      <c r="J16" s="29"/>
      <c r="K16" s="31">
        <f t="shared" si="0"/>
        <v>0</v>
      </c>
    </row>
    <row r="17" spans="2:11" x14ac:dyDescent="0.2">
      <c r="B17" s="106">
        <v>1115</v>
      </c>
      <c r="C17" s="107" t="s">
        <v>19</v>
      </c>
      <c r="D17" s="29"/>
      <c r="E17" s="29"/>
      <c r="F17" s="30">
        <f t="shared" si="1"/>
        <v>0</v>
      </c>
      <c r="G17" s="108">
        <v>2115</v>
      </c>
      <c r="H17" s="107" t="s">
        <v>20</v>
      </c>
      <c r="I17" s="29"/>
      <c r="J17" s="29"/>
      <c r="K17" s="31">
        <f t="shared" si="0"/>
        <v>0</v>
      </c>
    </row>
    <row r="18" spans="2:11" ht="12.75" customHeight="1" x14ac:dyDescent="0.2">
      <c r="B18" s="106">
        <v>1116</v>
      </c>
      <c r="C18" s="33" t="s">
        <v>21</v>
      </c>
      <c r="D18" s="29"/>
      <c r="E18" s="29"/>
      <c r="F18" s="30">
        <f t="shared" si="1"/>
        <v>0</v>
      </c>
      <c r="G18" s="108">
        <v>2116</v>
      </c>
      <c r="H18" s="107" t="s">
        <v>22</v>
      </c>
      <c r="I18" s="29"/>
      <c r="J18" s="29"/>
      <c r="K18" s="31">
        <f t="shared" si="0"/>
        <v>0</v>
      </c>
    </row>
    <row r="19" spans="2:11" x14ac:dyDescent="0.2">
      <c r="B19" s="106">
        <v>1119</v>
      </c>
      <c r="C19" s="107" t="s">
        <v>23</v>
      </c>
      <c r="D19" s="29"/>
      <c r="E19" s="29"/>
      <c r="F19" s="30">
        <f t="shared" si="1"/>
        <v>0</v>
      </c>
      <c r="G19" s="108">
        <v>2117</v>
      </c>
      <c r="H19" s="107" t="s">
        <v>24</v>
      </c>
      <c r="I19" s="29"/>
      <c r="J19" s="29"/>
      <c r="K19" s="31">
        <f t="shared" si="0"/>
        <v>0</v>
      </c>
    </row>
    <row r="20" spans="2:11" x14ac:dyDescent="0.2">
      <c r="B20" s="109"/>
      <c r="C20" s="107"/>
      <c r="D20" s="29"/>
      <c r="E20" s="29"/>
      <c r="F20" s="30"/>
      <c r="G20" s="108">
        <v>2118</v>
      </c>
      <c r="H20" s="107" t="s">
        <v>25</v>
      </c>
      <c r="I20" s="29"/>
      <c r="J20" s="29"/>
      <c r="K20" s="31">
        <f t="shared" si="0"/>
        <v>0</v>
      </c>
    </row>
    <row r="21" spans="2:11" x14ac:dyDescent="0.2">
      <c r="B21" s="104">
        <v>1120</v>
      </c>
      <c r="C21" s="32" t="s">
        <v>26</v>
      </c>
      <c r="D21" s="27">
        <f>SUM(D22:D28)</f>
        <v>0</v>
      </c>
      <c r="E21" s="27">
        <f>SUM(E22:E28)</f>
        <v>0</v>
      </c>
      <c r="F21" s="27">
        <f>SUM(F22:F28)</f>
        <v>0</v>
      </c>
      <c r="G21" s="108">
        <v>2119</v>
      </c>
      <c r="H21" s="33" t="s">
        <v>27</v>
      </c>
      <c r="I21" s="29"/>
      <c r="J21" s="29"/>
      <c r="K21" s="31">
        <f t="shared" si="0"/>
        <v>0</v>
      </c>
    </row>
    <row r="22" spans="2:11" x14ac:dyDescent="0.2">
      <c r="B22" s="106">
        <v>1121</v>
      </c>
      <c r="C22" s="107" t="s">
        <v>28</v>
      </c>
      <c r="D22" s="29"/>
      <c r="E22" s="29"/>
      <c r="F22" s="30">
        <f t="shared" ref="F22:F28" si="2">+D22-E22</f>
        <v>0</v>
      </c>
      <c r="G22" s="110"/>
      <c r="H22" s="33"/>
      <c r="I22" s="29"/>
      <c r="J22" s="29"/>
      <c r="K22" s="31"/>
    </row>
    <row r="23" spans="2:11" x14ac:dyDescent="0.2">
      <c r="B23" s="106">
        <v>1122</v>
      </c>
      <c r="C23" s="107" t="s">
        <v>29</v>
      </c>
      <c r="D23" s="29"/>
      <c r="E23" s="29"/>
      <c r="F23" s="30">
        <f t="shared" si="2"/>
        <v>0</v>
      </c>
      <c r="G23" s="105">
        <v>2120</v>
      </c>
      <c r="H23" s="111" t="s">
        <v>30</v>
      </c>
      <c r="I23" s="27">
        <f>SUM(I24:I26)</f>
        <v>0</v>
      </c>
      <c r="J23" s="27">
        <f>SUM(J24:J26)</f>
        <v>0</v>
      </c>
      <c r="K23" s="28">
        <f>SUM(K24:K26)</f>
        <v>0</v>
      </c>
    </row>
    <row r="24" spans="2:11" x14ac:dyDescent="0.2">
      <c r="B24" s="106">
        <v>1123</v>
      </c>
      <c r="C24" s="107" t="s">
        <v>31</v>
      </c>
      <c r="D24" s="29"/>
      <c r="E24" s="29"/>
      <c r="F24" s="30">
        <f t="shared" si="2"/>
        <v>0</v>
      </c>
      <c r="G24" s="108">
        <v>2121</v>
      </c>
      <c r="H24" s="33" t="s">
        <v>32</v>
      </c>
      <c r="I24" s="29"/>
      <c r="J24" s="29"/>
      <c r="K24" s="31">
        <f>+I24-J24</f>
        <v>0</v>
      </c>
    </row>
    <row r="25" spans="2:11" x14ac:dyDescent="0.2">
      <c r="B25" s="106">
        <v>1124</v>
      </c>
      <c r="C25" s="107" t="s">
        <v>33</v>
      </c>
      <c r="D25" s="29"/>
      <c r="E25" s="29"/>
      <c r="F25" s="30">
        <f t="shared" si="2"/>
        <v>0</v>
      </c>
      <c r="G25" s="108">
        <v>2122</v>
      </c>
      <c r="H25" s="33" t="s">
        <v>34</v>
      </c>
      <c r="I25" s="29"/>
      <c r="J25" s="29"/>
      <c r="K25" s="31">
        <f>+I25-J25</f>
        <v>0</v>
      </c>
    </row>
    <row r="26" spans="2:11" x14ac:dyDescent="0.2">
      <c r="B26" s="106">
        <v>1125</v>
      </c>
      <c r="C26" s="107" t="s">
        <v>35</v>
      </c>
      <c r="D26" s="29"/>
      <c r="E26" s="29"/>
      <c r="F26" s="30">
        <f t="shared" si="2"/>
        <v>0</v>
      </c>
      <c r="G26" s="108">
        <v>2129</v>
      </c>
      <c r="H26" s="33" t="s">
        <v>36</v>
      </c>
      <c r="I26" s="29"/>
      <c r="J26" s="29"/>
      <c r="K26" s="31">
        <f>+I26-J26</f>
        <v>0</v>
      </c>
    </row>
    <row r="27" spans="2:11" x14ac:dyDescent="0.2">
      <c r="B27" s="106">
        <v>1126</v>
      </c>
      <c r="C27" s="107" t="s">
        <v>37</v>
      </c>
      <c r="D27" s="29"/>
      <c r="E27" s="29"/>
      <c r="F27" s="30">
        <f t="shared" si="2"/>
        <v>0</v>
      </c>
      <c r="G27" s="110"/>
      <c r="H27" s="33"/>
      <c r="I27" s="29"/>
      <c r="J27" s="29"/>
      <c r="K27" s="31"/>
    </row>
    <row r="28" spans="2:11" x14ac:dyDescent="0.2">
      <c r="B28" s="106">
        <v>1129</v>
      </c>
      <c r="C28" s="107" t="s">
        <v>38</v>
      </c>
      <c r="D28" s="29"/>
      <c r="E28" s="29"/>
      <c r="F28" s="30">
        <f t="shared" si="2"/>
        <v>0</v>
      </c>
      <c r="G28" s="105">
        <v>2130</v>
      </c>
      <c r="H28" s="32" t="s">
        <v>39</v>
      </c>
      <c r="I28" s="27">
        <f>SUM(I29:I31)</f>
        <v>0</v>
      </c>
      <c r="J28" s="27">
        <f>SUM(J29:J31)</f>
        <v>0</v>
      </c>
      <c r="K28" s="28">
        <f>SUM(K29:K31)</f>
        <v>0</v>
      </c>
    </row>
    <row r="29" spans="2:11" x14ac:dyDescent="0.2">
      <c r="B29" s="109"/>
      <c r="C29" s="107"/>
      <c r="D29" s="29"/>
      <c r="E29" s="29"/>
      <c r="F29" s="30"/>
      <c r="G29" s="108">
        <v>2131</v>
      </c>
      <c r="H29" s="107" t="s">
        <v>40</v>
      </c>
      <c r="I29" s="29"/>
      <c r="J29" s="29"/>
      <c r="K29" s="31">
        <f>+I29-J29</f>
        <v>0</v>
      </c>
    </row>
    <row r="30" spans="2:11" x14ac:dyDescent="0.2">
      <c r="B30" s="104">
        <v>1130</v>
      </c>
      <c r="C30" s="32" t="s">
        <v>41</v>
      </c>
      <c r="D30" s="27">
        <f>SUM(D31:D35)</f>
        <v>0</v>
      </c>
      <c r="E30" s="27">
        <f>SUM(E31:E35)</f>
        <v>0</v>
      </c>
      <c r="F30" s="27">
        <f>SUM(F31:F35)</f>
        <v>0</v>
      </c>
      <c r="G30" s="108">
        <v>2132</v>
      </c>
      <c r="H30" s="107" t="s">
        <v>42</v>
      </c>
      <c r="I30" s="29"/>
      <c r="J30" s="29"/>
      <c r="K30" s="31">
        <f>+I30-J30</f>
        <v>0</v>
      </c>
    </row>
    <row r="31" spans="2:11" ht="21.75" customHeight="1" x14ac:dyDescent="0.2">
      <c r="B31" s="106">
        <v>1131</v>
      </c>
      <c r="C31" s="33" t="s">
        <v>43</v>
      </c>
      <c r="D31" s="29"/>
      <c r="E31" s="29"/>
      <c r="F31" s="30">
        <f>+D31-E31</f>
        <v>0</v>
      </c>
      <c r="G31" s="108">
        <v>2133</v>
      </c>
      <c r="H31" s="107" t="s">
        <v>44</v>
      </c>
      <c r="I31" s="29"/>
      <c r="J31" s="29"/>
      <c r="K31" s="31">
        <f>+I31-J31</f>
        <v>0</v>
      </c>
    </row>
    <row r="32" spans="2:11" x14ac:dyDescent="0.2">
      <c r="B32" s="106">
        <v>1132</v>
      </c>
      <c r="C32" s="107" t="s">
        <v>45</v>
      </c>
      <c r="D32" s="29"/>
      <c r="E32" s="29"/>
      <c r="F32" s="30">
        <f>+D32-E32</f>
        <v>0</v>
      </c>
      <c r="G32" s="110"/>
      <c r="H32" s="107"/>
      <c r="I32" s="29"/>
      <c r="J32" s="29"/>
      <c r="K32" s="31"/>
    </row>
    <row r="33" spans="2:11" x14ac:dyDescent="0.2">
      <c r="B33" s="106">
        <v>1133</v>
      </c>
      <c r="C33" s="107" t="s">
        <v>46</v>
      </c>
      <c r="D33" s="29"/>
      <c r="E33" s="29"/>
      <c r="F33" s="30">
        <f>+D33-E33</f>
        <v>0</v>
      </c>
      <c r="G33" s="105">
        <v>2140</v>
      </c>
      <c r="H33" s="32" t="s">
        <v>47</v>
      </c>
      <c r="I33" s="27">
        <f>SUM(I34:I35)</f>
        <v>0</v>
      </c>
      <c r="J33" s="27">
        <f>SUM(J34:J35)</f>
        <v>0</v>
      </c>
      <c r="K33" s="28">
        <f>SUM(K34:K35)</f>
        <v>0</v>
      </c>
    </row>
    <row r="34" spans="2:11" x14ac:dyDescent="0.2">
      <c r="B34" s="106">
        <v>1134</v>
      </c>
      <c r="C34" s="107" t="s">
        <v>48</v>
      </c>
      <c r="D34" s="29"/>
      <c r="E34" s="29"/>
      <c r="F34" s="30">
        <f>+D34-E34</f>
        <v>0</v>
      </c>
      <c r="G34" s="108">
        <v>2141</v>
      </c>
      <c r="H34" s="107" t="s">
        <v>49</v>
      </c>
      <c r="I34" s="29"/>
      <c r="J34" s="29"/>
      <c r="K34" s="31">
        <f>+I34-J34</f>
        <v>0</v>
      </c>
    </row>
    <row r="35" spans="2:11" x14ac:dyDescent="0.2">
      <c r="B35" s="106">
        <v>1139</v>
      </c>
      <c r="C35" s="107" t="s">
        <v>50</v>
      </c>
      <c r="D35" s="29"/>
      <c r="E35" s="29"/>
      <c r="F35" s="30">
        <f>+D35-E35</f>
        <v>0</v>
      </c>
      <c r="G35" s="108">
        <v>2142</v>
      </c>
      <c r="H35" s="107" t="s">
        <v>51</v>
      </c>
      <c r="I35" s="29"/>
      <c r="J35" s="29"/>
      <c r="K35" s="31">
        <f>+I35-J35</f>
        <v>0</v>
      </c>
    </row>
    <row r="36" spans="2:11" x14ac:dyDescent="0.2">
      <c r="B36" s="109"/>
      <c r="C36" s="107"/>
      <c r="D36" s="29"/>
      <c r="E36" s="29"/>
      <c r="F36" s="30"/>
      <c r="G36" s="110"/>
      <c r="H36" s="33"/>
      <c r="I36" s="29"/>
      <c r="J36" s="29"/>
      <c r="K36" s="31"/>
    </row>
    <row r="37" spans="2:11" x14ac:dyDescent="0.2">
      <c r="B37" s="104">
        <v>1140</v>
      </c>
      <c r="C37" s="32" t="s">
        <v>52</v>
      </c>
      <c r="D37" s="27">
        <f>SUM(D38:D42)</f>
        <v>0</v>
      </c>
      <c r="E37" s="27">
        <f>SUM(E38:E42)</f>
        <v>0</v>
      </c>
      <c r="F37" s="27">
        <f>SUM(F38:F42)</f>
        <v>0</v>
      </c>
      <c r="G37" s="105">
        <v>2150</v>
      </c>
      <c r="H37" s="32" t="s">
        <v>53</v>
      </c>
      <c r="I37" s="27">
        <f>SUM(I38:I40)</f>
        <v>0</v>
      </c>
      <c r="J37" s="27">
        <f>SUM(J38:J40)</f>
        <v>0</v>
      </c>
      <c r="K37" s="28">
        <f>SUM(K38:K40)</f>
        <v>0</v>
      </c>
    </row>
    <row r="38" spans="2:11" x14ac:dyDescent="0.2">
      <c r="B38" s="106">
        <v>1141</v>
      </c>
      <c r="C38" s="107" t="s">
        <v>54</v>
      </c>
      <c r="D38" s="29"/>
      <c r="E38" s="29"/>
      <c r="F38" s="30">
        <f>+D38-E38</f>
        <v>0</v>
      </c>
      <c r="G38" s="108">
        <v>2151</v>
      </c>
      <c r="H38" s="107" t="s">
        <v>55</v>
      </c>
      <c r="I38" s="29"/>
      <c r="J38" s="29"/>
      <c r="K38" s="31">
        <f>+I38-J38</f>
        <v>0</v>
      </c>
    </row>
    <row r="39" spans="2:11" x14ac:dyDescent="0.2">
      <c r="B39" s="106">
        <v>1142</v>
      </c>
      <c r="C39" s="107" t="s">
        <v>56</v>
      </c>
      <c r="D39" s="29"/>
      <c r="E39" s="29"/>
      <c r="F39" s="30">
        <f>+D39-E39</f>
        <v>0</v>
      </c>
      <c r="G39" s="108">
        <v>2152</v>
      </c>
      <c r="H39" s="107" t="s">
        <v>57</v>
      </c>
      <c r="I39" s="29"/>
      <c r="J39" s="29"/>
      <c r="K39" s="31">
        <f>+I39-J39</f>
        <v>0</v>
      </c>
    </row>
    <row r="40" spans="2:11" x14ac:dyDescent="0.2">
      <c r="B40" s="106">
        <v>1143</v>
      </c>
      <c r="C40" s="107" t="s">
        <v>58</v>
      </c>
      <c r="D40" s="29"/>
      <c r="E40" s="29"/>
      <c r="F40" s="30">
        <f>+D40-E40</f>
        <v>0</v>
      </c>
      <c r="G40" s="108">
        <v>2159</v>
      </c>
      <c r="H40" s="33" t="s">
        <v>59</v>
      </c>
      <c r="I40" s="29"/>
      <c r="J40" s="29"/>
      <c r="K40" s="31">
        <f>+I40-J40</f>
        <v>0</v>
      </c>
    </row>
    <row r="41" spans="2:11" x14ac:dyDescent="0.2">
      <c r="B41" s="106">
        <v>1144</v>
      </c>
      <c r="C41" s="107" t="s">
        <v>60</v>
      </c>
      <c r="D41" s="29"/>
      <c r="E41" s="29"/>
      <c r="F41" s="30">
        <f>+D41-E41</f>
        <v>0</v>
      </c>
      <c r="G41" s="110"/>
      <c r="H41" s="33"/>
      <c r="I41" s="29"/>
      <c r="J41" s="29"/>
      <c r="K41" s="31"/>
    </row>
    <row r="42" spans="2:11" x14ac:dyDescent="0.2">
      <c r="B42" s="106">
        <v>1145</v>
      </c>
      <c r="C42" s="107" t="s">
        <v>61</v>
      </c>
      <c r="D42" s="29"/>
      <c r="E42" s="29"/>
      <c r="F42" s="30">
        <f>+D42-E42</f>
        <v>0</v>
      </c>
      <c r="G42" s="105">
        <v>2160</v>
      </c>
      <c r="H42" s="32" t="s">
        <v>62</v>
      </c>
      <c r="I42" s="27">
        <f>SUM(I43:I48)</f>
        <v>0</v>
      </c>
      <c r="J42" s="27">
        <f>SUM(J43:J48)</f>
        <v>0</v>
      </c>
      <c r="K42" s="28">
        <f>SUM(K43:K48)</f>
        <v>0</v>
      </c>
    </row>
    <row r="43" spans="2:11" x14ac:dyDescent="0.2">
      <c r="B43" s="109"/>
      <c r="C43" s="107"/>
      <c r="D43" s="29"/>
      <c r="E43" s="29"/>
      <c r="F43" s="30"/>
      <c r="G43" s="108">
        <v>2161</v>
      </c>
      <c r="H43" s="107" t="s">
        <v>63</v>
      </c>
      <c r="I43" s="29"/>
      <c r="J43" s="29"/>
      <c r="K43" s="31">
        <f t="shared" ref="K43:K48" si="3">+I43-J43</f>
        <v>0</v>
      </c>
    </row>
    <row r="44" spans="2:11" x14ac:dyDescent="0.2">
      <c r="B44" s="104">
        <v>1150</v>
      </c>
      <c r="C44" s="32" t="s">
        <v>64</v>
      </c>
      <c r="D44" s="27">
        <f>+D45</f>
        <v>0</v>
      </c>
      <c r="E44" s="27">
        <f>+E45</f>
        <v>0</v>
      </c>
      <c r="F44" s="27">
        <f>+F45</f>
        <v>0</v>
      </c>
      <c r="G44" s="108">
        <v>2162</v>
      </c>
      <c r="H44" s="107" t="s">
        <v>65</v>
      </c>
      <c r="I44" s="29"/>
      <c r="J44" s="29"/>
      <c r="K44" s="31">
        <f t="shared" si="3"/>
        <v>0</v>
      </c>
    </row>
    <row r="45" spans="2:11" x14ac:dyDescent="0.2">
      <c r="B45" s="106">
        <v>1151</v>
      </c>
      <c r="C45" s="107" t="s">
        <v>66</v>
      </c>
      <c r="D45" s="29"/>
      <c r="E45" s="29"/>
      <c r="F45" s="30">
        <f>+D45-E45</f>
        <v>0</v>
      </c>
      <c r="G45" s="108">
        <v>2163</v>
      </c>
      <c r="H45" s="107" t="s">
        <v>67</v>
      </c>
      <c r="I45" s="29"/>
      <c r="J45" s="29"/>
      <c r="K45" s="31">
        <f t="shared" si="3"/>
        <v>0</v>
      </c>
    </row>
    <row r="46" spans="2:11" x14ac:dyDescent="0.2">
      <c r="B46" s="109"/>
      <c r="C46" s="107"/>
      <c r="D46" s="29"/>
      <c r="E46" s="29"/>
      <c r="F46" s="30"/>
      <c r="G46" s="108">
        <v>2164</v>
      </c>
      <c r="H46" s="107" t="s">
        <v>68</v>
      </c>
      <c r="I46" s="29"/>
      <c r="J46" s="29"/>
      <c r="K46" s="31">
        <f t="shared" si="3"/>
        <v>0</v>
      </c>
    </row>
    <row r="47" spans="2:11" x14ac:dyDescent="0.2">
      <c r="B47" s="104">
        <v>1160</v>
      </c>
      <c r="C47" s="32" t="s">
        <v>69</v>
      </c>
      <c r="D47" s="27">
        <f>SUM(D48:D49)</f>
        <v>0</v>
      </c>
      <c r="E47" s="27">
        <f>SUM(E48:E49)</f>
        <v>0</v>
      </c>
      <c r="F47" s="27">
        <f>SUM(F48:F49)</f>
        <v>0</v>
      </c>
      <c r="G47" s="108">
        <v>2165</v>
      </c>
      <c r="H47" s="107" t="s">
        <v>70</v>
      </c>
      <c r="I47" s="29"/>
      <c r="J47" s="29"/>
      <c r="K47" s="31">
        <f t="shared" si="3"/>
        <v>0</v>
      </c>
    </row>
    <row r="48" spans="2:11" ht="12.75" customHeight="1" x14ac:dyDescent="0.2">
      <c r="B48" s="106">
        <v>1161</v>
      </c>
      <c r="C48" s="33" t="s">
        <v>71</v>
      </c>
      <c r="D48" s="29"/>
      <c r="E48" s="29"/>
      <c r="F48" s="30">
        <f>+D48-E48</f>
        <v>0</v>
      </c>
      <c r="G48" s="108">
        <v>2166</v>
      </c>
      <c r="H48" s="107" t="s">
        <v>72</v>
      </c>
      <c r="I48" s="29"/>
      <c r="J48" s="29"/>
      <c r="K48" s="31">
        <f t="shared" si="3"/>
        <v>0</v>
      </c>
    </row>
    <row r="49" spans="2:11" x14ac:dyDescent="0.2">
      <c r="B49" s="106">
        <v>1162</v>
      </c>
      <c r="C49" s="33" t="s">
        <v>73</v>
      </c>
      <c r="D49" s="29"/>
      <c r="E49" s="29"/>
      <c r="F49" s="30">
        <f>+D49-E49</f>
        <v>0</v>
      </c>
      <c r="G49" s="110"/>
      <c r="H49" s="107"/>
      <c r="I49" s="29"/>
      <c r="J49" s="29"/>
      <c r="K49" s="31"/>
    </row>
    <row r="50" spans="2:11" x14ac:dyDescent="0.2">
      <c r="B50" s="109"/>
      <c r="C50" s="33"/>
      <c r="D50" s="29"/>
      <c r="E50" s="29"/>
      <c r="F50" s="30"/>
      <c r="G50" s="105">
        <v>2170</v>
      </c>
      <c r="H50" s="32" t="s">
        <v>74</v>
      </c>
      <c r="I50" s="27">
        <f>SUM(I51:I53)</f>
        <v>0</v>
      </c>
      <c r="J50" s="27">
        <f>SUM(J51:J53)</f>
        <v>0</v>
      </c>
      <c r="K50" s="28">
        <f>SUM(K51:K53)</f>
        <v>0</v>
      </c>
    </row>
    <row r="51" spans="2:11" x14ac:dyDescent="0.2">
      <c r="B51" s="104">
        <v>1190</v>
      </c>
      <c r="C51" s="111" t="s">
        <v>75</v>
      </c>
      <c r="D51" s="27">
        <f>SUM(D52:D55)</f>
        <v>0</v>
      </c>
      <c r="E51" s="27">
        <f>SUM(E52:E55)</f>
        <v>0</v>
      </c>
      <c r="F51" s="27">
        <f>SUM(F52:F55)</f>
        <v>0</v>
      </c>
      <c r="G51" s="108">
        <v>2171</v>
      </c>
      <c r="H51" s="107" t="s">
        <v>76</v>
      </c>
      <c r="I51" s="29"/>
      <c r="J51" s="29"/>
      <c r="K51" s="31">
        <f>+I51-J51</f>
        <v>0</v>
      </c>
    </row>
    <row r="52" spans="2:11" ht="12.75" customHeight="1" x14ac:dyDescent="0.2">
      <c r="B52" s="106">
        <v>1191</v>
      </c>
      <c r="C52" s="33" t="s">
        <v>77</v>
      </c>
      <c r="D52" s="29"/>
      <c r="E52" s="29"/>
      <c r="F52" s="30">
        <f>+D52-E52</f>
        <v>0</v>
      </c>
      <c r="G52" s="108">
        <v>2172</v>
      </c>
      <c r="H52" s="107" t="s">
        <v>78</v>
      </c>
      <c r="I52" s="29"/>
      <c r="J52" s="29"/>
      <c r="K52" s="31">
        <f>+I52-J52</f>
        <v>0</v>
      </c>
    </row>
    <row r="53" spans="2:11" ht="12.75" customHeight="1" x14ac:dyDescent="0.2">
      <c r="B53" s="106">
        <v>1192</v>
      </c>
      <c r="C53" s="33" t="s">
        <v>79</v>
      </c>
      <c r="D53" s="29"/>
      <c r="E53" s="29"/>
      <c r="F53" s="30">
        <f>+D53-E53</f>
        <v>0</v>
      </c>
      <c r="G53" s="108">
        <v>2179</v>
      </c>
      <c r="H53" s="107" t="s">
        <v>80</v>
      </c>
      <c r="I53" s="29"/>
      <c r="J53" s="29"/>
      <c r="K53" s="31">
        <f>+I53-J53</f>
        <v>0</v>
      </c>
    </row>
    <row r="54" spans="2:11" ht="12.75" customHeight="1" x14ac:dyDescent="0.2">
      <c r="B54" s="106">
        <v>1193</v>
      </c>
      <c r="C54" s="33" t="s">
        <v>81</v>
      </c>
      <c r="D54" s="29"/>
      <c r="E54" s="29"/>
      <c r="F54" s="30">
        <f>+D54-E54</f>
        <v>0</v>
      </c>
      <c r="G54" s="110"/>
      <c r="H54" s="33"/>
      <c r="I54" s="29"/>
      <c r="J54" s="29"/>
      <c r="K54" s="31"/>
    </row>
    <row r="55" spans="2:11" x14ac:dyDescent="0.2">
      <c r="B55" s="106">
        <v>1194</v>
      </c>
      <c r="C55" s="33" t="s">
        <v>82</v>
      </c>
      <c r="D55" s="29"/>
      <c r="E55" s="29"/>
      <c r="F55" s="30">
        <f>+D55-E55</f>
        <v>0</v>
      </c>
      <c r="G55" s="105">
        <v>2190</v>
      </c>
      <c r="H55" s="32" t="s">
        <v>83</v>
      </c>
      <c r="I55" s="27">
        <f>SUM(I56:I58)</f>
        <v>0</v>
      </c>
      <c r="J55" s="27">
        <f>SUM(J56:J58)</f>
        <v>0</v>
      </c>
      <c r="K55" s="28">
        <f>SUM(K56:K58)</f>
        <v>0</v>
      </c>
    </row>
    <row r="56" spans="2:11" x14ac:dyDescent="0.2">
      <c r="B56" s="109"/>
      <c r="C56" s="33"/>
      <c r="D56" s="29"/>
      <c r="E56" s="29"/>
      <c r="F56" s="30"/>
      <c r="G56" s="108">
        <v>2191</v>
      </c>
      <c r="H56" s="107" t="s">
        <v>84</v>
      </c>
      <c r="I56" s="29"/>
      <c r="J56" s="29"/>
      <c r="K56" s="31">
        <f>+I56-J56</f>
        <v>0</v>
      </c>
    </row>
    <row r="57" spans="2:11" x14ac:dyDescent="0.2">
      <c r="B57" s="109"/>
      <c r="C57" s="112" t="s">
        <v>85</v>
      </c>
      <c r="D57" s="27">
        <f>+D12+D21+D30+D37+D44+D47+D51</f>
        <v>0</v>
      </c>
      <c r="E57" s="27">
        <f>+E12+E21+E30+E37+E44+E47+E51</f>
        <v>0</v>
      </c>
      <c r="F57" s="27">
        <f>+F12+F21+F30+F37+F44+F47+F51</f>
        <v>0</v>
      </c>
      <c r="G57" s="108">
        <v>2192</v>
      </c>
      <c r="H57" s="107" t="s">
        <v>86</v>
      </c>
      <c r="I57" s="29"/>
      <c r="J57" s="29"/>
      <c r="K57" s="31">
        <f>+I57-J57</f>
        <v>0</v>
      </c>
    </row>
    <row r="58" spans="2:11" x14ac:dyDescent="0.2">
      <c r="B58" s="113"/>
      <c r="C58" s="114"/>
      <c r="D58" s="29"/>
      <c r="E58" s="29"/>
      <c r="F58" s="30"/>
      <c r="G58" s="108">
        <v>2199</v>
      </c>
      <c r="H58" s="107" t="s">
        <v>87</v>
      </c>
      <c r="I58" s="29"/>
      <c r="J58" s="29"/>
      <c r="K58" s="31">
        <f>+I58-J58</f>
        <v>0</v>
      </c>
    </row>
    <row r="59" spans="2:11" x14ac:dyDescent="0.2">
      <c r="B59" s="104">
        <v>1200</v>
      </c>
      <c r="C59" s="32" t="s">
        <v>88</v>
      </c>
      <c r="D59" s="27">
        <f>+D60+D66+D73+D82+D93+D100+D107+D115+D122</f>
        <v>0</v>
      </c>
      <c r="E59" s="27">
        <f>+E60+E66+E73+E82+E93+E100+E107+E115+E122</f>
        <v>0</v>
      </c>
      <c r="F59" s="27">
        <f>+F60+F66+F73+F82+F93+F100+F107+F115+F122</f>
        <v>0</v>
      </c>
      <c r="G59" s="115"/>
      <c r="H59" s="116"/>
      <c r="I59" s="29"/>
      <c r="J59" s="29"/>
      <c r="K59" s="31"/>
    </row>
    <row r="60" spans="2:11" x14ac:dyDescent="0.2">
      <c r="B60" s="104">
        <v>1210</v>
      </c>
      <c r="C60" s="32" t="s">
        <v>89</v>
      </c>
      <c r="D60" s="27">
        <f>SUM(D61:D64)</f>
        <v>0</v>
      </c>
      <c r="E60" s="27">
        <f>SUM(E61:E64)</f>
        <v>0</v>
      </c>
      <c r="F60" s="27">
        <f>SUM(F61:F64)</f>
        <v>0</v>
      </c>
      <c r="G60" s="115"/>
      <c r="H60" s="117" t="s">
        <v>90</v>
      </c>
      <c r="I60" s="27">
        <f>+I12+I23+I28+I33+I37+I42+I50+I55</f>
        <v>0</v>
      </c>
      <c r="J60" s="27">
        <f>+J12+J23+J28+J33+J37+J42+J50+J55</f>
        <v>0</v>
      </c>
      <c r="K60" s="28">
        <f>+K12+K23+K28+K33+K37+K42+K50+K55</f>
        <v>0</v>
      </c>
    </row>
    <row r="61" spans="2:11" x14ac:dyDescent="0.2">
      <c r="B61" s="106">
        <v>1211</v>
      </c>
      <c r="C61" s="107" t="s">
        <v>91</v>
      </c>
      <c r="D61" s="29"/>
      <c r="E61" s="29"/>
      <c r="F61" s="30">
        <f>+D61-E61</f>
        <v>0</v>
      </c>
      <c r="G61" s="110"/>
      <c r="H61" s="118"/>
      <c r="I61" s="29"/>
      <c r="J61" s="29"/>
      <c r="K61" s="31"/>
    </row>
    <row r="62" spans="2:11" x14ac:dyDescent="0.2">
      <c r="B62" s="106">
        <v>1212</v>
      </c>
      <c r="C62" s="107" t="s">
        <v>92</v>
      </c>
      <c r="D62" s="29"/>
      <c r="E62" s="29"/>
      <c r="F62" s="30">
        <f>+D62-E62</f>
        <v>0</v>
      </c>
      <c r="G62" s="110"/>
      <c r="H62" s="118"/>
      <c r="I62" s="29"/>
      <c r="J62" s="29"/>
      <c r="K62" s="31"/>
    </row>
    <row r="63" spans="2:11" x14ac:dyDescent="0.2">
      <c r="B63" s="106">
        <v>1213</v>
      </c>
      <c r="C63" s="107" t="s">
        <v>93</v>
      </c>
      <c r="D63" s="29"/>
      <c r="E63" s="29"/>
      <c r="F63" s="30">
        <f>+D63-E63</f>
        <v>0</v>
      </c>
      <c r="G63" s="105">
        <v>2200</v>
      </c>
      <c r="H63" s="32" t="s">
        <v>94</v>
      </c>
      <c r="I63" s="27">
        <f>+I64+I68+I73+I80+I85+I93</f>
        <v>0</v>
      </c>
      <c r="J63" s="27">
        <f>+J64+J68+J73+J80+J85+J93</f>
        <v>0</v>
      </c>
      <c r="K63" s="28">
        <f>+K64+K68+K73+K80+K85+K93</f>
        <v>0</v>
      </c>
    </row>
    <row r="64" spans="2:11" x14ac:dyDescent="0.2">
      <c r="B64" s="106">
        <v>1214</v>
      </c>
      <c r="C64" s="107" t="s">
        <v>95</v>
      </c>
      <c r="D64" s="29"/>
      <c r="E64" s="29"/>
      <c r="F64" s="30">
        <f>+D64-E64</f>
        <v>0</v>
      </c>
      <c r="G64" s="105">
        <v>2210</v>
      </c>
      <c r="H64" s="32" t="s">
        <v>96</v>
      </c>
      <c r="I64" s="27">
        <f>SUM(I65:I66)</f>
        <v>0</v>
      </c>
      <c r="J64" s="27">
        <f>SUM(J65:J66)</f>
        <v>0</v>
      </c>
      <c r="K64" s="28">
        <f>SUM(K65:K66)</f>
        <v>0</v>
      </c>
    </row>
    <row r="65" spans="2:11" x14ac:dyDescent="0.2">
      <c r="B65" s="109"/>
      <c r="C65" s="107"/>
      <c r="D65" s="29"/>
      <c r="E65" s="29"/>
      <c r="F65" s="30"/>
      <c r="G65" s="108">
        <v>2211</v>
      </c>
      <c r="H65" s="107" t="s">
        <v>97</v>
      </c>
      <c r="I65" s="29"/>
      <c r="J65" s="29"/>
      <c r="K65" s="31">
        <f>+I65-J65</f>
        <v>0</v>
      </c>
    </row>
    <row r="66" spans="2:11" x14ac:dyDescent="0.2">
      <c r="B66" s="104">
        <v>1220</v>
      </c>
      <c r="C66" s="32" t="s">
        <v>98</v>
      </c>
      <c r="D66" s="27">
        <f>SUM(D67:D71)</f>
        <v>0</v>
      </c>
      <c r="E66" s="27">
        <f>SUM(E67:E71)</f>
        <v>0</v>
      </c>
      <c r="F66" s="27">
        <f>SUM(F67:F71)</f>
        <v>0</v>
      </c>
      <c r="G66" s="108">
        <v>2212</v>
      </c>
      <c r="H66" s="107" t="s">
        <v>99</v>
      </c>
      <c r="I66" s="29"/>
      <c r="J66" s="29"/>
      <c r="K66" s="31">
        <f>+I66-J66</f>
        <v>0</v>
      </c>
    </row>
    <row r="67" spans="2:11" x14ac:dyDescent="0.2">
      <c r="B67" s="106">
        <v>1221</v>
      </c>
      <c r="C67" s="107" t="s">
        <v>100</v>
      </c>
      <c r="D67" s="29"/>
      <c r="E67" s="29"/>
      <c r="F67" s="30">
        <f>+D67-E67</f>
        <v>0</v>
      </c>
      <c r="G67" s="110"/>
      <c r="H67" s="107"/>
      <c r="I67" s="29"/>
      <c r="J67" s="29"/>
      <c r="K67" s="31"/>
    </row>
    <row r="68" spans="2:11" x14ac:dyDescent="0.2">
      <c r="B68" s="106">
        <v>1222</v>
      </c>
      <c r="C68" s="107" t="s">
        <v>101</v>
      </c>
      <c r="D68" s="29"/>
      <c r="E68" s="29"/>
      <c r="F68" s="30">
        <f>+D68-E68</f>
        <v>0</v>
      </c>
      <c r="G68" s="105">
        <v>2220</v>
      </c>
      <c r="H68" s="32" t="s">
        <v>102</v>
      </c>
      <c r="I68" s="27">
        <f>SUM(I69:I71)</f>
        <v>0</v>
      </c>
      <c r="J68" s="27">
        <f>SUM(J69:J71)</f>
        <v>0</v>
      </c>
      <c r="K68" s="28">
        <f>SUM(K69:K71)</f>
        <v>0</v>
      </c>
    </row>
    <row r="69" spans="2:11" x14ac:dyDescent="0.2">
      <c r="B69" s="106">
        <v>1223</v>
      </c>
      <c r="C69" s="107" t="s">
        <v>103</v>
      </c>
      <c r="D69" s="29"/>
      <c r="E69" s="29"/>
      <c r="F69" s="30">
        <f>+D69-E69</f>
        <v>0</v>
      </c>
      <c r="G69" s="108">
        <v>2221</v>
      </c>
      <c r="H69" s="107" t="s">
        <v>104</v>
      </c>
      <c r="I69" s="29"/>
      <c r="J69" s="29"/>
      <c r="K69" s="31">
        <f>+I69-J69</f>
        <v>0</v>
      </c>
    </row>
    <row r="70" spans="2:11" x14ac:dyDescent="0.2">
      <c r="B70" s="106">
        <v>1224</v>
      </c>
      <c r="C70" s="107" t="s">
        <v>105</v>
      </c>
      <c r="D70" s="29"/>
      <c r="E70" s="29"/>
      <c r="F70" s="30">
        <f>+D70-E70</f>
        <v>0</v>
      </c>
      <c r="G70" s="108">
        <v>2222</v>
      </c>
      <c r="H70" s="107" t="s">
        <v>106</v>
      </c>
      <c r="I70" s="29"/>
      <c r="J70" s="29"/>
      <c r="K70" s="31">
        <f>+I70-J70</f>
        <v>0</v>
      </c>
    </row>
    <row r="71" spans="2:11" x14ac:dyDescent="0.2">
      <c r="B71" s="106">
        <v>1229</v>
      </c>
      <c r="C71" s="107" t="s">
        <v>107</v>
      </c>
      <c r="D71" s="29"/>
      <c r="E71" s="29"/>
      <c r="F71" s="30">
        <f>+D71-E71</f>
        <v>0</v>
      </c>
      <c r="G71" s="108">
        <v>2229</v>
      </c>
      <c r="H71" s="107" t="s">
        <v>108</v>
      </c>
      <c r="I71" s="29"/>
      <c r="J71" s="29"/>
      <c r="K71" s="31">
        <f>+I71-J71</f>
        <v>0</v>
      </c>
    </row>
    <row r="72" spans="2:11" x14ac:dyDescent="0.2">
      <c r="B72" s="109"/>
      <c r="C72" s="107"/>
      <c r="D72" s="29"/>
      <c r="E72" s="29"/>
      <c r="F72" s="30"/>
      <c r="G72" s="110"/>
      <c r="H72" s="107"/>
      <c r="I72" s="29"/>
      <c r="J72" s="29"/>
      <c r="K72" s="31"/>
    </row>
    <row r="73" spans="2:11" x14ac:dyDescent="0.2">
      <c r="B73" s="104">
        <v>1230</v>
      </c>
      <c r="C73" s="32" t="s">
        <v>109</v>
      </c>
      <c r="D73" s="27">
        <f>SUM(D74:D80)</f>
        <v>0</v>
      </c>
      <c r="E73" s="27">
        <f>SUM(E74:E80)</f>
        <v>0</v>
      </c>
      <c r="F73" s="27">
        <f>SUM(F74:F80)</f>
        <v>0</v>
      </c>
      <c r="G73" s="105">
        <v>2230</v>
      </c>
      <c r="H73" s="32" t="s">
        <v>110</v>
      </c>
      <c r="I73" s="27">
        <f>SUM(I74:I78)</f>
        <v>0</v>
      </c>
      <c r="J73" s="27">
        <f>SUM(J74:J78)</f>
        <v>0</v>
      </c>
      <c r="K73" s="28">
        <f>SUM(K74:K78)</f>
        <v>0</v>
      </c>
    </row>
    <row r="74" spans="2:11" x14ac:dyDescent="0.2">
      <c r="B74" s="106">
        <v>1231</v>
      </c>
      <c r="C74" s="107" t="s">
        <v>111</v>
      </c>
      <c r="D74" s="29"/>
      <c r="E74" s="29"/>
      <c r="F74" s="30">
        <f t="shared" ref="F74:F80" si="4">+D74-E74</f>
        <v>0</v>
      </c>
      <c r="G74" s="108">
        <v>2231</v>
      </c>
      <c r="H74" s="107" t="s">
        <v>112</v>
      </c>
      <c r="I74" s="29"/>
      <c r="J74" s="29"/>
      <c r="K74" s="31">
        <f>+I74-J74</f>
        <v>0</v>
      </c>
    </row>
    <row r="75" spans="2:11" x14ac:dyDescent="0.2">
      <c r="B75" s="106">
        <v>1232</v>
      </c>
      <c r="C75" s="107" t="s">
        <v>113</v>
      </c>
      <c r="D75" s="29"/>
      <c r="E75" s="29"/>
      <c r="F75" s="30">
        <f t="shared" si="4"/>
        <v>0</v>
      </c>
      <c r="G75" s="108">
        <v>2232</v>
      </c>
      <c r="H75" s="107" t="s">
        <v>114</v>
      </c>
      <c r="I75" s="29"/>
      <c r="J75" s="29"/>
      <c r="K75" s="31">
        <f>+I75-J75</f>
        <v>0</v>
      </c>
    </row>
    <row r="76" spans="2:11" x14ac:dyDescent="0.2">
      <c r="B76" s="106">
        <v>1233</v>
      </c>
      <c r="C76" s="107" t="s">
        <v>115</v>
      </c>
      <c r="D76" s="29"/>
      <c r="E76" s="29"/>
      <c r="F76" s="30">
        <f t="shared" si="4"/>
        <v>0</v>
      </c>
      <c r="G76" s="108">
        <v>2233</v>
      </c>
      <c r="H76" s="107" t="s">
        <v>116</v>
      </c>
      <c r="I76" s="29"/>
      <c r="J76" s="29"/>
      <c r="K76" s="31">
        <f>+I76-J76</f>
        <v>0</v>
      </c>
    </row>
    <row r="77" spans="2:11" x14ac:dyDescent="0.2">
      <c r="B77" s="106">
        <v>1234</v>
      </c>
      <c r="C77" s="107" t="s">
        <v>117</v>
      </c>
      <c r="D77" s="29"/>
      <c r="E77" s="29"/>
      <c r="F77" s="30">
        <f t="shared" si="4"/>
        <v>0</v>
      </c>
      <c r="G77" s="108">
        <v>2234</v>
      </c>
      <c r="H77" s="107" t="s">
        <v>118</v>
      </c>
      <c r="I77" s="29"/>
      <c r="J77" s="29"/>
      <c r="K77" s="31">
        <f>+I77-J77</f>
        <v>0</v>
      </c>
    </row>
    <row r="78" spans="2:11" x14ac:dyDescent="0.2">
      <c r="B78" s="106">
        <v>1235</v>
      </c>
      <c r="C78" s="107" t="s">
        <v>119</v>
      </c>
      <c r="D78" s="29"/>
      <c r="E78" s="29"/>
      <c r="F78" s="30">
        <f t="shared" si="4"/>
        <v>0</v>
      </c>
      <c r="G78" s="108">
        <v>2235</v>
      </c>
      <c r="H78" s="107" t="s">
        <v>120</v>
      </c>
      <c r="I78" s="29"/>
      <c r="J78" s="29"/>
      <c r="K78" s="31">
        <f>+I78-J78</f>
        <v>0</v>
      </c>
    </row>
    <row r="79" spans="2:11" x14ac:dyDescent="0.2">
      <c r="B79" s="106">
        <v>1236</v>
      </c>
      <c r="C79" s="107" t="s">
        <v>121</v>
      </c>
      <c r="D79" s="29"/>
      <c r="E79" s="29"/>
      <c r="F79" s="30">
        <f t="shared" si="4"/>
        <v>0</v>
      </c>
      <c r="G79" s="110"/>
      <c r="H79" s="107"/>
      <c r="I79" s="29"/>
      <c r="J79" s="29"/>
      <c r="K79" s="31"/>
    </row>
    <row r="80" spans="2:11" x14ac:dyDescent="0.2">
      <c r="B80" s="106">
        <v>1239</v>
      </c>
      <c r="C80" s="107" t="s">
        <v>122</v>
      </c>
      <c r="D80" s="29"/>
      <c r="E80" s="29"/>
      <c r="F80" s="30">
        <f t="shared" si="4"/>
        <v>0</v>
      </c>
      <c r="G80" s="105">
        <v>2240</v>
      </c>
      <c r="H80" s="32" t="s">
        <v>123</v>
      </c>
      <c r="I80" s="27">
        <f>SUM(I81:I83)</f>
        <v>0</v>
      </c>
      <c r="J80" s="27">
        <f>SUM(J81:J83)</f>
        <v>0</v>
      </c>
      <c r="K80" s="28">
        <f>SUM(K81:K83)</f>
        <v>0</v>
      </c>
    </row>
    <row r="81" spans="2:11" x14ac:dyDescent="0.2">
      <c r="B81" s="109"/>
      <c r="C81" s="107"/>
      <c r="D81" s="29"/>
      <c r="E81" s="29"/>
      <c r="F81" s="30"/>
      <c r="G81" s="108">
        <v>2241</v>
      </c>
      <c r="H81" s="107" t="s">
        <v>124</v>
      </c>
      <c r="I81" s="29"/>
      <c r="J81" s="29"/>
      <c r="K81" s="31">
        <f>+I81-J81</f>
        <v>0</v>
      </c>
    </row>
    <row r="82" spans="2:11" x14ac:dyDescent="0.2">
      <c r="B82" s="104">
        <v>1240</v>
      </c>
      <c r="C82" s="32" t="s">
        <v>125</v>
      </c>
      <c r="D82" s="27">
        <f>SUM(D83:D91)</f>
        <v>0</v>
      </c>
      <c r="E82" s="27">
        <f>SUM(E83:E91)</f>
        <v>0</v>
      </c>
      <c r="F82" s="27">
        <f>SUM(F83:F91)</f>
        <v>0</v>
      </c>
      <c r="G82" s="108">
        <v>2242</v>
      </c>
      <c r="H82" s="107" t="s">
        <v>126</v>
      </c>
      <c r="I82" s="29"/>
      <c r="J82" s="29"/>
      <c r="K82" s="31">
        <f>+I82-J82</f>
        <v>0</v>
      </c>
    </row>
    <row r="83" spans="2:11" x14ac:dyDescent="0.2">
      <c r="B83" s="106">
        <v>1241</v>
      </c>
      <c r="C83" s="107" t="s">
        <v>127</v>
      </c>
      <c r="D83" s="29"/>
      <c r="E83" s="29"/>
      <c r="F83" s="30">
        <f t="shared" ref="F83:F91" si="5">+D83-E83</f>
        <v>0</v>
      </c>
      <c r="G83" s="108">
        <v>2249</v>
      </c>
      <c r="H83" s="107" t="s">
        <v>128</v>
      </c>
      <c r="I83" s="29"/>
      <c r="J83" s="29"/>
      <c r="K83" s="31">
        <f>+I83-J83</f>
        <v>0</v>
      </c>
    </row>
    <row r="84" spans="2:11" x14ac:dyDescent="0.2">
      <c r="B84" s="106">
        <v>1242</v>
      </c>
      <c r="C84" s="107" t="s">
        <v>129</v>
      </c>
      <c r="D84" s="29"/>
      <c r="E84" s="29"/>
      <c r="F84" s="30">
        <f t="shared" si="5"/>
        <v>0</v>
      </c>
      <c r="G84" s="110"/>
      <c r="H84" s="107"/>
      <c r="I84" s="29"/>
      <c r="J84" s="29"/>
      <c r="K84" s="31"/>
    </row>
    <row r="85" spans="2:11" ht="12.75" customHeight="1" x14ac:dyDescent="0.2">
      <c r="B85" s="106">
        <v>1243</v>
      </c>
      <c r="C85" s="107" t="s">
        <v>130</v>
      </c>
      <c r="D85" s="29"/>
      <c r="E85" s="29"/>
      <c r="F85" s="30">
        <f t="shared" si="5"/>
        <v>0</v>
      </c>
      <c r="G85" s="105">
        <v>2250</v>
      </c>
      <c r="H85" s="119" t="s">
        <v>131</v>
      </c>
      <c r="I85" s="27">
        <f>SUM(I86:I91)</f>
        <v>0</v>
      </c>
      <c r="J85" s="27">
        <f>SUM(J86:J91)</f>
        <v>0</v>
      </c>
      <c r="K85" s="28">
        <f>SUM(K86:K91)</f>
        <v>0</v>
      </c>
    </row>
    <row r="86" spans="2:11" x14ac:dyDescent="0.2">
      <c r="B86" s="106">
        <v>1244</v>
      </c>
      <c r="C86" s="107" t="s">
        <v>132</v>
      </c>
      <c r="D86" s="29"/>
      <c r="E86" s="29"/>
      <c r="F86" s="30">
        <f t="shared" si="5"/>
        <v>0</v>
      </c>
      <c r="G86" s="108">
        <v>2251</v>
      </c>
      <c r="H86" s="107" t="s">
        <v>133</v>
      </c>
      <c r="I86" s="29"/>
      <c r="J86" s="29"/>
      <c r="K86" s="31">
        <f t="shared" ref="K86:K91" si="6">+I86-J86</f>
        <v>0</v>
      </c>
    </row>
    <row r="87" spans="2:11" x14ac:dyDescent="0.2">
      <c r="B87" s="106">
        <v>1245</v>
      </c>
      <c r="C87" s="107" t="s">
        <v>134</v>
      </c>
      <c r="D87" s="29"/>
      <c r="E87" s="29"/>
      <c r="F87" s="30">
        <f t="shared" si="5"/>
        <v>0</v>
      </c>
      <c r="G87" s="108">
        <v>2252</v>
      </c>
      <c r="H87" s="107" t="s">
        <v>135</v>
      </c>
      <c r="I87" s="29"/>
      <c r="J87" s="29"/>
      <c r="K87" s="31">
        <f t="shared" si="6"/>
        <v>0</v>
      </c>
    </row>
    <row r="88" spans="2:11" x14ac:dyDescent="0.2">
      <c r="B88" s="106">
        <v>1246</v>
      </c>
      <c r="C88" s="107" t="s">
        <v>136</v>
      </c>
      <c r="D88" s="29"/>
      <c r="E88" s="29"/>
      <c r="F88" s="30">
        <f t="shared" si="5"/>
        <v>0</v>
      </c>
      <c r="G88" s="108">
        <v>2253</v>
      </c>
      <c r="H88" s="107" t="s">
        <v>137</v>
      </c>
      <c r="I88" s="29"/>
      <c r="J88" s="29"/>
      <c r="K88" s="31">
        <f t="shared" si="6"/>
        <v>0</v>
      </c>
    </row>
    <row r="89" spans="2:11" x14ac:dyDescent="0.2">
      <c r="B89" s="106">
        <v>1247</v>
      </c>
      <c r="C89" s="107" t="s">
        <v>138</v>
      </c>
      <c r="D89" s="29"/>
      <c r="E89" s="29"/>
      <c r="F89" s="30">
        <f t="shared" si="5"/>
        <v>0</v>
      </c>
      <c r="G89" s="108">
        <v>2254</v>
      </c>
      <c r="H89" s="107" t="s">
        <v>139</v>
      </c>
      <c r="I89" s="29"/>
      <c r="J89" s="29"/>
      <c r="K89" s="31">
        <f t="shared" si="6"/>
        <v>0</v>
      </c>
    </row>
    <row r="90" spans="2:11" x14ac:dyDescent="0.2">
      <c r="B90" s="106">
        <v>1248</v>
      </c>
      <c r="C90" s="107" t="s">
        <v>140</v>
      </c>
      <c r="D90" s="29"/>
      <c r="E90" s="29"/>
      <c r="F90" s="30">
        <f t="shared" si="5"/>
        <v>0</v>
      </c>
      <c r="G90" s="108">
        <v>2255</v>
      </c>
      <c r="H90" s="107" t="s">
        <v>141</v>
      </c>
      <c r="I90" s="29"/>
      <c r="J90" s="29"/>
      <c r="K90" s="31">
        <f t="shared" si="6"/>
        <v>0</v>
      </c>
    </row>
    <row r="91" spans="2:11" x14ac:dyDescent="0.2">
      <c r="B91" s="106">
        <v>1249</v>
      </c>
      <c r="C91" s="107" t="s">
        <v>142</v>
      </c>
      <c r="D91" s="29"/>
      <c r="E91" s="29"/>
      <c r="F91" s="30">
        <f t="shared" si="5"/>
        <v>0</v>
      </c>
      <c r="G91" s="108">
        <v>2256</v>
      </c>
      <c r="H91" s="107" t="s">
        <v>143</v>
      </c>
      <c r="I91" s="29"/>
      <c r="J91" s="29"/>
      <c r="K91" s="31">
        <f t="shared" si="6"/>
        <v>0</v>
      </c>
    </row>
    <row r="92" spans="2:11" x14ac:dyDescent="0.2">
      <c r="B92" s="109"/>
      <c r="C92" s="107"/>
      <c r="D92" s="29"/>
      <c r="E92" s="29"/>
      <c r="F92" s="30"/>
      <c r="G92" s="110"/>
      <c r="H92" s="107"/>
      <c r="I92" s="29"/>
      <c r="J92" s="29"/>
      <c r="K92" s="31"/>
    </row>
    <row r="93" spans="2:11" x14ac:dyDescent="0.2">
      <c r="B93" s="104">
        <v>1250</v>
      </c>
      <c r="C93" s="32" t="s">
        <v>144</v>
      </c>
      <c r="D93" s="27">
        <f>SUM(D94:D98)</f>
        <v>0</v>
      </c>
      <c r="E93" s="27">
        <f>SUM(E94:E98)</f>
        <v>0</v>
      </c>
      <c r="F93" s="27">
        <f>SUM(F94:F98)</f>
        <v>0</v>
      </c>
      <c r="G93" s="105">
        <v>2260</v>
      </c>
      <c r="H93" s="32" t="s">
        <v>145</v>
      </c>
      <c r="I93" s="27">
        <f>SUM(I94:I97)</f>
        <v>0</v>
      </c>
      <c r="J93" s="27">
        <f>SUM(J94:J97)</f>
        <v>0</v>
      </c>
      <c r="K93" s="28">
        <f>SUM(K94:K97)</f>
        <v>0</v>
      </c>
    </row>
    <row r="94" spans="2:11" x14ac:dyDescent="0.2">
      <c r="B94" s="106">
        <v>1251</v>
      </c>
      <c r="C94" s="107" t="s">
        <v>146</v>
      </c>
      <c r="D94" s="29"/>
      <c r="E94" s="29"/>
      <c r="F94" s="30">
        <f>+D94-E94</f>
        <v>0</v>
      </c>
      <c r="G94" s="108">
        <v>2261</v>
      </c>
      <c r="H94" s="107" t="s">
        <v>147</v>
      </c>
      <c r="I94" s="29"/>
      <c r="J94" s="29"/>
      <c r="K94" s="31">
        <f>+I94-J94</f>
        <v>0</v>
      </c>
    </row>
    <row r="95" spans="2:11" x14ac:dyDescent="0.2">
      <c r="B95" s="106">
        <v>1252</v>
      </c>
      <c r="C95" s="107" t="s">
        <v>148</v>
      </c>
      <c r="D95" s="29"/>
      <c r="E95" s="29"/>
      <c r="F95" s="30">
        <f>+D95-E95</f>
        <v>0</v>
      </c>
      <c r="G95" s="108">
        <v>2262</v>
      </c>
      <c r="H95" s="107" t="s">
        <v>149</v>
      </c>
      <c r="I95" s="29"/>
      <c r="J95" s="29"/>
      <c r="K95" s="31">
        <f>+I95-J95</f>
        <v>0</v>
      </c>
    </row>
    <row r="96" spans="2:11" x14ac:dyDescent="0.2">
      <c r="B96" s="106">
        <v>1253</v>
      </c>
      <c r="C96" s="107" t="s">
        <v>150</v>
      </c>
      <c r="D96" s="29"/>
      <c r="E96" s="29"/>
      <c r="F96" s="30">
        <f>+D96-E96</f>
        <v>0</v>
      </c>
      <c r="G96" s="108">
        <v>2263</v>
      </c>
      <c r="H96" s="107" t="s">
        <v>151</v>
      </c>
      <c r="I96" s="29"/>
      <c r="J96" s="29"/>
      <c r="K96" s="31">
        <f>+I96-J96</f>
        <v>0</v>
      </c>
    </row>
    <row r="97" spans="2:11" x14ac:dyDescent="0.2">
      <c r="B97" s="106">
        <v>1254</v>
      </c>
      <c r="C97" s="107" t="s">
        <v>152</v>
      </c>
      <c r="D97" s="29"/>
      <c r="E97" s="29"/>
      <c r="F97" s="30">
        <f>+D97-E97</f>
        <v>0</v>
      </c>
      <c r="G97" s="108">
        <v>2269</v>
      </c>
      <c r="H97" s="107" t="s">
        <v>153</v>
      </c>
      <c r="I97" s="29"/>
      <c r="J97" s="29"/>
      <c r="K97" s="31">
        <f>+I97-J97</f>
        <v>0</v>
      </c>
    </row>
    <row r="98" spans="2:11" x14ac:dyDescent="0.2">
      <c r="B98" s="106">
        <v>1259</v>
      </c>
      <c r="C98" s="107" t="s">
        <v>154</v>
      </c>
      <c r="D98" s="29"/>
      <c r="E98" s="29"/>
      <c r="F98" s="30">
        <f>+D98-E98</f>
        <v>0</v>
      </c>
      <c r="G98" s="110"/>
      <c r="H98" s="116"/>
      <c r="I98" s="29"/>
      <c r="J98" s="29"/>
      <c r="K98" s="31"/>
    </row>
    <row r="99" spans="2:11" x14ac:dyDescent="0.2">
      <c r="B99" s="109"/>
      <c r="C99" s="107"/>
      <c r="D99" s="29"/>
      <c r="E99" s="29"/>
      <c r="F99" s="30"/>
      <c r="G99" s="110"/>
      <c r="H99" s="117" t="s">
        <v>155</v>
      </c>
      <c r="I99" s="27">
        <f>+I64+I68+I73+I80+I85+I93</f>
        <v>0</v>
      </c>
      <c r="J99" s="27">
        <f>+J64+J68+J73+J80+J85+J93</f>
        <v>0</v>
      </c>
      <c r="K99" s="28">
        <f>+K64+K68+K73+K80+K85+K93</f>
        <v>0</v>
      </c>
    </row>
    <row r="100" spans="2:11" x14ac:dyDescent="0.2">
      <c r="B100" s="104">
        <v>1260</v>
      </c>
      <c r="C100" s="32" t="s">
        <v>156</v>
      </c>
      <c r="D100" s="27">
        <f>SUM(D101:D105)</f>
        <v>0</v>
      </c>
      <c r="E100" s="27">
        <f>SUM(E101:E105)</f>
        <v>0</v>
      </c>
      <c r="F100" s="27">
        <f>SUM(F101:F105)</f>
        <v>0</v>
      </c>
      <c r="G100" s="115"/>
      <c r="H100" s="117" t="s">
        <v>157</v>
      </c>
      <c r="I100" s="27">
        <f>+I60+I99</f>
        <v>0</v>
      </c>
      <c r="J100" s="27">
        <f>+J60+J99</f>
        <v>0</v>
      </c>
      <c r="K100" s="28">
        <f>+K60+K99</f>
        <v>0</v>
      </c>
    </row>
    <row r="101" spans="2:11" x14ac:dyDescent="0.2">
      <c r="B101" s="106">
        <v>1261</v>
      </c>
      <c r="C101" s="107" t="s">
        <v>158</v>
      </c>
      <c r="D101" s="29"/>
      <c r="E101" s="29"/>
      <c r="F101" s="30">
        <f>+D101-E101</f>
        <v>0</v>
      </c>
      <c r="G101" s="110"/>
      <c r="H101" s="118"/>
      <c r="I101" s="29"/>
      <c r="J101" s="29"/>
      <c r="K101" s="31"/>
    </row>
    <row r="102" spans="2:11" x14ac:dyDescent="0.2">
      <c r="B102" s="106">
        <v>1262</v>
      </c>
      <c r="C102" s="107" t="s">
        <v>159</v>
      </c>
      <c r="D102" s="29"/>
      <c r="E102" s="29"/>
      <c r="F102" s="30">
        <f>+D102-E102</f>
        <v>0</v>
      </c>
      <c r="G102" s="105">
        <v>3000</v>
      </c>
      <c r="H102" s="32" t="s">
        <v>160</v>
      </c>
      <c r="I102" s="27"/>
      <c r="J102" s="27"/>
      <c r="K102" s="28"/>
    </row>
    <row r="103" spans="2:11" x14ac:dyDescent="0.2">
      <c r="B103" s="106">
        <v>1263</v>
      </c>
      <c r="C103" s="107" t="s">
        <v>161</v>
      </c>
      <c r="D103" s="29"/>
      <c r="E103" s="29"/>
      <c r="F103" s="30">
        <f>+D103-E103</f>
        <v>0</v>
      </c>
      <c r="G103" s="105">
        <v>3100</v>
      </c>
      <c r="H103" s="32" t="s">
        <v>162</v>
      </c>
      <c r="I103" s="27">
        <f>+I104+I107+I110</f>
        <v>0</v>
      </c>
      <c r="J103" s="27">
        <f>+J104+J107+J110</f>
        <v>0</v>
      </c>
      <c r="K103" s="28">
        <f>+K104+K107+K110</f>
        <v>0</v>
      </c>
    </row>
    <row r="104" spans="2:11" x14ac:dyDescent="0.2">
      <c r="B104" s="106">
        <v>1264</v>
      </c>
      <c r="C104" s="107" t="s">
        <v>163</v>
      </c>
      <c r="D104" s="29"/>
      <c r="E104" s="29"/>
      <c r="F104" s="30">
        <f>+D104-E104</f>
        <v>0</v>
      </c>
      <c r="G104" s="105">
        <v>3110</v>
      </c>
      <c r="H104" s="32" t="s">
        <v>164</v>
      </c>
      <c r="I104" s="27">
        <f>+I105</f>
        <v>0</v>
      </c>
      <c r="J104" s="27">
        <f>+J105</f>
        <v>0</v>
      </c>
      <c r="K104" s="28">
        <f>+K105</f>
        <v>0</v>
      </c>
    </row>
    <row r="105" spans="2:11" x14ac:dyDescent="0.2">
      <c r="B105" s="106">
        <v>1265</v>
      </c>
      <c r="C105" s="107" t="s">
        <v>165</v>
      </c>
      <c r="D105" s="29"/>
      <c r="E105" s="29"/>
      <c r="F105" s="30">
        <f>+D105-E105</f>
        <v>0</v>
      </c>
      <c r="G105" s="108">
        <v>3111</v>
      </c>
      <c r="H105" s="107" t="s">
        <v>164</v>
      </c>
      <c r="I105" s="29"/>
      <c r="J105" s="29"/>
      <c r="K105" s="31">
        <f>+I105-J105</f>
        <v>0</v>
      </c>
    </row>
    <row r="106" spans="2:11" x14ac:dyDescent="0.2">
      <c r="B106" s="109"/>
      <c r="C106" s="107"/>
      <c r="D106" s="29"/>
      <c r="E106" s="29"/>
      <c r="F106" s="30"/>
      <c r="G106" s="110"/>
      <c r="H106" s="107"/>
      <c r="I106" s="29"/>
      <c r="J106" s="29"/>
      <c r="K106" s="31"/>
    </row>
    <row r="107" spans="2:11" x14ac:dyDescent="0.2">
      <c r="B107" s="104">
        <v>1270</v>
      </c>
      <c r="C107" s="32" t="s">
        <v>166</v>
      </c>
      <c r="D107" s="27">
        <f>SUM(D108:D113)</f>
        <v>0</v>
      </c>
      <c r="E107" s="27">
        <f>SUM(E108:E113)</f>
        <v>0</v>
      </c>
      <c r="F107" s="27">
        <f>SUM(F108:F113)</f>
        <v>0</v>
      </c>
      <c r="G107" s="105">
        <v>3120</v>
      </c>
      <c r="H107" s="32" t="s">
        <v>167</v>
      </c>
      <c r="I107" s="27">
        <f>+I108</f>
        <v>0</v>
      </c>
      <c r="J107" s="27">
        <f>+J108</f>
        <v>0</v>
      </c>
      <c r="K107" s="28">
        <f>+K108</f>
        <v>0</v>
      </c>
    </row>
    <row r="108" spans="2:11" x14ac:dyDescent="0.2">
      <c r="B108" s="106">
        <v>1271</v>
      </c>
      <c r="C108" s="107" t="s">
        <v>168</v>
      </c>
      <c r="D108" s="29"/>
      <c r="E108" s="29"/>
      <c r="F108" s="30">
        <f t="shared" ref="F108:F113" si="7">+D108-E108</f>
        <v>0</v>
      </c>
      <c r="G108" s="108">
        <v>3121</v>
      </c>
      <c r="H108" s="107" t="s">
        <v>167</v>
      </c>
      <c r="I108" s="29"/>
      <c r="J108" s="29"/>
      <c r="K108" s="31">
        <f>+I108-J108</f>
        <v>0</v>
      </c>
    </row>
    <row r="109" spans="2:11" x14ac:dyDescent="0.2">
      <c r="B109" s="106">
        <v>1272</v>
      </c>
      <c r="C109" s="107" t="s">
        <v>169</v>
      </c>
      <c r="D109" s="29"/>
      <c r="E109" s="29"/>
      <c r="F109" s="30">
        <f t="shared" si="7"/>
        <v>0</v>
      </c>
      <c r="G109" s="115"/>
      <c r="H109" s="107"/>
      <c r="I109" s="29"/>
      <c r="J109" s="29"/>
      <c r="K109" s="31"/>
    </row>
    <row r="110" spans="2:11" x14ac:dyDescent="0.2">
      <c r="B110" s="106">
        <v>1273</v>
      </c>
      <c r="C110" s="107" t="s">
        <v>170</v>
      </c>
      <c r="D110" s="29"/>
      <c r="E110" s="29"/>
      <c r="F110" s="30">
        <f t="shared" si="7"/>
        <v>0</v>
      </c>
      <c r="G110" s="105">
        <v>3130</v>
      </c>
      <c r="H110" s="32" t="s">
        <v>171</v>
      </c>
      <c r="I110" s="27">
        <f>+I111</f>
        <v>0</v>
      </c>
      <c r="J110" s="27">
        <f>+J111</f>
        <v>0</v>
      </c>
      <c r="K110" s="28">
        <f>+K111</f>
        <v>0</v>
      </c>
    </row>
    <row r="111" spans="2:11" x14ac:dyDescent="0.2">
      <c r="B111" s="106">
        <v>1274</v>
      </c>
      <c r="C111" s="107" t="s">
        <v>172</v>
      </c>
      <c r="D111" s="29"/>
      <c r="E111" s="29"/>
      <c r="F111" s="30">
        <f t="shared" si="7"/>
        <v>0</v>
      </c>
      <c r="G111" s="108">
        <v>3131</v>
      </c>
      <c r="H111" s="107" t="s">
        <v>171</v>
      </c>
      <c r="I111" s="29"/>
      <c r="J111" s="29"/>
      <c r="K111" s="31">
        <f>+I111-J111</f>
        <v>0</v>
      </c>
    </row>
    <row r="112" spans="2:11" x14ac:dyDescent="0.2">
      <c r="B112" s="106">
        <v>1275</v>
      </c>
      <c r="C112" s="107" t="s">
        <v>173</v>
      </c>
      <c r="D112" s="29"/>
      <c r="E112" s="29"/>
      <c r="F112" s="30">
        <f t="shared" si="7"/>
        <v>0</v>
      </c>
      <c r="G112" s="115"/>
      <c r="H112" s="107"/>
      <c r="I112" s="29"/>
      <c r="J112" s="29"/>
      <c r="K112" s="31"/>
    </row>
    <row r="113" spans="2:11" x14ac:dyDescent="0.2">
      <c r="B113" s="106">
        <v>1279</v>
      </c>
      <c r="C113" s="107" t="s">
        <v>174</v>
      </c>
      <c r="D113" s="29"/>
      <c r="E113" s="29"/>
      <c r="F113" s="30">
        <f t="shared" si="7"/>
        <v>0</v>
      </c>
      <c r="G113" s="105">
        <v>3200</v>
      </c>
      <c r="H113" s="32" t="s">
        <v>175</v>
      </c>
      <c r="I113" s="27">
        <f>+I114+I116+I119+I125+I130</f>
        <v>0</v>
      </c>
      <c r="J113" s="27">
        <f>+J114+J116+J119+J125+J130</f>
        <v>0</v>
      </c>
      <c r="K113" s="28">
        <f>+K114+K116+K119+K125+K130</f>
        <v>0</v>
      </c>
    </row>
    <row r="114" spans="2:11" ht="12.75" customHeight="1" x14ac:dyDescent="0.2">
      <c r="B114" s="109"/>
      <c r="C114" s="107"/>
      <c r="D114" s="29"/>
      <c r="E114" s="29"/>
      <c r="F114" s="30"/>
      <c r="G114" s="105">
        <v>3210</v>
      </c>
      <c r="H114" s="32" t="s">
        <v>176</v>
      </c>
      <c r="I114" s="27">
        <f>+I115</f>
        <v>0</v>
      </c>
      <c r="J114" s="27">
        <f>+J115</f>
        <v>0</v>
      </c>
      <c r="K114" s="28">
        <f>+K115</f>
        <v>0</v>
      </c>
    </row>
    <row r="115" spans="2:11" ht="12.75" customHeight="1" x14ac:dyDescent="0.2">
      <c r="B115" s="104">
        <v>1280</v>
      </c>
      <c r="C115" s="32" t="s">
        <v>177</v>
      </c>
      <c r="D115" s="27">
        <f>SUM(D116:D120)</f>
        <v>0</v>
      </c>
      <c r="E115" s="27">
        <f>SUM(E116:E120)</f>
        <v>0</v>
      </c>
      <c r="F115" s="27">
        <f>SUM(F116:F120)</f>
        <v>0</v>
      </c>
      <c r="G115" s="108">
        <v>3211</v>
      </c>
      <c r="H115" s="107" t="s">
        <v>176</v>
      </c>
      <c r="I115" s="29"/>
      <c r="J115" s="29"/>
      <c r="K115" s="31">
        <f>+I115-J115</f>
        <v>0</v>
      </c>
    </row>
    <row r="116" spans="2:11" ht="24.75" customHeight="1" x14ac:dyDescent="0.2">
      <c r="B116" s="106">
        <v>1281</v>
      </c>
      <c r="C116" s="33" t="s">
        <v>178</v>
      </c>
      <c r="D116" s="29"/>
      <c r="E116" s="29"/>
      <c r="F116" s="30">
        <f>+D116-E116</f>
        <v>0</v>
      </c>
      <c r="G116" s="105">
        <v>3220</v>
      </c>
      <c r="H116" s="32" t="s">
        <v>179</v>
      </c>
      <c r="I116" s="27">
        <f>+I117</f>
        <v>0</v>
      </c>
      <c r="J116" s="27">
        <f>+J117</f>
        <v>0</v>
      </c>
      <c r="K116" s="28">
        <f>+K117</f>
        <v>0</v>
      </c>
    </row>
    <row r="117" spans="2:11" ht="24" customHeight="1" x14ac:dyDescent="0.2">
      <c r="B117" s="106">
        <v>1282</v>
      </c>
      <c r="C117" s="33" t="s">
        <v>180</v>
      </c>
      <c r="D117" s="29"/>
      <c r="E117" s="29"/>
      <c r="F117" s="30">
        <f>+D117-E117</f>
        <v>0</v>
      </c>
      <c r="G117" s="108">
        <v>3221</v>
      </c>
      <c r="H117" s="107" t="s">
        <v>179</v>
      </c>
      <c r="I117" s="29"/>
      <c r="J117" s="29"/>
      <c r="K117" s="31">
        <f>+I117-J117</f>
        <v>0</v>
      </c>
    </row>
    <row r="118" spans="2:11" ht="24" customHeight="1" x14ac:dyDescent="0.2">
      <c r="B118" s="106">
        <v>1283</v>
      </c>
      <c r="C118" s="33" t="s">
        <v>181</v>
      </c>
      <c r="D118" s="29"/>
      <c r="E118" s="29"/>
      <c r="F118" s="30">
        <f>+D118-E118</f>
        <v>0</v>
      </c>
      <c r="G118" s="110"/>
      <c r="H118" s="107"/>
      <c r="I118" s="29"/>
      <c r="J118" s="29"/>
      <c r="K118" s="31"/>
    </row>
    <row r="119" spans="2:11" ht="24.75" customHeight="1" x14ac:dyDescent="0.2">
      <c r="B119" s="106">
        <v>1284</v>
      </c>
      <c r="C119" s="33" t="s">
        <v>182</v>
      </c>
      <c r="D119" s="29"/>
      <c r="E119" s="29"/>
      <c r="F119" s="30">
        <f>+D119-E119</f>
        <v>0</v>
      </c>
      <c r="G119" s="105">
        <v>3230</v>
      </c>
      <c r="H119" s="32" t="s">
        <v>183</v>
      </c>
      <c r="I119" s="27">
        <f>SUM(I120:I123)</f>
        <v>0</v>
      </c>
      <c r="J119" s="27">
        <f>SUM(J120:J123)</f>
        <v>0</v>
      </c>
      <c r="K119" s="28">
        <f>SUM(K120:K123)</f>
        <v>0</v>
      </c>
    </row>
    <row r="120" spans="2:11" ht="20.25" customHeight="1" x14ac:dyDescent="0.2">
      <c r="B120" s="106">
        <v>1289</v>
      </c>
      <c r="C120" s="107" t="s">
        <v>184</v>
      </c>
      <c r="D120" s="29"/>
      <c r="E120" s="29"/>
      <c r="F120" s="30">
        <f>+D120-E120</f>
        <v>0</v>
      </c>
      <c r="G120" s="108">
        <v>3231</v>
      </c>
      <c r="H120" s="107" t="s">
        <v>185</v>
      </c>
      <c r="I120" s="29"/>
      <c r="J120" s="29"/>
      <c r="K120" s="31">
        <f>+I120-J120</f>
        <v>0</v>
      </c>
    </row>
    <row r="121" spans="2:11" x14ac:dyDescent="0.2">
      <c r="B121" s="109"/>
      <c r="C121" s="107"/>
      <c r="D121" s="29"/>
      <c r="E121" s="29"/>
      <c r="F121" s="30"/>
      <c r="G121" s="108">
        <v>3232</v>
      </c>
      <c r="H121" s="107" t="s">
        <v>186</v>
      </c>
      <c r="I121" s="29"/>
      <c r="J121" s="29"/>
      <c r="K121" s="31">
        <f>+I121-J121</f>
        <v>0</v>
      </c>
    </row>
    <row r="122" spans="2:11" x14ac:dyDescent="0.2">
      <c r="B122" s="104">
        <v>1290</v>
      </c>
      <c r="C122" s="32" t="s">
        <v>187</v>
      </c>
      <c r="D122" s="27">
        <f>SUM(D123:D125)</f>
        <v>0</v>
      </c>
      <c r="E122" s="27">
        <f>SUM(E123:E125)</f>
        <v>0</v>
      </c>
      <c r="F122" s="27">
        <f>SUM(F123:F125)</f>
        <v>0</v>
      </c>
      <c r="G122" s="108">
        <v>3233</v>
      </c>
      <c r="H122" s="107" t="s">
        <v>188</v>
      </c>
      <c r="I122" s="29"/>
      <c r="J122" s="29"/>
      <c r="K122" s="31">
        <f>+I122-J122</f>
        <v>0</v>
      </c>
    </row>
    <row r="123" spans="2:11" x14ac:dyDescent="0.2">
      <c r="B123" s="106">
        <v>1291</v>
      </c>
      <c r="C123" s="107" t="s">
        <v>189</v>
      </c>
      <c r="D123" s="29"/>
      <c r="E123" s="29"/>
      <c r="F123" s="30">
        <f>+D123-E123</f>
        <v>0</v>
      </c>
      <c r="G123" s="108">
        <v>3239</v>
      </c>
      <c r="H123" s="107" t="s">
        <v>190</v>
      </c>
      <c r="I123" s="29"/>
      <c r="J123" s="29"/>
      <c r="K123" s="31">
        <f>+I123-J123</f>
        <v>0</v>
      </c>
    </row>
    <row r="124" spans="2:11" x14ac:dyDescent="0.2">
      <c r="B124" s="106">
        <v>1292</v>
      </c>
      <c r="C124" s="107" t="s">
        <v>191</v>
      </c>
      <c r="D124" s="29"/>
      <c r="E124" s="29"/>
      <c r="F124" s="30">
        <f>+D124-E124</f>
        <v>0</v>
      </c>
      <c r="G124" s="110"/>
      <c r="H124" s="107"/>
      <c r="I124" s="29"/>
      <c r="J124" s="29"/>
      <c r="K124" s="31"/>
    </row>
    <row r="125" spans="2:11" x14ac:dyDescent="0.2">
      <c r="B125" s="106">
        <v>1293</v>
      </c>
      <c r="C125" s="107" t="s">
        <v>192</v>
      </c>
      <c r="D125" s="29"/>
      <c r="E125" s="29"/>
      <c r="F125" s="30">
        <f>+D125-E125</f>
        <v>0</v>
      </c>
      <c r="G125" s="105">
        <v>3240</v>
      </c>
      <c r="H125" s="32" t="s">
        <v>193</v>
      </c>
      <c r="I125" s="27">
        <f>SUM(I126:I128)</f>
        <v>0</v>
      </c>
      <c r="J125" s="27">
        <f>SUM(J126:J128)</f>
        <v>0</v>
      </c>
      <c r="K125" s="28">
        <f>SUM(K126:K128)</f>
        <v>0</v>
      </c>
    </row>
    <row r="126" spans="2:11" x14ac:dyDescent="0.2">
      <c r="B126" s="34"/>
      <c r="C126" s="35"/>
      <c r="D126" s="29"/>
      <c r="E126" s="29"/>
      <c r="F126" s="30"/>
      <c r="G126" s="108">
        <v>3241</v>
      </c>
      <c r="H126" s="107" t="s">
        <v>194</v>
      </c>
      <c r="I126" s="29"/>
      <c r="J126" s="29"/>
      <c r="K126" s="31">
        <f>+I126-J126</f>
        <v>0</v>
      </c>
    </row>
    <row r="127" spans="2:11" x14ac:dyDescent="0.2">
      <c r="B127" s="34"/>
      <c r="C127" s="35"/>
      <c r="D127" s="29"/>
      <c r="E127" s="29"/>
      <c r="F127" s="30"/>
      <c r="G127" s="108">
        <v>3242</v>
      </c>
      <c r="H127" s="107" t="s">
        <v>195</v>
      </c>
      <c r="I127" s="29"/>
      <c r="J127" s="29"/>
      <c r="K127" s="31">
        <f>+I127-J127</f>
        <v>0</v>
      </c>
    </row>
    <row r="128" spans="2:11" x14ac:dyDescent="0.2">
      <c r="B128" s="34"/>
      <c r="C128" s="35"/>
      <c r="D128" s="29"/>
      <c r="E128" s="29"/>
      <c r="F128" s="30"/>
      <c r="G128" s="108">
        <v>3243</v>
      </c>
      <c r="H128" s="107" t="s">
        <v>196</v>
      </c>
      <c r="I128" s="29"/>
      <c r="J128" s="29"/>
      <c r="K128" s="31">
        <f>+I128-J128</f>
        <v>0</v>
      </c>
    </row>
    <row r="129" spans="2:11" x14ac:dyDescent="0.2">
      <c r="B129" s="34"/>
      <c r="C129" s="112" t="s">
        <v>197</v>
      </c>
      <c r="D129" s="27">
        <f>+D60+D66+D73+D82+D93+D100+D107+D115+D122</f>
        <v>0</v>
      </c>
      <c r="E129" s="27">
        <f>+E60+E66+E73+E82+E93+E100+E107+E115+E122</f>
        <v>0</v>
      </c>
      <c r="F129" s="27">
        <f>+F60+F66+F73+F82+F93+F100+F107+F115+F122</f>
        <v>0</v>
      </c>
      <c r="G129" s="110"/>
      <c r="H129" s="107"/>
      <c r="I129" s="29"/>
      <c r="J129" s="29"/>
      <c r="K129" s="31"/>
    </row>
    <row r="130" spans="2:11" x14ac:dyDescent="0.2">
      <c r="B130" s="34"/>
      <c r="C130" s="35"/>
      <c r="D130" s="29"/>
      <c r="E130" s="29"/>
      <c r="F130" s="30"/>
      <c r="G130" s="105">
        <v>3250</v>
      </c>
      <c r="H130" s="32" t="s">
        <v>198</v>
      </c>
      <c r="I130" s="27">
        <f>SUM(I131:I132)</f>
        <v>0</v>
      </c>
      <c r="J130" s="27">
        <f>SUM(J131:J132)</f>
        <v>0</v>
      </c>
      <c r="K130" s="28">
        <f>SUM(K131:K132)</f>
        <v>0</v>
      </c>
    </row>
    <row r="131" spans="2:11" x14ac:dyDescent="0.2">
      <c r="B131" s="34"/>
      <c r="C131" s="35"/>
      <c r="D131" s="29"/>
      <c r="E131" s="29"/>
      <c r="F131" s="30"/>
      <c r="G131" s="108">
        <v>3251</v>
      </c>
      <c r="H131" s="107" t="s">
        <v>199</v>
      </c>
      <c r="I131" s="29"/>
      <c r="J131" s="29"/>
      <c r="K131" s="31">
        <f>+I131-J131</f>
        <v>0</v>
      </c>
    </row>
    <row r="132" spans="2:11" x14ac:dyDescent="0.2">
      <c r="B132" s="34"/>
      <c r="C132" s="35"/>
      <c r="D132" s="29"/>
      <c r="E132" s="29"/>
      <c r="F132" s="30"/>
      <c r="G132" s="108">
        <v>3252</v>
      </c>
      <c r="H132" s="107" t="s">
        <v>200</v>
      </c>
      <c r="I132" s="29"/>
      <c r="J132" s="29"/>
      <c r="K132" s="31">
        <f>+I132-J132</f>
        <v>0</v>
      </c>
    </row>
    <row r="133" spans="2:11" x14ac:dyDescent="0.2">
      <c r="B133" s="34"/>
      <c r="C133" s="35"/>
      <c r="D133" s="29"/>
      <c r="E133" s="29"/>
      <c r="F133" s="30"/>
      <c r="G133" s="110"/>
      <c r="H133" s="107"/>
      <c r="I133" s="29"/>
      <c r="J133" s="29"/>
      <c r="K133" s="31"/>
    </row>
    <row r="134" spans="2:11" ht="12.75" customHeight="1" x14ac:dyDescent="0.2">
      <c r="B134" s="34"/>
      <c r="C134" s="35"/>
      <c r="D134" s="29"/>
      <c r="E134" s="29"/>
      <c r="F134" s="30"/>
      <c r="G134" s="105">
        <v>3300</v>
      </c>
      <c r="H134" s="119" t="s">
        <v>201</v>
      </c>
      <c r="I134" s="27">
        <f>+I135+I137</f>
        <v>0</v>
      </c>
      <c r="J134" s="27">
        <f>+J135+J137</f>
        <v>0</v>
      </c>
      <c r="K134" s="28">
        <f>+K135+K137</f>
        <v>0</v>
      </c>
    </row>
    <row r="135" spans="2:11" x14ac:dyDescent="0.2">
      <c r="B135" s="34"/>
      <c r="C135" s="35"/>
      <c r="D135" s="29"/>
      <c r="E135" s="29"/>
      <c r="F135" s="30"/>
      <c r="G135" s="105">
        <v>3310</v>
      </c>
      <c r="H135" s="32" t="s">
        <v>202</v>
      </c>
      <c r="I135" s="27">
        <f>+I136</f>
        <v>0</v>
      </c>
      <c r="J135" s="27">
        <f>+J136</f>
        <v>0</v>
      </c>
      <c r="K135" s="28">
        <f>+K136</f>
        <v>0</v>
      </c>
    </row>
    <row r="136" spans="2:11" x14ac:dyDescent="0.2">
      <c r="B136" s="34"/>
      <c r="C136" s="35"/>
      <c r="D136" s="29"/>
      <c r="E136" s="29"/>
      <c r="F136" s="30"/>
      <c r="G136" s="108">
        <v>3311</v>
      </c>
      <c r="H136" s="107" t="s">
        <v>202</v>
      </c>
      <c r="I136" s="29"/>
      <c r="J136" s="29"/>
      <c r="K136" s="31">
        <f>+I136-J136</f>
        <v>0</v>
      </c>
    </row>
    <row r="137" spans="2:11" x14ac:dyDescent="0.2">
      <c r="B137" s="36"/>
      <c r="C137" s="35"/>
      <c r="D137" s="29"/>
      <c r="E137" s="29"/>
      <c r="F137" s="30"/>
      <c r="G137" s="105">
        <v>3320</v>
      </c>
      <c r="H137" s="32" t="s">
        <v>203</v>
      </c>
      <c r="I137" s="27">
        <f>+I138</f>
        <v>0</v>
      </c>
      <c r="J137" s="27">
        <f>+J138</f>
        <v>0</v>
      </c>
      <c r="K137" s="28">
        <f>+K138</f>
        <v>0</v>
      </c>
    </row>
    <row r="138" spans="2:11" x14ac:dyDescent="0.2">
      <c r="B138" s="36"/>
      <c r="C138" s="35"/>
      <c r="D138" s="29"/>
      <c r="E138" s="29"/>
      <c r="F138" s="30"/>
      <c r="G138" s="108">
        <v>3321</v>
      </c>
      <c r="H138" s="107" t="s">
        <v>203</v>
      </c>
      <c r="I138" s="29"/>
      <c r="J138" s="29"/>
      <c r="K138" s="31">
        <f>+I138-J138</f>
        <v>0</v>
      </c>
    </row>
    <row r="139" spans="2:11" x14ac:dyDescent="0.2">
      <c r="B139" s="36"/>
      <c r="C139" s="35"/>
      <c r="D139" s="29"/>
      <c r="E139" s="29"/>
      <c r="F139" s="30"/>
      <c r="G139" s="35"/>
      <c r="H139" s="35"/>
      <c r="I139" s="29"/>
      <c r="J139" s="29"/>
      <c r="K139" s="31"/>
    </row>
    <row r="140" spans="2:11" x14ac:dyDescent="0.2">
      <c r="B140" s="36"/>
      <c r="C140" s="35"/>
      <c r="D140" s="29"/>
      <c r="E140" s="29"/>
      <c r="F140" s="30"/>
      <c r="G140" s="35"/>
      <c r="H140" s="117" t="s">
        <v>204</v>
      </c>
      <c r="I140" s="27">
        <f>+I103+I113+I134</f>
        <v>0</v>
      </c>
      <c r="J140" s="27">
        <f>+J103+J113+J134</f>
        <v>0</v>
      </c>
      <c r="K140" s="28">
        <f>+K103+K113+K134</f>
        <v>0</v>
      </c>
    </row>
    <row r="141" spans="2:11" ht="6.75" customHeight="1" x14ac:dyDescent="0.2">
      <c r="B141" s="37"/>
      <c r="C141" s="38"/>
      <c r="D141" s="39"/>
      <c r="E141" s="39"/>
      <c r="F141" s="40"/>
      <c r="G141" s="41"/>
      <c r="H141" s="41"/>
      <c r="I141" s="42"/>
      <c r="J141" s="42"/>
      <c r="K141" s="43"/>
    </row>
    <row r="142" spans="2:11" ht="6.75" customHeight="1" thickBot="1" x14ac:dyDescent="0.25">
      <c r="B142" s="37"/>
      <c r="C142" s="44"/>
      <c r="D142" s="45"/>
      <c r="E142" s="45"/>
      <c r="F142" s="46"/>
      <c r="G142" s="44"/>
      <c r="H142" s="44"/>
      <c r="I142" s="45"/>
      <c r="J142" s="45"/>
      <c r="K142" s="47"/>
    </row>
    <row r="143" spans="2:11" ht="14.25" thickTop="1" thickBot="1" x14ac:dyDescent="0.25">
      <c r="B143" s="48"/>
      <c r="C143" s="49" t="s">
        <v>205</v>
      </c>
      <c r="D143" s="50">
        <f>+D57+D129</f>
        <v>0</v>
      </c>
      <c r="E143" s="50">
        <f>+E57+E129</f>
        <v>0</v>
      </c>
      <c r="F143" s="50">
        <f>+D143-E143</f>
        <v>0</v>
      </c>
      <c r="G143" s="51"/>
      <c r="H143" s="52" t="s">
        <v>206</v>
      </c>
      <c r="I143" s="50">
        <f>+I100+I140</f>
        <v>0</v>
      </c>
      <c r="J143" s="50">
        <f>+J100+J140</f>
        <v>0</v>
      </c>
      <c r="K143" s="53">
        <f>+I143-J143</f>
        <v>0</v>
      </c>
    </row>
    <row r="144" spans="2:11" ht="13.5" thickTop="1" x14ac:dyDescent="0.2">
      <c r="B144" s="54"/>
      <c r="C144" s="55"/>
      <c r="D144" s="56"/>
      <c r="E144" s="56"/>
      <c r="F144" s="56"/>
      <c r="G144" s="57"/>
      <c r="H144" s="55"/>
      <c r="I144" s="56"/>
      <c r="J144" s="56"/>
      <c r="K144" s="56"/>
    </row>
    <row r="145" spans="2:11" x14ac:dyDescent="0.2">
      <c r="B145" s="54"/>
      <c r="C145" s="55"/>
      <c r="D145" s="56"/>
      <c r="E145" s="56"/>
      <c r="F145" s="56"/>
      <c r="G145" s="57"/>
      <c r="H145" s="55"/>
      <c r="I145" s="56"/>
      <c r="J145" s="56"/>
      <c r="K145" s="56"/>
    </row>
    <row r="146" spans="2:11" x14ac:dyDescent="0.2">
      <c r="B146" s="54"/>
      <c r="C146" s="55"/>
      <c r="D146" s="56"/>
      <c r="E146" s="56"/>
      <c r="F146" s="56"/>
      <c r="G146" s="57"/>
      <c r="H146" s="55"/>
      <c r="I146" s="56"/>
      <c r="J146" s="56"/>
      <c r="K146" s="56"/>
    </row>
    <row r="148" spans="2:11" x14ac:dyDescent="0.2">
      <c r="B148" s="1838" t="s">
        <v>207</v>
      </c>
      <c r="C148" s="1838"/>
      <c r="D148" s="1838"/>
      <c r="E148" s="1838"/>
      <c r="F148" s="1838"/>
      <c r="G148" s="1838"/>
      <c r="H148" s="1838"/>
      <c r="I148" s="1838"/>
      <c r="J148" s="1838"/>
      <c r="K148" s="1838"/>
    </row>
    <row r="149" spans="2:11" x14ac:dyDescent="0.2">
      <c r="B149" s="1838" t="s">
        <v>208</v>
      </c>
      <c r="C149" s="1838"/>
      <c r="D149" s="1838"/>
      <c r="E149" s="1838"/>
      <c r="F149" s="1838"/>
      <c r="G149" s="1838"/>
      <c r="H149" s="1838"/>
      <c r="I149" s="1838"/>
      <c r="J149" s="1838"/>
      <c r="K149" s="1838"/>
    </row>
    <row r="150" spans="2:11" x14ac:dyDescent="0.2">
      <c r="B150" s="120"/>
      <c r="C150" s="121"/>
    </row>
    <row r="151" spans="2:11" x14ac:dyDescent="0.2">
      <c r="B151" s="120"/>
      <c r="C151" s="121"/>
    </row>
    <row r="152" spans="2:11" x14ac:dyDescent="0.2">
      <c r="B152" s="120"/>
      <c r="C152" s="120"/>
    </row>
    <row r="154" spans="2:11" ht="7.5" customHeight="1" x14ac:dyDescent="0.2"/>
  </sheetData>
  <mergeCells count="13">
    <mergeCell ref="K6:K7"/>
    <mergeCell ref="B148:K148"/>
    <mergeCell ref="B149:K149"/>
    <mergeCell ref="B2:K2"/>
    <mergeCell ref="C3:E3"/>
    <mergeCell ref="F3:G3"/>
    <mergeCell ref="B6:B7"/>
    <mergeCell ref="C6:C7"/>
    <mergeCell ref="D6:E6"/>
    <mergeCell ref="F6:F7"/>
    <mergeCell ref="G6:G7"/>
    <mergeCell ref="H6:H7"/>
    <mergeCell ref="I6:J6"/>
  </mergeCells>
  <pageMargins left="0.70866141732283472" right="0.70866141732283472" top="0.74803149606299213" bottom="0.74803149606299213" header="0.31496062992125984" footer="0.31496062992125984"/>
  <pageSetup scale="47" fitToHeight="3" orientation="landscape" r:id="rId1"/>
  <ignoredErrors>
    <ignoredError sqref="K136 K115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9E13-3428-4C21-A000-06773C380031}">
  <dimension ref="B1:I68"/>
  <sheetViews>
    <sheetView showGridLines="0" topLeftCell="A22" zoomScale="40" zoomScaleNormal="40" workbookViewId="0">
      <selection activeCell="H10" sqref="H10"/>
    </sheetView>
  </sheetViews>
  <sheetFormatPr baseColWidth="10" defaultRowHeight="14.25" x14ac:dyDescent="0.2"/>
  <cols>
    <col min="1" max="1" width="0.7109375" style="8" customWidth="1"/>
    <col min="2" max="2" width="4.85546875" style="8" customWidth="1"/>
    <col min="3" max="3" width="89.28515625" style="8" customWidth="1"/>
    <col min="4" max="4" width="17.5703125" style="8" customWidth="1"/>
    <col min="5" max="5" width="13.42578125" style="8" customWidth="1"/>
    <col min="6" max="6" width="14.5703125" style="8" customWidth="1"/>
    <col min="7" max="7" width="0.5703125" style="8" customWidth="1"/>
    <col min="8" max="16384" width="11.42578125" style="8"/>
  </cols>
  <sheetData>
    <row r="1" spans="2:7" ht="4.5" customHeight="1" thickBot="1" x14ac:dyDescent="0.25"/>
    <row r="2" spans="2:7" s="7" customFormat="1" ht="23.25" customHeight="1" thickTop="1" x14ac:dyDescent="0.2">
      <c r="B2" s="1943" t="s">
        <v>369</v>
      </c>
      <c r="C2" s="1944"/>
      <c r="D2" s="1944"/>
      <c r="E2" s="1944"/>
      <c r="F2" s="1945"/>
      <c r="G2" s="449"/>
    </row>
    <row r="3" spans="2:7" s="7" customFormat="1" ht="10.5" customHeight="1" x14ac:dyDescent="0.2">
      <c r="B3" s="1946" t="s">
        <v>502</v>
      </c>
      <c r="C3" s="1947"/>
      <c r="D3" s="1947"/>
      <c r="E3" s="1947"/>
      <c r="F3" s="1948"/>
      <c r="G3" s="450"/>
    </row>
    <row r="4" spans="2:7" s="7" customFormat="1" ht="10.5" customHeight="1" x14ac:dyDescent="0.2">
      <c r="B4" s="1946" t="s">
        <v>503</v>
      </c>
      <c r="C4" s="1947"/>
      <c r="D4" s="1947"/>
      <c r="E4" s="1947"/>
      <c r="F4" s="1948"/>
      <c r="G4" s="450"/>
    </row>
    <row r="5" spans="2:7" s="7" customFormat="1" ht="10.5" customHeight="1" x14ac:dyDescent="0.2">
      <c r="B5" s="1949" t="s">
        <v>504</v>
      </c>
      <c r="C5" s="1930"/>
      <c r="D5" s="1930"/>
      <c r="E5" s="1930"/>
      <c r="F5" s="1950"/>
      <c r="G5" s="450"/>
    </row>
    <row r="6" spans="2:7" s="7" customFormat="1" ht="10.5" customHeight="1" x14ac:dyDescent="0.2">
      <c r="B6" s="1756"/>
      <c r="C6" s="1750"/>
      <c r="D6" s="1750"/>
      <c r="E6" s="1750"/>
      <c r="F6" s="1757"/>
      <c r="G6" s="450"/>
    </row>
    <row r="7" spans="2:7" ht="15" thickBot="1" x14ac:dyDescent="0.25">
      <c r="B7" s="451" t="s">
        <v>505</v>
      </c>
      <c r="C7" s="452"/>
      <c r="D7" s="453"/>
      <c r="E7" s="453"/>
      <c r="F7" s="454"/>
    </row>
    <row r="8" spans="2:7" ht="14.25" customHeight="1" thickTop="1" x14ac:dyDescent="0.2">
      <c r="B8" s="1951" t="s">
        <v>386</v>
      </c>
      <c r="C8" s="1952"/>
      <c r="D8" s="1955" t="s">
        <v>2360</v>
      </c>
      <c r="E8" s="1957" t="s">
        <v>506</v>
      </c>
      <c r="F8" s="455" t="s">
        <v>507</v>
      </c>
    </row>
    <row r="9" spans="2:7" ht="14.25" customHeight="1" thickBot="1" x14ac:dyDescent="0.25">
      <c r="B9" s="1953"/>
      <c r="C9" s="1954"/>
      <c r="D9" s="1956"/>
      <c r="E9" s="1956"/>
      <c r="F9" s="456" t="s">
        <v>508</v>
      </c>
    </row>
    <row r="10" spans="2:7" ht="19.5" customHeight="1" x14ac:dyDescent="0.2">
      <c r="B10" s="457"/>
      <c r="C10" s="458" t="s">
        <v>509</v>
      </c>
      <c r="D10" s="459">
        <f>D11+D12+D13</f>
        <v>0</v>
      </c>
      <c r="E10" s="459">
        <f t="shared" ref="E10:F10" si="0">E11+E12+E13</f>
        <v>0</v>
      </c>
      <c r="F10" s="459">
        <f t="shared" si="0"/>
        <v>0</v>
      </c>
    </row>
    <row r="11" spans="2:7" x14ac:dyDescent="0.2">
      <c r="B11" s="460"/>
      <c r="C11" s="461" t="s">
        <v>510</v>
      </c>
      <c r="D11" s="462"/>
      <c r="E11" s="462"/>
      <c r="F11" s="462"/>
    </row>
    <row r="12" spans="2:7" x14ac:dyDescent="0.2">
      <c r="B12" s="460"/>
      <c r="C12" s="461" t="s">
        <v>511</v>
      </c>
      <c r="D12" s="462"/>
      <c r="E12" s="462"/>
      <c r="F12" s="462"/>
    </row>
    <row r="13" spans="2:7" x14ac:dyDescent="0.2">
      <c r="B13" s="460"/>
      <c r="C13" s="461" t="s">
        <v>512</v>
      </c>
      <c r="D13" s="462"/>
      <c r="E13" s="462"/>
      <c r="F13" s="462"/>
    </row>
    <row r="14" spans="2:7" ht="19.5" customHeight="1" x14ac:dyDescent="0.2">
      <c r="B14" s="463"/>
      <c r="C14" s="464" t="s">
        <v>513</v>
      </c>
      <c r="D14" s="465">
        <f>D15+D16</f>
        <v>0</v>
      </c>
      <c r="E14" s="465">
        <f t="shared" ref="E14:F14" si="1">E15+E16</f>
        <v>0</v>
      </c>
      <c r="F14" s="465">
        <f t="shared" si="1"/>
        <v>0</v>
      </c>
    </row>
    <row r="15" spans="2:7" x14ac:dyDescent="0.2">
      <c r="B15" s="460"/>
      <c r="C15" s="461" t="s">
        <v>514</v>
      </c>
      <c r="D15" s="462"/>
      <c r="E15" s="462"/>
      <c r="F15" s="462"/>
    </row>
    <row r="16" spans="2:7" x14ac:dyDescent="0.2">
      <c r="B16" s="460"/>
      <c r="C16" s="461" t="s">
        <v>515</v>
      </c>
      <c r="D16" s="462"/>
      <c r="E16" s="462"/>
      <c r="F16" s="462"/>
    </row>
    <row r="17" spans="2:6" ht="19.5" customHeight="1" x14ac:dyDescent="0.2">
      <c r="B17" s="460"/>
      <c r="C17" s="464" t="s">
        <v>516</v>
      </c>
      <c r="D17" s="466">
        <f>D18+D19</f>
        <v>0</v>
      </c>
      <c r="E17" s="466">
        <f t="shared" ref="E17:F17" si="2">E18+E19</f>
        <v>0</v>
      </c>
      <c r="F17" s="466">
        <f t="shared" si="2"/>
        <v>0</v>
      </c>
    </row>
    <row r="18" spans="2:6" x14ac:dyDescent="0.2">
      <c r="B18" s="460"/>
      <c r="C18" s="461" t="s">
        <v>517</v>
      </c>
      <c r="D18" s="466"/>
      <c r="E18" s="462"/>
      <c r="F18" s="462"/>
    </row>
    <row r="19" spans="2:6" ht="15" customHeight="1" x14ac:dyDescent="0.2">
      <c r="B19" s="460"/>
      <c r="C19" s="461" t="s">
        <v>518</v>
      </c>
      <c r="D19" s="466"/>
      <c r="E19" s="462"/>
      <c r="F19" s="462"/>
    </row>
    <row r="20" spans="2:6" ht="19.5" customHeight="1" x14ac:dyDescent="0.2">
      <c r="B20" s="460"/>
      <c r="C20" s="467" t="s">
        <v>519</v>
      </c>
      <c r="D20" s="465">
        <f>D10-D14+D17</f>
        <v>0</v>
      </c>
      <c r="E20" s="465">
        <f t="shared" ref="E20:F20" si="3">E10-E14+E17</f>
        <v>0</v>
      </c>
      <c r="F20" s="465">
        <f t="shared" si="3"/>
        <v>0</v>
      </c>
    </row>
    <row r="21" spans="2:6" ht="19.5" customHeight="1" x14ac:dyDescent="0.2">
      <c r="B21" s="460"/>
      <c r="C21" s="464" t="s">
        <v>520</v>
      </c>
      <c r="D21" s="462">
        <f>+D20-D13</f>
        <v>0</v>
      </c>
      <c r="E21" s="462">
        <f t="shared" ref="E21:F21" si="4">+E20-E13</f>
        <v>0</v>
      </c>
      <c r="F21" s="462">
        <f t="shared" si="4"/>
        <v>0</v>
      </c>
    </row>
    <row r="22" spans="2:6" ht="27" customHeight="1" thickBot="1" x14ac:dyDescent="0.25">
      <c r="B22" s="468"/>
      <c r="C22" s="469" t="s">
        <v>521</v>
      </c>
      <c r="D22" s="470">
        <f>D21-D17</f>
        <v>0</v>
      </c>
      <c r="E22" s="470">
        <f t="shared" ref="E22:F22" si="5">E21-E17</f>
        <v>0</v>
      </c>
      <c r="F22" s="470">
        <f t="shared" si="5"/>
        <v>0</v>
      </c>
    </row>
    <row r="23" spans="2:6" ht="8.25" customHeight="1" thickBot="1" x14ac:dyDescent="0.25">
      <c r="B23" s="471"/>
      <c r="C23" s="471"/>
      <c r="D23" s="471"/>
      <c r="E23" s="471"/>
      <c r="F23" s="471"/>
    </row>
    <row r="24" spans="2:6" ht="16.5" customHeight="1" thickBot="1" x14ac:dyDescent="0.25">
      <c r="B24" s="1958" t="s">
        <v>522</v>
      </c>
      <c r="C24" s="1959"/>
      <c r="D24" s="472" t="s">
        <v>523</v>
      </c>
      <c r="E24" s="472" t="s">
        <v>524</v>
      </c>
      <c r="F24" s="472" t="s">
        <v>525</v>
      </c>
    </row>
    <row r="25" spans="2:6" ht="22.5" customHeight="1" x14ac:dyDescent="0.2">
      <c r="B25" s="1782"/>
      <c r="C25" s="1783" t="s">
        <v>526</v>
      </c>
      <c r="D25" s="1784">
        <f>D26+D27</f>
        <v>0</v>
      </c>
      <c r="E25" s="1784">
        <f t="shared" ref="E25:F25" si="6">E26+E27</f>
        <v>0</v>
      </c>
      <c r="F25" s="1785">
        <f t="shared" si="6"/>
        <v>0</v>
      </c>
    </row>
    <row r="26" spans="2:6" x14ac:dyDescent="0.2">
      <c r="B26" s="473"/>
      <c r="C26" s="461" t="s">
        <v>527</v>
      </c>
      <c r="D26" s="474"/>
      <c r="E26" s="475"/>
      <c r="F26" s="462"/>
    </row>
    <row r="27" spans="2:6" x14ac:dyDescent="0.2">
      <c r="B27" s="473"/>
      <c r="C27" s="461" t="s">
        <v>528</v>
      </c>
      <c r="D27" s="474"/>
      <c r="E27" s="475"/>
      <c r="F27" s="462"/>
    </row>
    <row r="28" spans="2:6" ht="22.5" customHeight="1" thickBot="1" x14ac:dyDescent="0.25">
      <c r="B28" s="476"/>
      <c r="C28" s="477" t="s">
        <v>529</v>
      </c>
      <c r="D28" s="478">
        <f>D22+D25</f>
        <v>0</v>
      </c>
      <c r="E28" s="478">
        <f t="shared" ref="E28:F28" si="7">E22+E25</f>
        <v>0</v>
      </c>
      <c r="F28" s="1786">
        <f t="shared" si="7"/>
        <v>0</v>
      </c>
    </row>
    <row r="29" spans="2:6" ht="8.25" customHeight="1" thickBot="1" x14ac:dyDescent="0.25">
      <c r="C29" s="479"/>
    </row>
    <row r="30" spans="2:6" ht="11.25" customHeight="1" x14ac:dyDescent="0.2">
      <c r="B30" s="1951" t="s">
        <v>522</v>
      </c>
      <c r="C30" s="1952"/>
      <c r="D30" s="1960" t="s">
        <v>2361</v>
      </c>
      <c r="E30" s="1961" t="s">
        <v>524</v>
      </c>
      <c r="F30" s="480" t="s">
        <v>507</v>
      </c>
    </row>
    <row r="31" spans="2:6" ht="11.25" customHeight="1" thickBot="1" x14ac:dyDescent="0.25">
      <c r="B31" s="1953"/>
      <c r="C31" s="1954"/>
      <c r="D31" s="1956"/>
      <c r="E31" s="1962"/>
      <c r="F31" s="481" t="s">
        <v>525</v>
      </c>
    </row>
    <row r="32" spans="2:6" ht="22.5" customHeight="1" x14ac:dyDescent="0.2">
      <c r="B32" s="1751"/>
      <c r="C32" s="1753" t="s">
        <v>531</v>
      </c>
      <c r="D32" s="482">
        <f>D33+D34</f>
        <v>0</v>
      </c>
      <c r="E32" s="482">
        <f t="shared" ref="E32:F32" si="8">E33+E34</f>
        <v>0</v>
      </c>
      <c r="F32" s="482">
        <f t="shared" si="8"/>
        <v>0</v>
      </c>
    </row>
    <row r="33" spans="2:6" x14ac:dyDescent="0.2">
      <c r="B33" s="483"/>
      <c r="C33" s="484" t="s">
        <v>532</v>
      </c>
      <c r="D33" s="485"/>
      <c r="E33" s="485"/>
      <c r="F33" s="485"/>
    </row>
    <row r="34" spans="2:6" x14ac:dyDescent="0.2">
      <c r="B34" s="483"/>
      <c r="C34" s="484" t="s">
        <v>533</v>
      </c>
      <c r="D34" s="485"/>
      <c r="E34" s="485"/>
      <c r="F34" s="485"/>
    </row>
    <row r="35" spans="2:6" x14ac:dyDescent="0.2">
      <c r="B35" s="1751"/>
      <c r="C35" s="1753" t="s">
        <v>534</v>
      </c>
      <c r="D35" s="482">
        <f>D36+D37</f>
        <v>0</v>
      </c>
      <c r="E35" s="482">
        <f t="shared" ref="E35:F35" si="9">E36+E37</f>
        <v>0</v>
      </c>
      <c r="F35" s="482">
        <f t="shared" si="9"/>
        <v>0</v>
      </c>
    </row>
    <row r="36" spans="2:6" x14ac:dyDescent="0.2">
      <c r="B36" s="483"/>
      <c r="C36" s="484" t="s">
        <v>535</v>
      </c>
      <c r="D36" s="485"/>
      <c r="E36" s="485"/>
      <c r="F36" s="485"/>
    </row>
    <row r="37" spans="2:6" x14ac:dyDescent="0.2">
      <c r="B37" s="483"/>
      <c r="C37" s="484" t="s">
        <v>536</v>
      </c>
      <c r="D37" s="485"/>
      <c r="E37" s="485"/>
      <c r="F37" s="485"/>
    </row>
    <row r="38" spans="2:6" x14ac:dyDescent="0.2">
      <c r="B38" s="1963"/>
      <c r="C38" s="1965" t="s">
        <v>537</v>
      </c>
      <c r="D38" s="1967">
        <f>D32-D35</f>
        <v>0</v>
      </c>
      <c r="E38" s="1967">
        <f t="shared" ref="E38:F38" si="10">E32-E35</f>
        <v>0</v>
      </c>
      <c r="F38" s="1967">
        <f t="shared" si="10"/>
        <v>0</v>
      </c>
    </row>
    <row r="39" spans="2:6" ht="15" thickBot="1" x14ac:dyDescent="0.25">
      <c r="B39" s="1964"/>
      <c r="C39" s="1966"/>
      <c r="D39" s="1968"/>
      <c r="E39" s="1968"/>
      <c r="F39" s="1968"/>
    </row>
    <row r="40" spans="2:6" ht="8.25" customHeight="1" thickBot="1" x14ac:dyDescent="0.25">
      <c r="B40" s="486"/>
      <c r="C40" s="486"/>
      <c r="D40" s="486"/>
      <c r="E40" s="486"/>
      <c r="F40" s="486"/>
    </row>
    <row r="41" spans="2:6" ht="11.25" customHeight="1" x14ac:dyDescent="0.2">
      <c r="B41" s="1951" t="s">
        <v>522</v>
      </c>
      <c r="C41" s="1952"/>
      <c r="D41" s="1960" t="s">
        <v>530</v>
      </c>
      <c r="E41" s="1961" t="s">
        <v>524</v>
      </c>
      <c r="F41" s="1960" t="s">
        <v>2362</v>
      </c>
    </row>
    <row r="42" spans="2:6" ht="11.25" customHeight="1" thickBot="1" x14ac:dyDescent="0.25">
      <c r="B42" s="1953"/>
      <c r="C42" s="1954"/>
      <c r="D42" s="1956"/>
      <c r="E42" s="1962"/>
      <c r="F42" s="1956"/>
    </row>
    <row r="43" spans="2:6" ht="24.75" customHeight="1" x14ac:dyDescent="0.2">
      <c r="B43" s="487"/>
      <c r="C43" s="488" t="s">
        <v>538</v>
      </c>
      <c r="D43" s="489">
        <f>D11</f>
        <v>0</v>
      </c>
      <c r="E43" s="489">
        <f t="shared" ref="E43:F43" si="11">E11</f>
        <v>0</v>
      </c>
      <c r="F43" s="489">
        <f t="shared" si="11"/>
        <v>0</v>
      </c>
    </row>
    <row r="44" spans="2:6" x14ac:dyDescent="0.2">
      <c r="B44" s="483"/>
      <c r="C44" s="490" t="s">
        <v>539</v>
      </c>
      <c r="D44" s="482">
        <f>D45-D46</f>
        <v>0</v>
      </c>
      <c r="E44" s="482">
        <f t="shared" ref="E44:F44" si="12">E45-E46</f>
        <v>0</v>
      </c>
      <c r="F44" s="482">
        <f t="shared" si="12"/>
        <v>0</v>
      </c>
    </row>
    <row r="45" spans="2:6" x14ac:dyDescent="0.2">
      <c r="B45" s="483"/>
      <c r="C45" s="484" t="s">
        <v>532</v>
      </c>
      <c r="D45" s="485">
        <f>+D33</f>
        <v>0</v>
      </c>
      <c r="E45" s="485">
        <f t="shared" ref="E45:F45" si="13">+E33</f>
        <v>0</v>
      </c>
      <c r="F45" s="485">
        <f t="shared" si="13"/>
        <v>0</v>
      </c>
    </row>
    <row r="46" spans="2:6" x14ac:dyDescent="0.2">
      <c r="B46" s="483"/>
      <c r="C46" s="484" t="s">
        <v>535</v>
      </c>
      <c r="D46" s="485">
        <f>+D36</f>
        <v>0</v>
      </c>
      <c r="E46" s="485">
        <f t="shared" ref="E46:F46" si="14">+E36</f>
        <v>0</v>
      </c>
      <c r="F46" s="485">
        <f t="shared" si="14"/>
        <v>0</v>
      </c>
    </row>
    <row r="47" spans="2:6" ht="29.25" customHeight="1" x14ac:dyDescent="0.2">
      <c r="B47" s="483"/>
      <c r="C47" s="490" t="s">
        <v>514</v>
      </c>
      <c r="D47" s="485">
        <f>D15</f>
        <v>0</v>
      </c>
      <c r="E47" s="485">
        <f t="shared" ref="E47:F47" si="15">E15</f>
        <v>0</v>
      </c>
      <c r="F47" s="485">
        <f t="shared" si="15"/>
        <v>0</v>
      </c>
    </row>
    <row r="48" spans="2:6" ht="29.25" customHeight="1" x14ac:dyDescent="0.2">
      <c r="B48" s="483"/>
      <c r="C48" s="490" t="s">
        <v>517</v>
      </c>
      <c r="D48" s="491">
        <f>D18</f>
        <v>0</v>
      </c>
      <c r="E48" s="492">
        <f t="shared" ref="E48:F48" si="16">E18</f>
        <v>0</v>
      </c>
      <c r="F48" s="492">
        <f t="shared" si="16"/>
        <v>0</v>
      </c>
    </row>
    <row r="49" spans="2:6" ht="29.25" customHeight="1" x14ac:dyDescent="0.2">
      <c r="B49" s="1751"/>
      <c r="C49" s="1755" t="s">
        <v>540</v>
      </c>
      <c r="D49" s="493">
        <f>D43+D44-D47+D48</f>
        <v>0</v>
      </c>
      <c r="E49" s="493">
        <f t="shared" ref="E49:F49" si="17">E43+E44-E47+E48</f>
        <v>0</v>
      </c>
      <c r="F49" s="493">
        <f t="shared" si="17"/>
        <v>0</v>
      </c>
    </row>
    <row r="50" spans="2:6" ht="27" customHeight="1" thickBot="1" x14ac:dyDescent="0.25">
      <c r="B50" s="1752"/>
      <c r="C50" s="1754" t="s">
        <v>541</v>
      </c>
      <c r="D50" s="494">
        <f>D49-D44</f>
        <v>0</v>
      </c>
      <c r="E50" s="494">
        <f t="shared" ref="E50:F50" si="18">E49-E44</f>
        <v>0</v>
      </c>
      <c r="F50" s="494">
        <f t="shared" si="18"/>
        <v>0</v>
      </c>
    </row>
    <row r="51" spans="2:6" ht="8.25" customHeight="1" thickBot="1" x14ac:dyDescent="0.25">
      <c r="B51" s="486"/>
      <c r="C51" s="486"/>
      <c r="D51" s="486"/>
      <c r="E51" s="486"/>
      <c r="F51" s="486"/>
    </row>
    <row r="52" spans="2:6" ht="11.25" customHeight="1" x14ac:dyDescent="0.2">
      <c r="B52" s="1951" t="s">
        <v>522</v>
      </c>
      <c r="C52" s="1952"/>
      <c r="D52" s="1961" t="s">
        <v>530</v>
      </c>
      <c r="E52" s="1961" t="s">
        <v>524</v>
      </c>
      <c r="F52" s="480" t="s">
        <v>507</v>
      </c>
    </row>
    <row r="53" spans="2:6" ht="11.25" customHeight="1" thickBot="1" x14ac:dyDescent="0.25">
      <c r="B53" s="1953"/>
      <c r="C53" s="1954"/>
      <c r="D53" s="1962"/>
      <c r="E53" s="1962"/>
      <c r="F53" s="481" t="s">
        <v>525</v>
      </c>
    </row>
    <row r="54" spans="2:6" x14ac:dyDescent="0.2">
      <c r="B54" s="483"/>
      <c r="C54" s="490" t="s">
        <v>511</v>
      </c>
      <c r="D54" s="485">
        <f>D12</f>
        <v>0</v>
      </c>
      <c r="E54" s="485">
        <f t="shared" ref="E54:F54" si="19">E12</f>
        <v>0</v>
      </c>
      <c r="F54" s="485">
        <f t="shared" si="19"/>
        <v>0</v>
      </c>
    </row>
    <row r="55" spans="2:6" x14ac:dyDescent="0.2">
      <c r="B55" s="483"/>
      <c r="C55" s="490" t="s">
        <v>542</v>
      </c>
      <c r="D55" s="495">
        <f>D56-D57</f>
        <v>0</v>
      </c>
      <c r="E55" s="495">
        <f t="shared" ref="E55:F55" si="20">E56-E57</f>
        <v>0</v>
      </c>
      <c r="F55" s="495">
        <f t="shared" si="20"/>
        <v>0</v>
      </c>
    </row>
    <row r="56" spans="2:6" x14ac:dyDescent="0.2">
      <c r="B56" s="483"/>
      <c r="C56" s="484" t="s">
        <v>533</v>
      </c>
      <c r="D56" s="485">
        <f>D34</f>
        <v>0</v>
      </c>
      <c r="E56" s="485">
        <f t="shared" ref="E56:F56" si="21">E34</f>
        <v>0</v>
      </c>
      <c r="F56" s="485">
        <f t="shared" si="21"/>
        <v>0</v>
      </c>
    </row>
    <row r="57" spans="2:6" x14ac:dyDescent="0.2">
      <c r="B57" s="483"/>
      <c r="C57" s="484" t="s">
        <v>536</v>
      </c>
      <c r="D57" s="485">
        <f>+D37</f>
        <v>0</v>
      </c>
      <c r="E57" s="485">
        <f t="shared" ref="E57:F57" si="22">+E37</f>
        <v>0</v>
      </c>
      <c r="F57" s="485">
        <f t="shared" si="22"/>
        <v>0</v>
      </c>
    </row>
    <row r="58" spans="2:6" x14ac:dyDescent="0.2">
      <c r="B58" s="483"/>
      <c r="C58" s="490" t="s">
        <v>543</v>
      </c>
      <c r="D58" s="485">
        <f>+D16</f>
        <v>0</v>
      </c>
      <c r="E58" s="485">
        <f t="shared" ref="E58:F58" si="23">+E16</f>
        <v>0</v>
      </c>
      <c r="F58" s="485">
        <f t="shared" si="23"/>
        <v>0</v>
      </c>
    </row>
    <row r="59" spans="2:6" x14ac:dyDescent="0.2">
      <c r="B59" s="483"/>
      <c r="C59" s="490" t="s">
        <v>518</v>
      </c>
      <c r="D59" s="491">
        <f>+D19</f>
        <v>0</v>
      </c>
      <c r="E59" s="492">
        <f t="shared" ref="E59:F59" si="24">+E19</f>
        <v>0</v>
      </c>
      <c r="F59" s="492">
        <f t="shared" si="24"/>
        <v>0</v>
      </c>
    </row>
    <row r="60" spans="2:6" ht="31.5" customHeight="1" x14ac:dyDescent="0.2">
      <c r="B60" s="1751"/>
      <c r="C60" s="1755" t="s">
        <v>544</v>
      </c>
      <c r="D60" s="493">
        <f>D54+D55-D58+D59</f>
        <v>0</v>
      </c>
      <c r="E60" s="493">
        <f t="shared" ref="E60:F60" si="25">E54+E55-E58+E59</f>
        <v>0</v>
      </c>
      <c r="F60" s="493">
        <f t="shared" si="25"/>
        <v>0</v>
      </c>
    </row>
    <row r="61" spans="2:6" x14ac:dyDescent="0.2">
      <c r="B61" s="1963"/>
      <c r="C61" s="1971" t="s">
        <v>545</v>
      </c>
      <c r="D61" s="1973">
        <f>D60-D55</f>
        <v>0</v>
      </c>
      <c r="E61" s="1973">
        <f t="shared" ref="E61:F61" si="26">E60-E55</f>
        <v>0</v>
      </c>
      <c r="F61" s="1973">
        <f t="shared" si="26"/>
        <v>0</v>
      </c>
    </row>
    <row r="62" spans="2:6" ht="15" thickBot="1" x14ac:dyDescent="0.25">
      <c r="B62" s="1964"/>
      <c r="C62" s="1972"/>
      <c r="D62" s="1974"/>
      <c r="E62" s="1974"/>
      <c r="F62" s="1974"/>
    </row>
    <row r="63" spans="2:6" ht="27.75" customHeight="1" x14ac:dyDescent="0.2">
      <c r="B63" s="1969" t="s">
        <v>546</v>
      </c>
      <c r="C63" s="1970"/>
      <c r="D63" s="1970"/>
      <c r="E63" s="1970"/>
      <c r="F63" s="1970"/>
    </row>
    <row r="64" spans="2:6" hidden="1" x14ac:dyDescent="0.2">
      <c r="B64" s="486"/>
      <c r="C64" s="486"/>
      <c r="D64" s="486"/>
      <c r="E64" s="486"/>
      <c r="F64" s="486"/>
    </row>
    <row r="65" spans="9:9" hidden="1" x14ac:dyDescent="0.2"/>
    <row r="68" spans="9:9" x14ac:dyDescent="0.2">
      <c r="I68" s="8">
        <v>1</v>
      </c>
    </row>
  </sheetData>
  <mergeCells count="29">
    <mergeCell ref="B63:F63"/>
    <mergeCell ref="F38:F39"/>
    <mergeCell ref="B41:C42"/>
    <mergeCell ref="D41:D42"/>
    <mergeCell ref="E41:E42"/>
    <mergeCell ref="F41:F42"/>
    <mergeCell ref="B52:C53"/>
    <mergeCell ref="D52:D53"/>
    <mergeCell ref="E52:E53"/>
    <mergeCell ref="B61:B62"/>
    <mergeCell ref="C61:C62"/>
    <mergeCell ref="D61:D62"/>
    <mergeCell ref="E61:E62"/>
    <mergeCell ref="F61:F62"/>
    <mergeCell ref="B24:C24"/>
    <mergeCell ref="B30:C31"/>
    <mergeCell ref="D30:D31"/>
    <mergeCell ref="E30:E31"/>
    <mergeCell ref="B38:B39"/>
    <mergeCell ref="C38:C39"/>
    <mergeCell ref="D38:D39"/>
    <mergeCell ref="E38:E39"/>
    <mergeCell ref="B2:F2"/>
    <mergeCell ref="B3:F3"/>
    <mergeCell ref="B4:F4"/>
    <mergeCell ref="B5:F5"/>
    <mergeCell ref="B8:C9"/>
    <mergeCell ref="D8:D9"/>
    <mergeCell ref="E8:E9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3D82-0F91-4CD4-9CF9-0D6B79BF2C81}">
  <dimension ref="B1:H86"/>
  <sheetViews>
    <sheetView showGridLines="0" topLeftCell="A58" zoomScaleNormal="100" workbookViewId="0">
      <selection activeCell="G44" sqref="G44"/>
    </sheetView>
  </sheetViews>
  <sheetFormatPr baseColWidth="10" defaultRowHeight="14.25" x14ac:dyDescent="0.2"/>
  <cols>
    <col min="1" max="1" width="1.7109375" style="8" customWidth="1"/>
    <col min="2" max="2" width="54.85546875" style="8" customWidth="1"/>
    <col min="3" max="8" width="16.7109375" style="8" customWidth="1"/>
    <col min="9" max="9" width="1.85546875" style="8" customWidth="1"/>
    <col min="10" max="16384" width="11.42578125" style="8"/>
  </cols>
  <sheetData>
    <row r="1" spans="2:8" ht="9" customHeight="1" thickBot="1" x14ac:dyDescent="0.25"/>
    <row r="2" spans="2:8" ht="10.5" customHeight="1" x14ac:dyDescent="0.2">
      <c r="B2" s="1978"/>
      <c r="C2" s="1979"/>
      <c r="D2" s="1979"/>
      <c r="E2" s="1979"/>
      <c r="F2" s="1979"/>
      <c r="G2" s="1979"/>
      <c r="H2" s="1980"/>
    </row>
    <row r="3" spans="2:8" ht="10.5" customHeight="1" x14ac:dyDescent="0.2">
      <c r="B3" s="1981" t="s">
        <v>369</v>
      </c>
      <c r="C3" s="1982"/>
      <c r="D3" s="1982"/>
      <c r="E3" s="1982"/>
      <c r="F3" s="1982"/>
      <c r="G3" s="1982"/>
      <c r="H3" s="1983"/>
    </row>
    <row r="4" spans="2:8" ht="10.5" customHeight="1" x14ac:dyDescent="0.2">
      <c r="B4" s="1984" t="s">
        <v>547</v>
      </c>
      <c r="C4" s="1985"/>
      <c r="D4" s="1985"/>
      <c r="E4" s="1985"/>
      <c r="F4" s="1985"/>
      <c r="G4" s="1985"/>
      <c r="H4" s="1986"/>
    </row>
    <row r="5" spans="2:8" ht="22.5" customHeight="1" x14ac:dyDescent="0.2">
      <c r="B5" s="1984" t="s">
        <v>548</v>
      </c>
      <c r="C5" s="1985"/>
      <c r="D5" s="1985"/>
      <c r="E5" s="1985"/>
      <c r="F5" s="1985"/>
      <c r="G5" s="1985"/>
      <c r="H5" s="1986"/>
    </row>
    <row r="6" spans="2:8" ht="10.5" customHeight="1" x14ac:dyDescent="0.2">
      <c r="B6" s="1984" t="s">
        <v>504</v>
      </c>
      <c r="C6" s="1985"/>
      <c r="D6" s="1985"/>
      <c r="E6" s="1985"/>
      <c r="F6" s="1985"/>
      <c r="G6" s="1985"/>
      <c r="H6" s="1986"/>
    </row>
    <row r="7" spans="2:8" ht="20.25" customHeight="1" thickBot="1" x14ac:dyDescent="0.25">
      <c r="B7" s="496" t="s">
        <v>549</v>
      </c>
      <c r="C7" s="497"/>
      <c r="D7" s="497"/>
      <c r="E7" s="497"/>
      <c r="F7" s="497"/>
      <c r="G7" s="497"/>
      <c r="H7" s="498"/>
    </row>
    <row r="8" spans="2:8" ht="15" thickBot="1" x14ac:dyDescent="0.25">
      <c r="B8" s="452"/>
      <c r="C8" s="452"/>
      <c r="D8" s="452"/>
      <c r="E8" s="452"/>
      <c r="F8" s="452"/>
      <c r="G8" s="452"/>
      <c r="H8" s="452"/>
    </row>
    <row r="9" spans="2:8" ht="15" thickBot="1" x14ac:dyDescent="0.25">
      <c r="B9" s="499" t="s">
        <v>522</v>
      </c>
      <c r="C9" s="1975" t="s">
        <v>550</v>
      </c>
      <c r="D9" s="1976"/>
      <c r="E9" s="1976"/>
      <c r="F9" s="1976"/>
      <c r="G9" s="1977"/>
      <c r="H9" s="1961" t="s">
        <v>551</v>
      </c>
    </row>
    <row r="10" spans="2:8" ht="42" customHeight="1" thickBot="1" x14ac:dyDescent="0.25">
      <c r="B10" s="500" t="s">
        <v>552</v>
      </c>
      <c r="C10" s="501" t="s">
        <v>553</v>
      </c>
      <c r="D10" s="472" t="s">
        <v>554</v>
      </c>
      <c r="E10" s="1819" t="s">
        <v>555</v>
      </c>
      <c r="F10" s="1819" t="s">
        <v>506</v>
      </c>
      <c r="G10" s="1819" t="s">
        <v>556</v>
      </c>
      <c r="H10" s="1962"/>
    </row>
    <row r="11" spans="2:8" x14ac:dyDescent="0.2">
      <c r="B11" s="502"/>
      <c r="C11" s="2550"/>
      <c r="D11" s="2551"/>
      <c r="E11" s="2551"/>
      <c r="F11" s="2551"/>
      <c r="G11" s="2551"/>
      <c r="H11" s="2551"/>
    </row>
    <row r="12" spans="2:8" x14ac:dyDescent="0.2">
      <c r="B12" s="503" t="s">
        <v>557</v>
      </c>
      <c r="C12" s="2552"/>
      <c r="D12" s="2553"/>
      <c r="E12" s="2553"/>
      <c r="F12" s="2553"/>
      <c r="G12" s="2553"/>
      <c r="H12" s="2553"/>
    </row>
    <row r="13" spans="2:8" x14ac:dyDescent="0.2">
      <c r="B13" s="504" t="s">
        <v>558</v>
      </c>
      <c r="C13" s="2554"/>
      <c r="D13" s="2555"/>
      <c r="E13" s="2555"/>
      <c r="F13" s="2555"/>
      <c r="G13" s="2555"/>
      <c r="H13" s="2555"/>
    </row>
    <row r="14" spans="2:8" x14ac:dyDescent="0.2">
      <c r="B14" s="504" t="s">
        <v>559</v>
      </c>
      <c r="C14" s="2554"/>
      <c r="D14" s="2555"/>
      <c r="E14" s="2555"/>
      <c r="F14" s="2555"/>
      <c r="G14" s="2555"/>
      <c r="H14" s="2555"/>
    </row>
    <row r="15" spans="2:8" x14ac:dyDescent="0.2">
      <c r="B15" s="504" t="s">
        <v>560</v>
      </c>
      <c r="C15" s="2554"/>
      <c r="D15" s="2555"/>
      <c r="E15" s="2555"/>
      <c r="F15" s="2555"/>
      <c r="G15" s="2555"/>
      <c r="H15" s="2555"/>
    </row>
    <row r="16" spans="2:8" x14ac:dyDescent="0.2">
      <c r="B16" s="504" t="s">
        <v>561</v>
      </c>
      <c r="C16" s="2554"/>
      <c r="D16" s="2555"/>
      <c r="E16" s="2555"/>
      <c r="F16" s="2555"/>
      <c r="G16" s="2555"/>
      <c r="H16" s="2555"/>
    </row>
    <row r="17" spans="2:8" x14ac:dyDescent="0.2">
      <c r="B17" s="504" t="s">
        <v>562</v>
      </c>
      <c r="C17" s="2554"/>
      <c r="D17" s="2555"/>
      <c r="E17" s="2555"/>
      <c r="F17" s="2555"/>
      <c r="G17" s="2555"/>
      <c r="H17" s="2555"/>
    </row>
    <row r="18" spans="2:8" x14ac:dyDescent="0.2">
      <c r="B18" s="504" t="s">
        <v>563</v>
      </c>
      <c r="C18" s="2554"/>
      <c r="D18" s="2555"/>
      <c r="E18" s="2555"/>
      <c r="F18" s="2555"/>
      <c r="G18" s="2555"/>
      <c r="H18" s="2555"/>
    </row>
    <row r="19" spans="2:8" x14ac:dyDescent="0.2">
      <c r="B19" s="504" t="s">
        <v>564</v>
      </c>
      <c r="C19" s="2554"/>
      <c r="D19" s="2555"/>
      <c r="E19" s="2555"/>
      <c r="F19" s="2555"/>
      <c r="G19" s="2555"/>
      <c r="H19" s="2555"/>
    </row>
    <row r="20" spans="2:8" x14ac:dyDescent="0.2">
      <c r="B20" s="504" t="s">
        <v>565</v>
      </c>
      <c r="C20" s="2556"/>
      <c r="D20" s="2556"/>
      <c r="E20" s="2556"/>
      <c r="F20" s="2556"/>
      <c r="G20" s="2556"/>
      <c r="H20" s="2556"/>
    </row>
    <row r="21" spans="2:8" x14ac:dyDescent="0.2">
      <c r="B21" s="504" t="s">
        <v>566</v>
      </c>
      <c r="C21" s="2556"/>
      <c r="D21" s="2556"/>
      <c r="E21" s="2556"/>
      <c r="F21" s="2556"/>
      <c r="G21" s="2556"/>
      <c r="H21" s="2556"/>
    </row>
    <row r="22" spans="2:8" x14ac:dyDescent="0.2">
      <c r="B22" s="504" t="s">
        <v>567</v>
      </c>
      <c r="C22" s="2554"/>
      <c r="D22" s="2555"/>
      <c r="E22" s="2555"/>
      <c r="F22" s="2555"/>
      <c r="G22" s="2555"/>
      <c r="H22" s="2555"/>
    </row>
    <row r="23" spans="2:8" x14ac:dyDescent="0.2">
      <c r="B23" s="504" t="s">
        <v>568</v>
      </c>
      <c r="C23" s="2554"/>
      <c r="D23" s="2555"/>
      <c r="E23" s="2555"/>
      <c r="F23" s="2555"/>
      <c r="G23" s="2555"/>
      <c r="H23" s="2555"/>
    </row>
    <row r="24" spans="2:8" x14ac:dyDescent="0.2">
      <c r="B24" s="504" t="s">
        <v>569</v>
      </c>
      <c r="C24" s="2554"/>
      <c r="D24" s="2555"/>
      <c r="E24" s="2555"/>
      <c r="F24" s="2555"/>
      <c r="G24" s="2555"/>
      <c r="H24" s="2555"/>
    </row>
    <row r="25" spans="2:8" x14ac:dyDescent="0.2">
      <c r="B25" s="504" t="s">
        <v>570</v>
      </c>
      <c r="C25" s="2554"/>
      <c r="D25" s="2555"/>
      <c r="E25" s="2555"/>
      <c r="F25" s="2555"/>
      <c r="G25" s="2555"/>
      <c r="H25" s="2555"/>
    </row>
    <row r="26" spans="2:8" x14ac:dyDescent="0.2">
      <c r="B26" s="504" t="s">
        <v>571</v>
      </c>
      <c r="C26" s="2554"/>
      <c r="D26" s="2555"/>
      <c r="E26" s="2555"/>
      <c r="F26" s="2555"/>
      <c r="G26" s="2555"/>
      <c r="H26" s="2555"/>
    </row>
    <row r="27" spans="2:8" x14ac:dyDescent="0.2">
      <c r="B27" s="504" t="s">
        <v>572</v>
      </c>
      <c r="C27" s="2554"/>
      <c r="D27" s="2555"/>
      <c r="E27" s="2555"/>
      <c r="F27" s="2555"/>
      <c r="G27" s="2555"/>
      <c r="H27" s="2555"/>
    </row>
    <row r="28" spans="2:8" x14ac:dyDescent="0.2">
      <c r="B28" s="504" t="s">
        <v>573</v>
      </c>
      <c r="C28" s="2554"/>
      <c r="D28" s="2555"/>
      <c r="E28" s="2555"/>
      <c r="F28" s="2555"/>
      <c r="G28" s="2555"/>
      <c r="H28" s="2555"/>
    </row>
    <row r="29" spans="2:8" x14ac:dyDescent="0.2">
      <c r="B29" s="504" t="s">
        <v>574</v>
      </c>
      <c r="C29" s="2554"/>
      <c r="D29" s="2555"/>
      <c r="E29" s="2555"/>
      <c r="F29" s="2555"/>
      <c r="G29" s="2555"/>
      <c r="H29" s="2555"/>
    </row>
    <row r="30" spans="2:8" x14ac:dyDescent="0.2">
      <c r="B30" s="504" t="s">
        <v>575</v>
      </c>
      <c r="C30" s="2554"/>
      <c r="D30" s="2555"/>
      <c r="E30" s="2555"/>
      <c r="F30" s="2555"/>
      <c r="G30" s="2555"/>
      <c r="H30" s="2555"/>
    </row>
    <row r="31" spans="2:8" x14ac:dyDescent="0.2">
      <c r="B31" s="504" t="s">
        <v>576</v>
      </c>
      <c r="C31" s="2554"/>
      <c r="D31" s="2555"/>
      <c r="E31" s="2555"/>
      <c r="F31" s="2555"/>
      <c r="G31" s="2555"/>
      <c r="H31" s="2555"/>
    </row>
    <row r="32" spans="2:8" x14ac:dyDescent="0.2">
      <c r="B32" s="504" t="s">
        <v>577</v>
      </c>
      <c r="C32" s="2554"/>
      <c r="D32" s="2555"/>
      <c r="E32" s="2555"/>
      <c r="F32" s="2555"/>
      <c r="G32" s="2555"/>
      <c r="H32" s="2555"/>
    </row>
    <row r="33" spans="2:8" x14ac:dyDescent="0.2">
      <c r="B33" s="504" t="s">
        <v>578</v>
      </c>
      <c r="C33" s="2554"/>
      <c r="D33" s="2555"/>
      <c r="E33" s="2555"/>
      <c r="F33" s="2555"/>
      <c r="G33" s="2555"/>
      <c r="H33" s="2555"/>
    </row>
    <row r="34" spans="2:8" x14ac:dyDescent="0.2">
      <c r="B34" s="504" t="s">
        <v>579</v>
      </c>
      <c r="C34" s="2554"/>
      <c r="D34" s="2555"/>
      <c r="E34" s="2555"/>
      <c r="F34" s="2555"/>
      <c r="G34" s="2555"/>
      <c r="H34" s="2555"/>
    </row>
    <row r="35" spans="2:8" x14ac:dyDescent="0.2">
      <c r="B35" s="504" t="s">
        <v>580</v>
      </c>
      <c r="C35" s="2554"/>
      <c r="D35" s="2555"/>
      <c r="E35" s="2555"/>
      <c r="F35" s="2555"/>
      <c r="G35" s="2555"/>
      <c r="H35" s="2555"/>
    </row>
    <row r="36" spans="2:8" x14ac:dyDescent="0.2">
      <c r="B36" s="504" t="s">
        <v>581</v>
      </c>
      <c r="C36" s="2554"/>
      <c r="D36" s="2555"/>
      <c r="E36" s="2555"/>
      <c r="F36" s="2555"/>
      <c r="G36" s="2555"/>
      <c r="H36" s="2555"/>
    </row>
    <row r="37" spans="2:8" x14ac:dyDescent="0.2">
      <c r="B37" s="504" t="s">
        <v>582</v>
      </c>
      <c r="C37" s="2554"/>
      <c r="D37" s="2555"/>
      <c r="E37" s="2555"/>
      <c r="F37" s="2555"/>
      <c r="G37" s="2555"/>
      <c r="H37" s="2555"/>
    </row>
    <row r="38" spans="2:8" x14ac:dyDescent="0.2">
      <c r="B38" s="504" t="s">
        <v>583</v>
      </c>
      <c r="C38" s="2554"/>
      <c r="D38" s="2555"/>
      <c r="E38" s="2555"/>
      <c r="F38" s="2555"/>
      <c r="G38" s="2555"/>
      <c r="H38" s="2555"/>
    </row>
    <row r="39" spans="2:8" x14ac:dyDescent="0.2">
      <c r="B39" s="504" t="s">
        <v>584</v>
      </c>
      <c r="C39" s="2554"/>
      <c r="D39" s="2555"/>
      <c r="E39" s="2555"/>
      <c r="F39" s="2555"/>
      <c r="G39" s="2555"/>
      <c r="H39" s="2555"/>
    </row>
    <row r="40" spans="2:8" x14ac:dyDescent="0.2">
      <c r="B40" s="504" t="s">
        <v>585</v>
      </c>
      <c r="C40" s="2554"/>
      <c r="D40" s="2555"/>
      <c r="E40" s="2555"/>
      <c r="F40" s="2555"/>
      <c r="G40" s="2555"/>
      <c r="H40" s="2555"/>
    </row>
    <row r="41" spans="2:8" x14ac:dyDescent="0.2">
      <c r="B41" s="504" t="s">
        <v>586</v>
      </c>
      <c r="C41" s="2554"/>
      <c r="D41" s="2555"/>
      <c r="E41" s="2555"/>
      <c r="F41" s="2555"/>
      <c r="G41" s="2555"/>
      <c r="H41" s="2555"/>
    </row>
    <row r="42" spans="2:8" x14ac:dyDescent="0.2">
      <c r="B42" s="504" t="s">
        <v>587</v>
      </c>
      <c r="C42" s="2554"/>
      <c r="D42" s="2555"/>
      <c r="E42" s="2555"/>
      <c r="F42" s="2555"/>
      <c r="G42" s="2555"/>
      <c r="H42" s="2555"/>
    </row>
    <row r="43" spans="2:8" x14ac:dyDescent="0.2">
      <c r="B43" s="504" t="s">
        <v>588</v>
      </c>
      <c r="C43" s="2554"/>
      <c r="D43" s="2555"/>
      <c r="E43" s="2555"/>
      <c r="F43" s="2555"/>
      <c r="G43" s="2555"/>
      <c r="H43" s="2555"/>
    </row>
    <row r="44" spans="2:8" x14ac:dyDescent="0.2">
      <c r="B44" s="504" t="s">
        <v>589</v>
      </c>
      <c r="C44" s="2554"/>
      <c r="D44" s="2555"/>
      <c r="E44" s="2555"/>
      <c r="F44" s="2555"/>
      <c r="G44" s="2555"/>
      <c r="H44" s="2555"/>
    </row>
    <row r="45" spans="2:8" x14ac:dyDescent="0.2">
      <c r="B45" s="505"/>
      <c r="C45" s="2554"/>
      <c r="D45" s="2555"/>
      <c r="E45" s="2555"/>
      <c r="F45" s="2555"/>
      <c r="G45" s="2555"/>
      <c r="H45" s="2555"/>
    </row>
    <row r="46" spans="2:8" x14ac:dyDescent="0.2">
      <c r="B46" s="503" t="s">
        <v>590</v>
      </c>
      <c r="C46" s="2557"/>
      <c r="D46" s="2557"/>
      <c r="E46" s="2557"/>
      <c r="F46" s="2557"/>
      <c r="G46" s="2557"/>
      <c r="H46" s="2557"/>
    </row>
    <row r="47" spans="2:8" x14ac:dyDescent="0.2">
      <c r="B47" s="503" t="s">
        <v>591</v>
      </c>
      <c r="C47" s="2557"/>
      <c r="D47" s="2557"/>
      <c r="E47" s="2557"/>
      <c r="F47" s="2557"/>
      <c r="G47" s="2557"/>
      <c r="H47" s="2557"/>
    </row>
    <row r="48" spans="2:8" x14ac:dyDescent="0.2">
      <c r="B48" s="506" t="s">
        <v>592</v>
      </c>
      <c r="C48" s="2558"/>
      <c r="D48" s="2559"/>
      <c r="E48" s="2559"/>
      <c r="F48" s="2559"/>
      <c r="G48" s="2559"/>
      <c r="H48" s="2559"/>
    </row>
    <row r="49" spans="2:8" x14ac:dyDescent="0.2">
      <c r="B49" s="505"/>
      <c r="C49" s="2554"/>
      <c r="D49" s="2555"/>
      <c r="E49" s="2555"/>
      <c r="F49" s="2555"/>
      <c r="G49" s="2555"/>
      <c r="H49" s="2555"/>
    </row>
    <row r="50" spans="2:8" x14ac:dyDescent="0.2">
      <c r="B50" s="506" t="s">
        <v>593</v>
      </c>
      <c r="C50" s="2554"/>
      <c r="D50" s="2555"/>
      <c r="E50" s="2555"/>
      <c r="F50" s="2555"/>
      <c r="G50" s="2555"/>
      <c r="H50" s="2555"/>
    </row>
    <row r="51" spans="2:8" x14ac:dyDescent="0.2">
      <c r="B51" s="507" t="s">
        <v>594</v>
      </c>
      <c r="C51" s="2554"/>
      <c r="D51" s="2555"/>
      <c r="E51" s="2555"/>
      <c r="F51" s="2555"/>
      <c r="G51" s="2555"/>
      <c r="H51" s="2555"/>
    </row>
    <row r="52" spans="2:8" x14ac:dyDescent="0.2">
      <c r="B52" s="507" t="s">
        <v>595</v>
      </c>
      <c r="C52" s="2554"/>
      <c r="D52" s="2555"/>
      <c r="E52" s="2555"/>
      <c r="F52" s="2555"/>
      <c r="G52" s="2555"/>
      <c r="H52" s="2555"/>
    </row>
    <row r="53" spans="2:8" x14ac:dyDescent="0.2">
      <c r="B53" s="507" t="s">
        <v>596</v>
      </c>
      <c r="C53" s="2554"/>
      <c r="D53" s="2555"/>
      <c r="E53" s="2555"/>
      <c r="F53" s="2555"/>
      <c r="G53" s="2555"/>
      <c r="H53" s="2555"/>
    </row>
    <row r="54" spans="2:8" x14ac:dyDescent="0.2">
      <c r="B54" s="507" t="s">
        <v>597</v>
      </c>
      <c r="C54" s="2554"/>
      <c r="D54" s="2555"/>
      <c r="E54" s="2555"/>
      <c r="F54" s="2555"/>
      <c r="G54" s="2555"/>
      <c r="H54" s="2555"/>
    </row>
    <row r="55" spans="2:8" ht="21" x14ac:dyDescent="0.2">
      <c r="B55" s="507" t="s">
        <v>598</v>
      </c>
      <c r="C55" s="2554"/>
      <c r="D55" s="2555"/>
      <c r="E55" s="2555"/>
      <c r="F55" s="2555"/>
      <c r="G55" s="2555"/>
      <c r="H55" s="2555"/>
    </row>
    <row r="56" spans="2:8" x14ac:dyDescent="0.2">
      <c r="B56" s="507" t="s">
        <v>599</v>
      </c>
      <c r="C56" s="2554"/>
      <c r="D56" s="2555"/>
      <c r="E56" s="2555"/>
      <c r="F56" s="2555"/>
      <c r="G56" s="2555"/>
      <c r="H56" s="2555"/>
    </row>
    <row r="57" spans="2:8" x14ac:dyDescent="0.2">
      <c r="B57" s="507" t="s">
        <v>600</v>
      </c>
      <c r="C57" s="2554"/>
      <c r="D57" s="2555"/>
      <c r="E57" s="2555"/>
      <c r="F57" s="2555"/>
      <c r="G57" s="2555"/>
      <c r="H57" s="2555"/>
    </row>
    <row r="58" spans="2:8" ht="21" x14ac:dyDescent="0.2">
      <c r="B58" s="507" t="s">
        <v>601</v>
      </c>
      <c r="C58" s="2554"/>
      <c r="D58" s="2555"/>
      <c r="E58" s="2555"/>
      <c r="F58" s="2555"/>
      <c r="G58" s="2555"/>
      <c r="H58" s="2555"/>
    </row>
    <row r="59" spans="2:8" ht="21" x14ac:dyDescent="0.2">
      <c r="B59" s="507" t="s">
        <v>602</v>
      </c>
      <c r="C59" s="2554"/>
      <c r="D59" s="2555"/>
      <c r="E59" s="2555"/>
      <c r="F59" s="2555"/>
      <c r="G59" s="2555"/>
      <c r="H59" s="2555"/>
    </row>
    <row r="60" spans="2:8" x14ac:dyDescent="0.2">
      <c r="B60" s="507" t="s">
        <v>603</v>
      </c>
      <c r="C60" s="2554"/>
      <c r="D60" s="2555"/>
      <c r="E60" s="2555"/>
      <c r="F60" s="2555"/>
      <c r="G60" s="2555"/>
      <c r="H60" s="2555"/>
    </row>
    <row r="61" spans="2:8" x14ac:dyDescent="0.2">
      <c r="B61" s="507" t="s">
        <v>604</v>
      </c>
      <c r="C61" s="2554"/>
      <c r="D61" s="2555"/>
      <c r="E61" s="2555"/>
      <c r="F61" s="2555"/>
      <c r="G61" s="2555"/>
      <c r="H61" s="2555"/>
    </row>
    <row r="62" spans="2:8" x14ac:dyDescent="0.2">
      <c r="B62" s="507" t="s">
        <v>605</v>
      </c>
      <c r="C62" s="2554"/>
      <c r="D62" s="2555"/>
      <c r="E62" s="2555"/>
      <c r="F62" s="2555"/>
      <c r="G62" s="2555"/>
      <c r="H62" s="2555"/>
    </row>
    <row r="63" spans="2:8" x14ac:dyDescent="0.2">
      <c r="B63" s="507" t="s">
        <v>606</v>
      </c>
      <c r="C63" s="2554"/>
      <c r="D63" s="2555"/>
      <c r="E63" s="2555"/>
      <c r="F63" s="2555"/>
      <c r="G63" s="2555"/>
      <c r="H63" s="2555"/>
    </row>
    <row r="64" spans="2:8" x14ac:dyDescent="0.2">
      <c r="B64" s="507" t="s">
        <v>607</v>
      </c>
      <c r="C64" s="2554"/>
      <c r="D64" s="2555"/>
      <c r="E64" s="2555"/>
      <c r="F64" s="2555"/>
      <c r="G64" s="2555"/>
      <c r="H64" s="2555"/>
    </row>
    <row r="65" spans="2:8" x14ac:dyDescent="0.2">
      <c r="B65" s="507" t="s">
        <v>608</v>
      </c>
      <c r="C65" s="2554"/>
      <c r="D65" s="2555"/>
      <c r="E65" s="2555"/>
      <c r="F65" s="2555"/>
      <c r="G65" s="2555"/>
      <c r="H65" s="2555"/>
    </row>
    <row r="66" spans="2:8" ht="21" x14ac:dyDescent="0.2">
      <c r="B66" s="507" t="s">
        <v>609</v>
      </c>
      <c r="C66" s="2554"/>
      <c r="D66" s="2555"/>
      <c r="E66" s="2555"/>
      <c r="F66" s="2555"/>
      <c r="G66" s="2555"/>
      <c r="H66" s="2555"/>
    </row>
    <row r="67" spans="2:8" x14ac:dyDescent="0.2">
      <c r="B67" s="507" t="s">
        <v>610</v>
      </c>
      <c r="C67" s="2554"/>
      <c r="D67" s="2555"/>
      <c r="E67" s="2555"/>
      <c r="F67" s="2555"/>
      <c r="G67" s="2555"/>
      <c r="H67" s="2555"/>
    </row>
    <row r="68" spans="2:8" ht="21" x14ac:dyDescent="0.2">
      <c r="B68" s="507" t="s">
        <v>611</v>
      </c>
      <c r="C68" s="2554"/>
      <c r="D68" s="2555"/>
      <c r="E68" s="2555"/>
      <c r="F68" s="2555"/>
      <c r="G68" s="2555"/>
      <c r="H68" s="2555"/>
    </row>
    <row r="69" spans="2:8" x14ac:dyDescent="0.2">
      <c r="B69" s="507" t="s">
        <v>612</v>
      </c>
      <c r="C69" s="2554"/>
      <c r="D69" s="2555"/>
      <c r="E69" s="2555"/>
      <c r="F69" s="2555"/>
      <c r="G69" s="2555"/>
      <c r="H69" s="2555"/>
    </row>
    <row r="70" spans="2:8" x14ac:dyDescent="0.2">
      <c r="B70" s="508"/>
      <c r="C70" s="2554"/>
      <c r="D70" s="2555"/>
      <c r="E70" s="2555"/>
      <c r="F70" s="2555"/>
      <c r="G70" s="2555"/>
      <c r="H70" s="2555"/>
    </row>
    <row r="71" spans="2:8" ht="22.5" x14ac:dyDescent="0.2">
      <c r="B71" s="509" t="s">
        <v>613</v>
      </c>
      <c r="C71" s="2552"/>
      <c r="D71" s="2553"/>
      <c r="E71" s="2553"/>
      <c r="F71" s="2553"/>
      <c r="G71" s="2553"/>
      <c r="H71" s="2553"/>
    </row>
    <row r="72" spans="2:8" x14ac:dyDescent="0.2">
      <c r="B72" s="508"/>
      <c r="C72" s="2554"/>
      <c r="D72" s="2555"/>
      <c r="E72" s="2555"/>
      <c r="F72" s="2555"/>
      <c r="G72" s="2555"/>
      <c r="H72" s="2555"/>
    </row>
    <row r="73" spans="2:8" x14ac:dyDescent="0.2">
      <c r="B73" s="510" t="s">
        <v>614</v>
      </c>
      <c r="C73" s="2554"/>
      <c r="D73" s="2555"/>
      <c r="E73" s="2555"/>
      <c r="F73" s="2555"/>
      <c r="G73" s="2555"/>
      <c r="H73" s="2555"/>
    </row>
    <row r="74" spans="2:8" x14ac:dyDescent="0.2">
      <c r="B74" s="507" t="s">
        <v>615</v>
      </c>
      <c r="C74" s="2554"/>
      <c r="D74" s="2555"/>
      <c r="E74" s="2555"/>
      <c r="F74" s="2555"/>
      <c r="G74" s="2555"/>
      <c r="H74" s="2555"/>
    </row>
    <row r="75" spans="2:8" x14ac:dyDescent="0.2">
      <c r="B75" s="508"/>
      <c r="C75" s="2554"/>
      <c r="D75" s="2555"/>
      <c r="E75" s="2555"/>
      <c r="F75" s="2555"/>
      <c r="G75" s="2555"/>
      <c r="H75" s="2555"/>
    </row>
    <row r="76" spans="2:8" x14ac:dyDescent="0.2">
      <c r="B76" s="510" t="s">
        <v>616</v>
      </c>
      <c r="C76" s="2554"/>
      <c r="D76" s="2555"/>
      <c r="E76" s="2555"/>
      <c r="F76" s="2555"/>
      <c r="G76" s="2555"/>
      <c r="H76" s="2555"/>
    </row>
    <row r="77" spans="2:8" x14ac:dyDescent="0.2">
      <c r="B77" s="508"/>
      <c r="C77" s="2554"/>
      <c r="D77" s="2555"/>
      <c r="E77" s="2555"/>
      <c r="F77" s="2555"/>
      <c r="G77" s="2555"/>
      <c r="H77" s="2555"/>
    </row>
    <row r="78" spans="2:8" x14ac:dyDescent="0.2">
      <c r="B78" s="510" t="s">
        <v>617</v>
      </c>
      <c r="C78" s="2554"/>
      <c r="D78" s="2555"/>
      <c r="E78" s="2555"/>
      <c r="F78" s="2555"/>
      <c r="G78" s="2555"/>
      <c r="H78" s="2555"/>
    </row>
    <row r="79" spans="2:8" ht="21" x14ac:dyDescent="0.2">
      <c r="B79" s="507" t="s">
        <v>618</v>
      </c>
      <c r="C79" s="2554"/>
      <c r="D79" s="2555"/>
      <c r="E79" s="2555"/>
      <c r="F79" s="2555"/>
      <c r="G79" s="2555"/>
      <c r="H79" s="2555"/>
    </row>
    <row r="80" spans="2:8" ht="21" x14ac:dyDescent="0.2">
      <c r="B80" s="507" t="s">
        <v>619</v>
      </c>
      <c r="C80" s="2554"/>
      <c r="D80" s="2555"/>
      <c r="E80" s="2555"/>
      <c r="F80" s="2555"/>
      <c r="G80" s="2555"/>
      <c r="H80" s="2555"/>
    </row>
    <row r="81" spans="2:8" ht="15" thickBot="1" x14ac:dyDescent="0.25">
      <c r="B81" s="511" t="s">
        <v>620</v>
      </c>
      <c r="C81" s="2560"/>
      <c r="D81" s="2560"/>
      <c r="E81" s="2561"/>
      <c r="F81" s="2561"/>
      <c r="G81" s="2561"/>
      <c r="H81" s="2561"/>
    </row>
    <row r="82" spans="2:8" x14ac:dyDescent="0.2">
      <c r="B82" s="512" t="s">
        <v>621</v>
      </c>
    </row>
    <row r="86" spans="2:8" ht="6" customHeight="1" x14ac:dyDescent="0.2"/>
  </sheetData>
  <mergeCells count="19">
    <mergeCell ref="C46:C47"/>
    <mergeCell ref="D46:D47"/>
    <mergeCell ref="E46:E47"/>
    <mergeCell ref="F46:F47"/>
    <mergeCell ref="G46:G47"/>
    <mergeCell ref="H46:H47"/>
    <mergeCell ref="C20:C21"/>
    <mergeCell ref="D20:D21"/>
    <mergeCell ref="E20:E21"/>
    <mergeCell ref="F20:F21"/>
    <mergeCell ref="G20:G21"/>
    <mergeCell ref="H20:H21"/>
    <mergeCell ref="B2:H2"/>
    <mergeCell ref="B3:H3"/>
    <mergeCell ref="B4:H4"/>
    <mergeCell ref="B5:H5"/>
    <mergeCell ref="B6:H6"/>
    <mergeCell ref="C9:G9"/>
    <mergeCell ref="H9:H10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D99B0-088A-4802-82FE-D65852AECF55}">
  <dimension ref="B2:K165"/>
  <sheetViews>
    <sheetView showGridLines="0" topLeftCell="A55" zoomScaleNormal="100" workbookViewId="0">
      <selection activeCell="K139" sqref="K139"/>
    </sheetView>
  </sheetViews>
  <sheetFormatPr baseColWidth="10" defaultRowHeight="12.75" x14ac:dyDescent="0.2"/>
  <cols>
    <col min="1" max="1" width="11.42578125" style="58"/>
    <col min="2" max="2" width="1.85546875" style="58" customWidth="1"/>
    <col min="3" max="3" width="57.140625" style="58" customWidth="1"/>
    <col min="4" max="4" width="16.7109375" style="58" customWidth="1"/>
    <col min="5" max="5" width="20.85546875" style="58" customWidth="1"/>
    <col min="6" max="9" width="16.7109375" style="58" customWidth="1"/>
    <col min="10" max="16384" width="11.42578125" style="58"/>
  </cols>
  <sheetData>
    <row r="2" spans="2:9" s="8" customFormat="1" ht="10.5" customHeight="1" x14ac:dyDescent="0.2">
      <c r="B2" s="1989"/>
      <c r="C2" s="1990"/>
      <c r="D2" s="1990"/>
      <c r="E2" s="1990"/>
      <c r="F2" s="1990"/>
      <c r="G2" s="1990"/>
      <c r="H2" s="1990"/>
      <c r="I2" s="1991"/>
    </row>
    <row r="3" spans="2:9" s="8" customFormat="1" ht="15" customHeight="1" x14ac:dyDescent="0.2">
      <c r="B3" s="1992" t="s">
        <v>369</v>
      </c>
      <c r="C3" s="1982"/>
      <c r="D3" s="1982"/>
      <c r="E3" s="1982"/>
      <c r="F3" s="1982"/>
      <c r="G3" s="1982"/>
      <c r="H3" s="1982"/>
      <c r="I3" s="1993"/>
    </row>
    <row r="4" spans="2:9" s="8" customFormat="1" ht="15" customHeight="1" x14ac:dyDescent="0.2">
      <c r="B4" s="1994" t="s">
        <v>2417</v>
      </c>
      <c r="C4" s="1985"/>
      <c r="D4" s="1985"/>
      <c r="E4" s="1985"/>
      <c r="F4" s="1985"/>
      <c r="G4" s="1985"/>
      <c r="H4" s="1985"/>
      <c r="I4" s="1995"/>
    </row>
    <row r="5" spans="2:9" s="8" customFormat="1" ht="15" customHeight="1" x14ac:dyDescent="0.2">
      <c r="B5" s="1994" t="s">
        <v>622</v>
      </c>
      <c r="C5" s="1985"/>
      <c r="D5" s="1985"/>
      <c r="E5" s="1985"/>
      <c r="F5" s="1985"/>
      <c r="G5" s="1985"/>
      <c r="H5" s="1985"/>
      <c r="I5" s="1995"/>
    </row>
    <row r="6" spans="2:9" s="8" customFormat="1" ht="15" customHeight="1" x14ac:dyDescent="0.2">
      <c r="B6" s="1994" t="s">
        <v>548</v>
      </c>
      <c r="C6" s="1985"/>
      <c r="D6" s="1985"/>
      <c r="E6" s="1985"/>
      <c r="F6" s="1985"/>
      <c r="G6" s="1985"/>
      <c r="H6" s="1985"/>
      <c r="I6" s="1995"/>
    </row>
    <row r="7" spans="2:9" s="8" customFormat="1" ht="10.5" customHeight="1" x14ac:dyDescent="0.2">
      <c r="B7" s="1994" t="s">
        <v>504</v>
      </c>
      <c r="C7" s="1985"/>
      <c r="D7" s="1985"/>
      <c r="E7" s="1985"/>
      <c r="F7" s="1985"/>
      <c r="G7" s="1985"/>
      <c r="H7" s="1985"/>
      <c r="I7" s="1995"/>
    </row>
    <row r="8" spans="2:9" s="8" customFormat="1" ht="20.25" customHeight="1" x14ac:dyDescent="0.2">
      <c r="B8" s="513" t="s">
        <v>549</v>
      </c>
      <c r="C8" s="514"/>
      <c r="D8" s="514"/>
      <c r="E8" s="514"/>
      <c r="F8" s="514"/>
      <c r="G8" s="514"/>
      <c r="H8" s="514"/>
      <c r="I8" s="515"/>
    </row>
    <row r="9" spans="2:9" ht="3" customHeight="1" thickBot="1" x14ac:dyDescent="0.25">
      <c r="B9" s="516"/>
      <c r="C9" s="517"/>
      <c r="D9" s="517"/>
      <c r="E9" s="517"/>
      <c r="F9" s="517"/>
      <c r="G9" s="517"/>
      <c r="H9" s="517"/>
      <c r="I9" s="518"/>
    </row>
    <row r="10" spans="2:9" ht="13.5" thickBot="1" x14ac:dyDescent="0.25">
      <c r="B10" s="1996" t="s">
        <v>386</v>
      </c>
      <c r="C10" s="1997"/>
      <c r="D10" s="2000" t="s">
        <v>623</v>
      </c>
      <c r="E10" s="2001"/>
      <c r="F10" s="2001"/>
      <c r="G10" s="2001"/>
      <c r="H10" s="2002"/>
      <c r="I10" s="2003" t="s">
        <v>624</v>
      </c>
    </row>
    <row r="11" spans="2:9" ht="26.25" thickBot="1" x14ac:dyDescent="0.25">
      <c r="B11" s="1998"/>
      <c r="C11" s="1999"/>
      <c r="D11" s="1820" t="s">
        <v>523</v>
      </c>
      <c r="E11" s="519" t="s">
        <v>625</v>
      </c>
      <c r="F11" s="1820" t="s">
        <v>626</v>
      </c>
      <c r="G11" s="1820" t="s">
        <v>524</v>
      </c>
      <c r="H11" s="1820" t="s">
        <v>627</v>
      </c>
      <c r="I11" s="2004"/>
    </row>
    <row r="12" spans="2:9" ht="27" customHeight="1" x14ac:dyDescent="0.2">
      <c r="B12" s="2005" t="s">
        <v>628</v>
      </c>
      <c r="C12" s="2006"/>
      <c r="D12" s="2562">
        <f>+D13+D21+D31+D41+D51+D61+D65+D74+D78</f>
        <v>0</v>
      </c>
      <c r="E12" s="2562">
        <f t="shared" ref="E12" si="0">+E13+E21+E31+E41+E51+E61+E65+E74+E78</f>
        <v>0</v>
      </c>
      <c r="F12" s="2562">
        <f>+F13+F21+F31+F41+F51+F61+F65+F74+F78</f>
        <v>0</v>
      </c>
      <c r="G12" s="2562">
        <f>+G13+G21+G31+G41+G51+G61+G65+G74+G78</f>
        <v>0</v>
      </c>
      <c r="H12" s="2562">
        <f>+H13+H21+H31+H41+H51+H61+H65+H74+H78</f>
        <v>0</v>
      </c>
      <c r="I12" s="2563">
        <f>+F12-G12</f>
        <v>0</v>
      </c>
    </row>
    <row r="13" spans="2:9" ht="21.95" customHeight="1" x14ac:dyDescent="0.2">
      <c r="B13" s="1987" t="s">
        <v>629</v>
      </c>
      <c r="C13" s="1988"/>
      <c r="D13" s="2564">
        <f>+D14+D15+D16+D17+D18+D19+D20</f>
        <v>0</v>
      </c>
      <c r="E13" s="2564">
        <f t="shared" ref="E13:H13" si="1">+E14+E15+E16+E17+E18+E19+E20</f>
        <v>0</v>
      </c>
      <c r="F13" s="2564">
        <f t="shared" si="1"/>
        <v>0</v>
      </c>
      <c r="G13" s="2564">
        <f t="shared" si="1"/>
        <v>0</v>
      </c>
      <c r="H13" s="2564">
        <f t="shared" si="1"/>
        <v>0</v>
      </c>
      <c r="I13" s="2565">
        <f>F13-G13</f>
        <v>0</v>
      </c>
    </row>
    <row r="14" spans="2:9" x14ac:dyDescent="0.2">
      <c r="B14" s="520"/>
      <c r="C14" s="521" t="s">
        <v>630</v>
      </c>
      <c r="D14" s="2566"/>
      <c r="E14" s="2567"/>
      <c r="F14" s="2567"/>
      <c r="G14" s="2567"/>
      <c r="H14" s="2567"/>
      <c r="I14" s="2567"/>
    </row>
    <row r="15" spans="2:9" x14ac:dyDescent="0.2">
      <c r="B15" s="520"/>
      <c r="C15" s="521" t="s">
        <v>631</v>
      </c>
      <c r="D15" s="2566"/>
      <c r="E15" s="2567"/>
      <c r="F15" s="2567"/>
      <c r="G15" s="2567"/>
      <c r="H15" s="2567"/>
      <c r="I15" s="2567"/>
    </row>
    <row r="16" spans="2:9" x14ac:dyDescent="0.2">
      <c r="B16" s="520"/>
      <c r="C16" s="521" t="s">
        <v>632</v>
      </c>
      <c r="D16" s="2566"/>
      <c r="E16" s="2567"/>
      <c r="F16" s="2567"/>
      <c r="G16" s="2567"/>
      <c r="H16" s="2567"/>
      <c r="I16" s="2567"/>
    </row>
    <row r="17" spans="2:9" x14ac:dyDescent="0.2">
      <c r="B17" s="520"/>
      <c r="C17" s="521" t="s">
        <v>633</v>
      </c>
      <c r="D17" s="2566"/>
      <c r="E17" s="2567"/>
      <c r="F17" s="2567"/>
      <c r="G17" s="2567"/>
      <c r="H17" s="2567"/>
      <c r="I17" s="2567"/>
    </row>
    <row r="18" spans="2:9" x14ac:dyDescent="0.2">
      <c r="B18" s="520"/>
      <c r="C18" s="521" t="s">
        <v>634</v>
      </c>
      <c r="D18" s="2566"/>
      <c r="E18" s="2567"/>
      <c r="F18" s="2567"/>
      <c r="G18" s="2567"/>
      <c r="H18" s="2567"/>
      <c r="I18" s="2567"/>
    </row>
    <row r="19" spans="2:9" x14ac:dyDescent="0.2">
      <c r="B19" s="520"/>
      <c r="C19" s="521" t="s">
        <v>635</v>
      </c>
      <c r="D19" s="2566"/>
      <c r="E19" s="2567"/>
      <c r="F19" s="2567"/>
      <c r="G19" s="2567"/>
      <c r="H19" s="2567"/>
      <c r="I19" s="2567"/>
    </row>
    <row r="20" spans="2:9" x14ac:dyDescent="0.2">
      <c r="B20" s="520"/>
      <c r="C20" s="521" t="s">
        <v>636</v>
      </c>
      <c r="D20" s="2566"/>
      <c r="E20" s="2567"/>
      <c r="F20" s="2567"/>
      <c r="G20" s="2567"/>
      <c r="H20" s="2567"/>
      <c r="I20" s="2567"/>
    </row>
    <row r="21" spans="2:9" ht="21.95" customHeight="1" x14ac:dyDescent="0.2">
      <c r="B21" s="1987" t="s">
        <v>637</v>
      </c>
      <c r="C21" s="1988"/>
      <c r="D21" s="2564">
        <f>D22+D23+D24+D25+D26+D27+D28+D29+D30</f>
        <v>0</v>
      </c>
      <c r="E21" s="2564">
        <f t="shared" ref="E21:H21" si="2">E22+E23+E24+E25+E26+E27+E28+E29+E30</f>
        <v>0</v>
      </c>
      <c r="F21" s="2564">
        <f t="shared" si="2"/>
        <v>0</v>
      </c>
      <c r="G21" s="2564">
        <f t="shared" si="2"/>
        <v>0</v>
      </c>
      <c r="H21" s="2564">
        <f t="shared" si="2"/>
        <v>0</v>
      </c>
      <c r="I21" s="2565">
        <f>F21-G21</f>
        <v>0</v>
      </c>
    </row>
    <row r="22" spans="2:9" ht="25.5" x14ac:dyDescent="0.2">
      <c r="B22" s="520"/>
      <c r="C22" s="521" t="s">
        <v>638</v>
      </c>
      <c r="D22" s="2566"/>
      <c r="E22" s="2567"/>
      <c r="F22" s="2567"/>
      <c r="G22" s="2567"/>
      <c r="H22" s="2567"/>
      <c r="I22" s="2567"/>
    </row>
    <row r="23" spans="2:9" x14ac:dyDescent="0.2">
      <c r="B23" s="520"/>
      <c r="C23" s="521" t="s">
        <v>639</v>
      </c>
      <c r="D23" s="2566"/>
      <c r="E23" s="2567"/>
      <c r="F23" s="2567"/>
      <c r="G23" s="2567"/>
      <c r="H23" s="2567"/>
      <c r="I23" s="2567"/>
    </row>
    <row r="24" spans="2:9" ht="25.5" x14ac:dyDescent="0.2">
      <c r="B24" s="520"/>
      <c r="C24" s="521" t="s">
        <v>640</v>
      </c>
      <c r="D24" s="2566"/>
      <c r="E24" s="2567"/>
      <c r="F24" s="2567"/>
      <c r="G24" s="2567"/>
      <c r="H24" s="2567"/>
      <c r="I24" s="2567"/>
    </row>
    <row r="25" spans="2:9" x14ac:dyDescent="0.2">
      <c r="B25" s="520"/>
      <c r="C25" s="521" t="s">
        <v>641</v>
      </c>
      <c r="D25" s="2566"/>
      <c r="E25" s="2567"/>
      <c r="F25" s="2567"/>
      <c r="G25" s="2567"/>
      <c r="H25" s="2567"/>
      <c r="I25" s="2567"/>
    </row>
    <row r="26" spans="2:9" x14ac:dyDescent="0.2">
      <c r="B26" s="520"/>
      <c r="C26" s="521" t="s">
        <v>642</v>
      </c>
      <c r="D26" s="2566"/>
      <c r="E26" s="2567"/>
      <c r="F26" s="2567"/>
      <c r="G26" s="2567"/>
      <c r="H26" s="2567"/>
      <c r="I26" s="2567"/>
    </row>
    <row r="27" spans="2:9" x14ac:dyDescent="0.2">
      <c r="B27" s="520"/>
      <c r="C27" s="521" t="s">
        <v>643</v>
      </c>
      <c r="D27" s="2566"/>
      <c r="E27" s="2567"/>
      <c r="F27" s="2567"/>
      <c r="G27" s="2567"/>
      <c r="H27" s="2567"/>
      <c r="I27" s="2567"/>
    </row>
    <row r="28" spans="2:9" ht="25.5" x14ac:dyDescent="0.2">
      <c r="B28" s="520"/>
      <c r="C28" s="521" t="s">
        <v>644</v>
      </c>
      <c r="D28" s="2566"/>
      <c r="E28" s="2567"/>
      <c r="F28" s="2567"/>
      <c r="G28" s="2567"/>
      <c r="H28" s="2567"/>
      <c r="I28" s="2567"/>
    </row>
    <row r="29" spans="2:9" x14ac:dyDescent="0.2">
      <c r="B29" s="520"/>
      <c r="C29" s="521" t="s">
        <v>645</v>
      </c>
      <c r="D29" s="2566"/>
      <c r="E29" s="2567"/>
      <c r="F29" s="2567"/>
      <c r="G29" s="2567"/>
      <c r="H29" s="2567"/>
      <c r="I29" s="2567"/>
    </row>
    <row r="30" spans="2:9" x14ac:dyDescent="0.2">
      <c r="B30" s="520"/>
      <c r="C30" s="521" t="s">
        <v>646</v>
      </c>
      <c r="D30" s="2566"/>
      <c r="E30" s="2567"/>
      <c r="F30" s="2567"/>
      <c r="G30" s="2567"/>
      <c r="H30" s="2567"/>
      <c r="I30" s="2567"/>
    </row>
    <row r="31" spans="2:9" ht="21.95" customHeight="1" x14ac:dyDescent="0.2">
      <c r="B31" s="1987" t="s">
        <v>647</v>
      </c>
      <c r="C31" s="1988"/>
      <c r="D31" s="2564">
        <f>D32+D33+D34+D35+D36+D37+D38+D39+D40</f>
        <v>0</v>
      </c>
      <c r="E31" s="2564">
        <f t="shared" ref="E31:H31" si="3">E32+E33+E34+E35+E36+E37+E38+E39+E40</f>
        <v>0</v>
      </c>
      <c r="F31" s="2564">
        <f t="shared" si="3"/>
        <v>0</v>
      </c>
      <c r="G31" s="2564">
        <f t="shared" si="3"/>
        <v>0</v>
      </c>
      <c r="H31" s="2564">
        <f t="shared" si="3"/>
        <v>0</v>
      </c>
      <c r="I31" s="2565">
        <f>F31-G31</f>
        <v>0</v>
      </c>
    </row>
    <row r="32" spans="2:9" x14ac:dyDescent="0.2">
      <c r="B32" s="520"/>
      <c r="C32" s="521" t="s">
        <v>648</v>
      </c>
      <c r="D32" s="2566"/>
      <c r="E32" s="2567"/>
      <c r="F32" s="2567"/>
      <c r="G32" s="2567"/>
      <c r="H32" s="2567"/>
      <c r="I32" s="2567"/>
    </row>
    <row r="33" spans="2:9" x14ac:dyDescent="0.2">
      <c r="B33" s="520"/>
      <c r="C33" s="521" t="s">
        <v>649</v>
      </c>
      <c r="D33" s="2566"/>
      <c r="E33" s="2567"/>
      <c r="F33" s="2567"/>
      <c r="G33" s="2567"/>
      <c r="H33" s="2567"/>
      <c r="I33" s="2567"/>
    </row>
    <row r="34" spans="2:9" ht="25.5" x14ac:dyDescent="0.2">
      <c r="B34" s="520"/>
      <c r="C34" s="521" t="s">
        <v>650</v>
      </c>
      <c r="D34" s="2566"/>
      <c r="E34" s="2567"/>
      <c r="F34" s="2567"/>
      <c r="G34" s="2567"/>
      <c r="H34" s="2567"/>
      <c r="I34" s="2567"/>
    </row>
    <row r="35" spans="2:9" x14ac:dyDescent="0.2">
      <c r="B35" s="520"/>
      <c r="C35" s="521" t="s">
        <v>651</v>
      </c>
      <c r="D35" s="2566"/>
      <c r="E35" s="2567"/>
      <c r="F35" s="2567"/>
      <c r="G35" s="2567"/>
      <c r="H35" s="2567"/>
      <c r="I35" s="2567"/>
    </row>
    <row r="36" spans="2:9" ht="25.5" x14ac:dyDescent="0.2">
      <c r="B36" s="520"/>
      <c r="C36" s="521" t="s">
        <v>652</v>
      </c>
      <c r="D36" s="2566"/>
      <c r="E36" s="2567"/>
      <c r="F36" s="2567"/>
      <c r="G36" s="2567"/>
      <c r="H36" s="2567"/>
      <c r="I36" s="2567"/>
    </row>
    <row r="37" spans="2:9" x14ac:dyDescent="0.2">
      <c r="B37" s="520"/>
      <c r="C37" s="521" t="s">
        <v>653</v>
      </c>
      <c r="D37" s="2566"/>
      <c r="E37" s="2567"/>
      <c r="F37" s="2567"/>
      <c r="G37" s="2567"/>
      <c r="H37" s="2567"/>
      <c r="I37" s="2567"/>
    </row>
    <row r="38" spans="2:9" x14ac:dyDescent="0.2">
      <c r="B38" s="520"/>
      <c r="C38" s="521" t="s">
        <v>654</v>
      </c>
      <c r="D38" s="2566"/>
      <c r="E38" s="2567"/>
      <c r="F38" s="2567"/>
      <c r="G38" s="2567"/>
      <c r="H38" s="2567"/>
      <c r="I38" s="2567"/>
    </row>
    <row r="39" spans="2:9" x14ac:dyDescent="0.2">
      <c r="B39" s="520"/>
      <c r="C39" s="521" t="s">
        <v>655</v>
      </c>
      <c r="D39" s="2566"/>
      <c r="E39" s="2567"/>
      <c r="F39" s="2567"/>
      <c r="G39" s="2567"/>
      <c r="H39" s="2567"/>
      <c r="I39" s="2567"/>
    </row>
    <row r="40" spans="2:9" x14ac:dyDescent="0.2">
      <c r="B40" s="520"/>
      <c r="C40" s="521" t="s">
        <v>656</v>
      </c>
      <c r="D40" s="2566"/>
      <c r="E40" s="2567"/>
      <c r="F40" s="2567"/>
      <c r="G40" s="2567"/>
      <c r="H40" s="2567"/>
      <c r="I40" s="2567"/>
    </row>
    <row r="41" spans="2:9" ht="21.95" customHeight="1" x14ac:dyDescent="0.2">
      <c r="B41" s="1987" t="s">
        <v>657</v>
      </c>
      <c r="C41" s="1988"/>
      <c r="D41" s="2564">
        <f>D42+D43+D44+D45+D46+D47+D48+D49+D50</f>
        <v>0</v>
      </c>
      <c r="E41" s="2564">
        <f t="shared" ref="E41:H41" si="4">E42+E43+E44+E45+E46+E47+E48+E49+E50</f>
        <v>0</v>
      </c>
      <c r="F41" s="2564">
        <f t="shared" si="4"/>
        <v>0</v>
      </c>
      <c r="G41" s="2564">
        <f t="shared" si="4"/>
        <v>0</v>
      </c>
      <c r="H41" s="2564">
        <f t="shared" si="4"/>
        <v>0</v>
      </c>
      <c r="I41" s="2565">
        <f>F41-G41</f>
        <v>0</v>
      </c>
    </row>
    <row r="42" spans="2:9" x14ac:dyDescent="0.2">
      <c r="B42" s="520"/>
      <c r="C42" s="521" t="s">
        <v>658</v>
      </c>
      <c r="D42" s="2566"/>
      <c r="E42" s="2567"/>
      <c r="F42" s="2567"/>
      <c r="G42" s="2567"/>
      <c r="H42" s="2567"/>
      <c r="I42" s="2567"/>
    </row>
    <row r="43" spans="2:9" x14ac:dyDescent="0.2">
      <c r="B43" s="520"/>
      <c r="C43" s="521" t="s">
        <v>659</v>
      </c>
      <c r="D43" s="2566"/>
      <c r="E43" s="2567"/>
      <c r="F43" s="2567"/>
      <c r="G43" s="2567"/>
      <c r="H43" s="2567"/>
      <c r="I43" s="2567"/>
    </row>
    <row r="44" spans="2:9" x14ac:dyDescent="0.2">
      <c r="B44" s="520"/>
      <c r="C44" s="521" t="s">
        <v>660</v>
      </c>
      <c r="D44" s="2566"/>
      <c r="E44" s="2567"/>
      <c r="F44" s="2567"/>
      <c r="G44" s="2567"/>
      <c r="H44" s="2567"/>
      <c r="I44" s="2567"/>
    </row>
    <row r="45" spans="2:9" x14ac:dyDescent="0.2">
      <c r="B45" s="520"/>
      <c r="C45" s="521" t="s">
        <v>661</v>
      </c>
      <c r="D45" s="2566"/>
      <c r="E45" s="2567"/>
      <c r="F45" s="2567"/>
      <c r="G45" s="2567"/>
      <c r="H45" s="2567"/>
      <c r="I45" s="2567"/>
    </row>
    <row r="46" spans="2:9" x14ac:dyDescent="0.2">
      <c r="B46" s="520"/>
      <c r="C46" s="521" t="s">
        <v>662</v>
      </c>
      <c r="D46" s="2566"/>
      <c r="E46" s="2567"/>
      <c r="F46" s="2567"/>
      <c r="G46" s="2567"/>
      <c r="H46" s="2567"/>
      <c r="I46" s="2567"/>
    </row>
    <row r="47" spans="2:9" x14ac:dyDescent="0.2">
      <c r="B47" s="520"/>
      <c r="C47" s="521" t="s">
        <v>663</v>
      </c>
      <c r="D47" s="2566"/>
      <c r="E47" s="2567"/>
      <c r="F47" s="2567"/>
      <c r="G47" s="2567"/>
      <c r="H47" s="2567"/>
      <c r="I47" s="2567"/>
    </row>
    <row r="48" spans="2:9" x14ac:dyDescent="0.2">
      <c r="B48" s="520"/>
      <c r="C48" s="521" t="s">
        <v>664</v>
      </c>
      <c r="D48" s="2566"/>
      <c r="E48" s="2567"/>
      <c r="F48" s="2567"/>
      <c r="G48" s="2567"/>
      <c r="H48" s="2567"/>
      <c r="I48" s="2567"/>
    </row>
    <row r="49" spans="2:9" x14ac:dyDescent="0.2">
      <c r="B49" s="520"/>
      <c r="C49" s="521" t="s">
        <v>665</v>
      </c>
      <c r="D49" s="2566"/>
      <c r="E49" s="2567"/>
      <c r="F49" s="2567"/>
      <c r="G49" s="2567"/>
      <c r="H49" s="2567"/>
      <c r="I49" s="2567"/>
    </row>
    <row r="50" spans="2:9" x14ac:dyDescent="0.2">
      <c r="B50" s="520"/>
      <c r="C50" s="521" t="s">
        <v>666</v>
      </c>
      <c r="D50" s="2566"/>
      <c r="E50" s="2567"/>
      <c r="F50" s="2567"/>
      <c r="G50" s="2567"/>
      <c r="H50" s="2567"/>
      <c r="I50" s="2567"/>
    </row>
    <row r="51" spans="2:9" ht="21.95" customHeight="1" x14ac:dyDescent="0.2">
      <c r="B51" s="1987" t="s">
        <v>667</v>
      </c>
      <c r="C51" s="1988"/>
      <c r="D51" s="2564">
        <f>D52+D53+D54+D55+D56+D57+D58+D59+D60</f>
        <v>0</v>
      </c>
      <c r="E51" s="2564">
        <f t="shared" ref="E51:H51" si="5">E52+E53+E54+E55+E56+E57+E58+E59+E60</f>
        <v>0</v>
      </c>
      <c r="F51" s="2564">
        <f t="shared" si="5"/>
        <v>0</v>
      </c>
      <c r="G51" s="2564">
        <f t="shared" si="5"/>
        <v>0</v>
      </c>
      <c r="H51" s="2564">
        <f t="shared" si="5"/>
        <v>0</v>
      </c>
      <c r="I51" s="2565">
        <f>F51-G51</f>
        <v>0</v>
      </c>
    </row>
    <row r="52" spans="2:9" x14ac:dyDescent="0.2">
      <c r="B52" s="520"/>
      <c r="C52" s="521" t="s">
        <v>668</v>
      </c>
      <c r="D52" s="2566"/>
      <c r="E52" s="2567"/>
      <c r="F52" s="2567"/>
      <c r="G52" s="2567"/>
      <c r="H52" s="2567"/>
      <c r="I52" s="2567"/>
    </row>
    <row r="53" spans="2:9" x14ac:dyDescent="0.2">
      <c r="B53" s="520"/>
      <c r="C53" s="521" t="s">
        <v>669</v>
      </c>
      <c r="D53" s="2566"/>
      <c r="E53" s="2567"/>
      <c r="F53" s="2567"/>
      <c r="G53" s="2567"/>
      <c r="H53" s="2567"/>
      <c r="I53" s="2567"/>
    </row>
    <row r="54" spans="2:9" x14ac:dyDescent="0.2">
      <c r="B54" s="520"/>
      <c r="C54" s="521" t="s">
        <v>670</v>
      </c>
      <c r="D54" s="2566"/>
      <c r="E54" s="2567"/>
      <c r="F54" s="2567"/>
      <c r="G54" s="2567"/>
      <c r="H54" s="2567"/>
      <c r="I54" s="2567"/>
    </row>
    <row r="55" spans="2:9" x14ac:dyDescent="0.2">
      <c r="B55" s="520"/>
      <c r="C55" s="521" t="s">
        <v>671</v>
      </c>
      <c r="D55" s="2566"/>
      <c r="E55" s="2567"/>
      <c r="F55" s="2567"/>
      <c r="G55" s="2567"/>
      <c r="H55" s="2567"/>
      <c r="I55" s="2567"/>
    </row>
    <row r="56" spans="2:9" x14ac:dyDescent="0.2">
      <c r="B56" s="520"/>
      <c r="C56" s="521" t="s">
        <v>672</v>
      </c>
      <c r="D56" s="2566"/>
      <c r="E56" s="2567"/>
      <c r="F56" s="2567"/>
      <c r="G56" s="2567"/>
      <c r="H56" s="2567"/>
      <c r="I56" s="2567"/>
    </row>
    <row r="57" spans="2:9" x14ac:dyDescent="0.2">
      <c r="B57" s="520"/>
      <c r="C57" s="521" t="s">
        <v>673</v>
      </c>
      <c r="D57" s="2566"/>
      <c r="E57" s="2567"/>
      <c r="F57" s="2567"/>
      <c r="G57" s="2567"/>
      <c r="H57" s="2567"/>
      <c r="I57" s="2567"/>
    </row>
    <row r="58" spans="2:9" x14ac:dyDescent="0.2">
      <c r="B58" s="520"/>
      <c r="C58" s="521" t="s">
        <v>674</v>
      </c>
      <c r="D58" s="2566"/>
      <c r="E58" s="2567"/>
      <c r="F58" s="2567"/>
      <c r="G58" s="2567"/>
      <c r="H58" s="2567"/>
      <c r="I58" s="2567"/>
    </row>
    <row r="59" spans="2:9" x14ac:dyDescent="0.2">
      <c r="B59" s="520"/>
      <c r="C59" s="521" t="s">
        <v>675</v>
      </c>
      <c r="D59" s="2566"/>
      <c r="E59" s="2567"/>
      <c r="F59" s="2567"/>
      <c r="G59" s="2567"/>
      <c r="H59" s="2567"/>
      <c r="I59" s="2567"/>
    </row>
    <row r="60" spans="2:9" x14ac:dyDescent="0.2">
      <c r="B60" s="520"/>
      <c r="C60" s="521" t="s">
        <v>676</v>
      </c>
      <c r="D60" s="2566"/>
      <c r="E60" s="2567"/>
      <c r="F60" s="2567"/>
      <c r="G60" s="2567"/>
      <c r="H60" s="2567"/>
      <c r="I60" s="2567"/>
    </row>
    <row r="61" spans="2:9" ht="21.95" customHeight="1" x14ac:dyDescent="0.2">
      <c r="B61" s="1987" t="s">
        <v>677</v>
      </c>
      <c r="C61" s="1988"/>
      <c r="D61" s="2564">
        <f>D62+D63+D64</f>
        <v>0</v>
      </c>
      <c r="E61" s="2564">
        <f t="shared" ref="E61:H61" si="6">E62+E63+E64</f>
        <v>0</v>
      </c>
      <c r="F61" s="2564">
        <f t="shared" si="6"/>
        <v>0</v>
      </c>
      <c r="G61" s="2564">
        <f t="shared" si="6"/>
        <v>0</v>
      </c>
      <c r="H61" s="2564">
        <f t="shared" si="6"/>
        <v>0</v>
      </c>
      <c r="I61" s="2565">
        <f>F61-G61</f>
        <v>0</v>
      </c>
    </row>
    <row r="62" spans="2:9" x14ac:dyDescent="0.2">
      <c r="B62" s="520"/>
      <c r="C62" s="521" t="s">
        <v>678</v>
      </c>
      <c r="D62" s="2566"/>
      <c r="E62" s="2567"/>
      <c r="F62" s="2567"/>
      <c r="G62" s="2567"/>
      <c r="H62" s="2567"/>
      <c r="I62" s="2567"/>
    </row>
    <row r="63" spans="2:9" x14ac:dyDescent="0.2">
      <c r="B63" s="520"/>
      <c r="C63" s="521" t="s">
        <v>679</v>
      </c>
      <c r="D63" s="2566"/>
      <c r="E63" s="2567"/>
      <c r="F63" s="2567"/>
      <c r="G63" s="2567"/>
      <c r="H63" s="2567"/>
      <c r="I63" s="2567"/>
    </row>
    <row r="64" spans="2:9" x14ac:dyDescent="0.2">
      <c r="B64" s="520"/>
      <c r="C64" s="521" t="s">
        <v>680</v>
      </c>
      <c r="D64" s="2566"/>
      <c r="E64" s="2567"/>
      <c r="F64" s="2567"/>
      <c r="G64" s="2567"/>
      <c r="H64" s="2567"/>
      <c r="I64" s="2567"/>
    </row>
    <row r="65" spans="2:11" ht="21.95" customHeight="1" x14ac:dyDescent="0.2">
      <c r="B65" s="1987" t="s">
        <v>681</v>
      </c>
      <c r="C65" s="1988"/>
      <c r="D65" s="2564">
        <f>D66+D67+D68+D69+D70+D72+D73</f>
        <v>0</v>
      </c>
      <c r="E65" s="2564">
        <f>E66+E67+E68+E69+E70+E72+E73</f>
        <v>0</v>
      </c>
      <c r="F65" s="2564">
        <f>F66+F67+F68+F69+F70+F72+F73</f>
        <v>0</v>
      </c>
      <c r="G65" s="2564">
        <f>G66+G67+G68+G69+G70+G72+G73</f>
        <v>0</v>
      </c>
      <c r="H65" s="2564">
        <f>H66+H67+H68+H69+H70+H72+H73</f>
        <v>0</v>
      </c>
      <c r="I65" s="2565">
        <f>F65-G65</f>
        <v>0</v>
      </c>
      <c r="K65" s="1605"/>
    </row>
    <row r="66" spans="2:11" x14ac:dyDescent="0.2">
      <c r="B66" s="520"/>
      <c r="C66" s="521" t="s">
        <v>682</v>
      </c>
      <c r="D66" s="2566"/>
      <c r="E66" s="2567"/>
      <c r="F66" s="2567"/>
      <c r="G66" s="2567"/>
      <c r="H66" s="2567"/>
      <c r="I66" s="2567"/>
    </row>
    <row r="67" spans="2:11" x14ac:dyDescent="0.2">
      <c r="B67" s="520"/>
      <c r="C67" s="521" t="s">
        <v>683</v>
      </c>
      <c r="D67" s="2566"/>
      <c r="E67" s="2567"/>
      <c r="F67" s="2567"/>
      <c r="G67" s="2567"/>
      <c r="H67" s="2567"/>
      <c r="I67" s="2567"/>
    </row>
    <row r="68" spans="2:11" x14ac:dyDescent="0.2">
      <c r="B68" s="520"/>
      <c r="C68" s="521" t="s">
        <v>684</v>
      </c>
      <c r="D68" s="2566"/>
      <c r="E68" s="2567"/>
      <c r="F68" s="2567"/>
      <c r="G68" s="2567"/>
      <c r="H68" s="2567"/>
      <c r="I68" s="2567"/>
    </row>
    <row r="69" spans="2:11" x14ac:dyDescent="0.2">
      <c r="B69" s="520"/>
      <c r="C69" s="521" t="s">
        <v>685</v>
      </c>
      <c r="D69" s="2566"/>
      <c r="E69" s="2567"/>
      <c r="F69" s="2567"/>
      <c r="G69" s="2567"/>
      <c r="H69" s="2567"/>
      <c r="I69" s="2567"/>
    </row>
    <row r="70" spans="2:11" x14ac:dyDescent="0.2">
      <c r="B70" s="520"/>
      <c r="C70" s="521" t="s">
        <v>686</v>
      </c>
      <c r="D70" s="2566"/>
      <c r="E70" s="2567"/>
      <c r="F70" s="2567"/>
      <c r="G70" s="2567"/>
      <c r="H70" s="2567"/>
      <c r="I70" s="2567"/>
    </row>
    <row r="71" spans="2:11" x14ac:dyDescent="0.2">
      <c r="B71" s="520"/>
      <c r="C71" s="521" t="s">
        <v>687</v>
      </c>
      <c r="D71" s="2566"/>
      <c r="E71" s="2567"/>
      <c r="F71" s="2567"/>
      <c r="G71" s="2567"/>
      <c r="H71" s="2567"/>
      <c r="I71" s="2567"/>
    </row>
    <row r="72" spans="2:11" x14ac:dyDescent="0.2">
      <c r="B72" s="520"/>
      <c r="C72" s="521" t="s">
        <v>688</v>
      </c>
      <c r="D72" s="2566"/>
      <c r="E72" s="2567"/>
      <c r="F72" s="2567"/>
      <c r="G72" s="2567"/>
      <c r="H72" s="2567"/>
      <c r="I72" s="2567"/>
    </row>
    <row r="73" spans="2:11" ht="25.5" x14ac:dyDescent="0.2">
      <c r="B73" s="520"/>
      <c r="C73" s="521" t="s">
        <v>689</v>
      </c>
      <c r="D73" s="2566"/>
      <c r="E73" s="2567"/>
      <c r="F73" s="2567"/>
      <c r="G73" s="2567"/>
      <c r="H73" s="2567"/>
      <c r="I73" s="2567"/>
    </row>
    <row r="74" spans="2:11" ht="21.95" customHeight="1" x14ac:dyDescent="0.2">
      <c r="B74" s="1987" t="s">
        <v>690</v>
      </c>
      <c r="C74" s="1988"/>
      <c r="D74" s="2564">
        <f>D75+D76+D77</f>
        <v>0</v>
      </c>
      <c r="E74" s="2564">
        <f t="shared" ref="E74:H74" si="7">E75+E76+E77</f>
        <v>0</v>
      </c>
      <c r="F74" s="2564">
        <f t="shared" si="7"/>
        <v>0</v>
      </c>
      <c r="G74" s="2564">
        <f t="shared" si="7"/>
        <v>0</v>
      </c>
      <c r="H74" s="2564">
        <f t="shared" si="7"/>
        <v>0</v>
      </c>
      <c r="I74" s="2565">
        <f>F74-G74</f>
        <v>0</v>
      </c>
    </row>
    <row r="75" spans="2:11" x14ac:dyDescent="0.2">
      <c r="B75" s="520"/>
      <c r="C75" s="521" t="s">
        <v>691</v>
      </c>
      <c r="D75" s="2566"/>
      <c r="E75" s="2567"/>
      <c r="F75" s="2567"/>
      <c r="G75" s="2567"/>
      <c r="H75" s="2567"/>
      <c r="I75" s="2567"/>
    </row>
    <row r="76" spans="2:11" x14ac:dyDescent="0.2">
      <c r="B76" s="520"/>
      <c r="C76" s="521" t="s">
        <v>692</v>
      </c>
      <c r="D76" s="2566"/>
      <c r="E76" s="2567"/>
      <c r="F76" s="2567"/>
      <c r="G76" s="2567"/>
      <c r="H76" s="2567"/>
      <c r="I76" s="2567"/>
    </row>
    <row r="77" spans="2:11" x14ac:dyDescent="0.2">
      <c r="B77" s="520"/>
      <c r="C77" s="521" t="s">
        <v>693</v>
      </c>
      <c r="D77" s="2566"/>
      <c r="E77" s="2567"/>
      <c r="F77" s="2567"/>
      <c r="G77" s="2567"/>
      <c r="H77" s="2567"/>
      <c r="I77" s="2567"/>
    </row>
    <row r="78" spans="2:11" ht="21.95" customHeight="1" x14ac:dyDescent="0.2">
      <c r="B78" s="1987" t="s">
        <v>694</v>
      </c>
      <c r="C78" s="1988"/>
      <c r="D78" s="2564">
        <f>D79+D80+D81+D82+D83+D84+D85</f>
        <v>0</v>
      </c>
      <c r="E78" s="2564">
        <f t="shared" ref="E78:H78" si="8">E79+E80+E81+E82+E83+E84+E85</f>
        <v>0</v>
      </c>
      <c r="F78" s="2564">
        <f t="shared" si="8"/>
        <v>0</v>
      </c>
      <c r="G78" s="2564">
        <f t="shared" si="8"/>
        <v>0</v>
      </c>
      <c r="H78" s="2564">
        <f t="shared" si="8"/>
        <v>0</v>
      </c>
      <c r="I78" s="2565">
        <f>F78-G78</f>
        <v>0</v>
      </c>
    </row>
    <row r="79" spans="2:11" x14ac:dyDescent="0.2">
      <c r="B79" s="520"/>
      <c r="C79" s="521" t="s">
        <v>695</v>
      </c>
      <c r="D79" s="2566"/>
      <c r="E79" s="2567"/>
      <c r="F79" s="2567"/>
      <c r="G79" s="2567"/>
      <c r="H79" s="2567"/>
      <c r="I79" s="2567"/>
    </row>
    <row r="80" spans="2:11" x14ac:dyDescent="0.2">
      <c r="B80" s="520"/>
      <c r="C80" s="521" t="s">
        <v>696</v>
      </c>
      <c r="D80" s="2566"/>
      <c r="E80" s="2567"/>
      <c r="F80" s="2567"/>
      <c r="G80" s="2567"/>
      <c r="H80" s="2567"/>
      <c r="I80" s="2567"/>
    </row>
    <row r="81" spans="2:9" x14ac:dyDescent="0.2">
      <c r="B81" s="520"/>
      <c r="C81" s="521" t="s">
        <v>697</v>
      </c>
      <c r="D81" s="2566"/>
      <c r="E81" s="2567"/>
      <c r="F81" s="2567"/>
      <c r="G81" s="2567"/>
      <c r="H81" s="2567"/>
      <c r="I81" s="2567"/>
    </row>
    <row r="82" spans="2:9" x14ac:dyDescent="0.2">
      <c r="B82" s="520"/>
      <c r="C82" s="521" t="s">
        <v>698</v>
      </c>
      <c r="D82" s="2566"/>
      <c r="E82" s="2567"/>
      <c r="F82" s="2567"/>
      <c r="G82" s="2567"/>
      <c r="H82" s="2567"/>
      <c r="I82" s="2567"/>
    </row>
    <row r="83" spans="2:9" x14ac:dyDescent="0.2">
      <c r="B83" s="520"/>
      <c r="C83" s="521" t="s">
        <v>699</v>
      </c>
      <c r="D83" s="2566"/>
      <c r="E83" s="2567"/>
      <c r="F83" s="2567"/>
      <c r="G83" s="2567"/>
      <c r="H83" s="2567"/>
      <c r="I83" s="2567"/>
    </row>
    <row r="84" spans="2:9" x14ac:dyDescent="0.2">
      <c r="B84" s="520"/>
      <c r="C84" s="521" t="s">
        <v>700</v>
      </c>
      <c r="D84" s="2566"/>
      <c r="E84" s="2567"/>
      <c r="F84" s="2567"/>
      <c r="G84" s="2567"/>
      <c r="H84" s="2567"/>
      <c r="I84" s="2567"/>
    </row>
    <row r="85" spans="2:9" ht="13.5" thickBot="1" x14ac:dyDescent="0.25">
      <c r="B85" s="522"/>
      <c r="C85" s="523" t="s">
        <v>701</v>
      </c>
      <c r="D85" s="2568"/>
      <c r="E85" s="2569"/>
      <c r="F85" s="2569"/>
      <c r="G85" s="2569"/>
      <c r="H85" s="2569"/>
      <c r="I85" s="2569"/>
    </row>
    <row r="86" spans="2:9" ht="27" customHeight="1" x14ac:dyDescent="0.2">
      <c r="B86" s="2007" t="s">
        <v>702</v>
      </c>
      <c r="C86" s="2008"/>
      <c r="D86" s="2570">
        <f>D87+D95+D105+D115+D125+D135+D139+D148+D152</f>
        <v>0</v>
      </c>
      <c r="E86" s="2570">
        <f t="shared" ref="E86:H86" si="9">E87+E95+E105+E115+E125+E135+E139+E148+E152</f>
        <v>0</v>
      </c>
      <c r="F86" s="2570">
        <f t="shared" si="9"/>
        <v>0</v>
      </c>
      <c r="G86" s="2570">
        <f t="shared" si="9"/>
        <v>0</v>
      </c>
      <c r="H86" s="2570">
        <f t="shared" si="9"/>
        <v>0</v>
      </c>
      <c r="I86" s="2570">
        <f>+F86-G86</f>
        <v>0</v>
      </c>
    </row>
    <row r="87" spans="2:9" ht="21.95" customHeight="1" x14ac:dyDescent="0.2">
      <c r="B87" s="1987" t="s">
        <v>629</v>
      </c>
      <c r="C87" s="1988"/>
      <c r="D87" s="2564">
        <f>D88++D89+D90+D91+D92+D93+D94</f>
        <v>0</v>
      </c>
      <c r="E87" s="2564">
        <f t="shared" ref="E87:H87" si="10">E88++E89+E90+E91+E92+E93+E94</f>
        <v>0</v>
      </c>
      <c r="F87" s="2564">
        <f t="shared" si="10"/>
        <v>0</v>
      </c>
      <c r="G87" s="2564">
        <f t="shared" si="10"/>
        <v>0</v>
      </c>
      <c r="H87" s="2564">
        <f t="shared" si="10"/>
        <v>0</v>
      </c>
      <c r="I87" s="2565">
        <f>+F87-G87</f>
        <v>0</v>
      </c>
    </row>
    <row r="88" spans="2:9" x14ac:dyDescent="0.2">
      <c r="B88" s="520"/>
      <c r="C88" s="527" t="s">
        <v>630</v>
      </c>
      <c r="D88" s="2566"/>
      <c r="E88" s="2567"/>
      <c r="F88" s="2567"/>
      <c r="G88" s="2567"/>
      <c r="H88" s="2567"/>
      <c r="I88" s="2567"/>
    </row>
    <row r="89" spans="2:9" x14ac:dyDescent="0.2">
      <c r="B89" s="520"/>
      <c r="C89" s="527" t="s">
        <v>631</v>
      </c>
      <c r="D89" s="2566"/>
      <c r="E89" s="2567"/>
      <c r="F89" s="2567"/>
      <c r="G89" s="2567"/>
      <c r="H89" s="2567"/>
      <c r="I89" s="2567"/>
    </row>
    <row r="90" spans="2:9" x14ac:dyDescent="0.2">
      <c r="B90" s="520"/>
      <c r="C90" s="527" t="s">
        <v>632</v>
      </c>
      <c r="D90" s="2566"/>
      <c r="E90" s="2567"/>
      <c r="F90" s="2567"/>
      <c r="G90" s="2567"/>
      <c r="H90" s="2567"/>
      <c r="I90" s="2567"/>
    </row>
    <row r="91" spans="2:9" x14ac:dyDescent="0.2">
      <c r="B91" s="520"/>
      <c r="C91" s="527" t="s">
        <v>633</v>
      </c>
      <c r="D91" s="2566"/>
      <c r="E91" s="2567"/>
      <c r="F91" s="2567"/>
      <c r="G91" s="2567"/>
      <c r="H91" s="2567"/>
      <c r="I91" s="2567"/>
    </row>
    <row r="92" spans="2:9" x14ac:dyDescent="0.2">
      <c r="B92" s="520"/>
      <c r="C92" s="527" t="s">
        <v>634</v>
      </c>
      <c r="D92" s="2566"/>
      <c r="E92" s="2567"/>
      <c r="F92" s="2567"/>
      <c r="G92" s="2567"/>
      <c r="H92" s="2567"/>
      <c r="I92" s="2567"/>
    </row>
    <row r="93" spans="2:9" x14ac:dyDescent="0.2">
      <c r="B93" s="520"/>
      <c r="C93" s="527" t="s">
        <v>635</v>
      </c>
      <c r="D93" s="2566"/>
      <c r="E93" s="2567"/>
      <c r="F93" s="2567"/>
      <c r="G93" s="2567"/>
      <c r="H93" s="2567"/>
      <c r="I93" s="2567"/>
    </row>
    <row r="94" spans="2:9" x14ac:dyDescent="0.2">
      <c r="B94" s="520"/>
      <c r="C94" s="527" t="s">
        <v>636</v>
      </c>
      <c r="D94" s="2566"/>
      <c r="E94" s="2567"/>
      <c r="F94" s="2567"/>
      <c r="G94" s="2567"/>
      <c r="H94" s="2567"/>
      <c r="I94" s="2567"/>
    </row>
    <row r="95" spans="2:9" ht="21.95" customHeight="1" x14ac:dyDescent="0.2">
      <c r="B95" s="1987" t="s">
        <v>637</v>
      </c>
      <c r="C95" s="1988"/>
      <c r="D95" s="2564">
        <f>D96+D97+D98+D99+D100+D101+D102+D103+D104</f>
        <v>0</v>
      </c>
      <c r="E95" s="2564">
        <f t="shared" ref="E95:H95" si="11">E96+E97+E98+E99+E100+E101+E102+E103+E104</f>
        <v>0</v>
      </c>
      <c r="F95" s="2564">
        <f t="shared" si="11"/>
        <v>0</v>
      </c>
      <c r="G95" s="2564">
        <f t="shared" si="11"/>
        <v>0</v>
      </c>
      <c r="H95" s="2564">
        <f t="shared" si="11"/>
        <v>0</v>
      </c>
      <c r="I95" s="2565">
        <f>+F95-G95</f>
        <v>0</v>
      </c>
    </row>
    <row r="96" spans="2:9" ht="25.5" x14ac:dyDescent="0.2">
      <c r="B96" s="520"/>
      <c r="C96" s="527" t="s">
        <v>638</v>
      </c>
      <c r="D96" s="2566"/>
      <c r="E96" s="2567"/>
      <c r="F96" s="2567"/>
      <c r="G96" s="2567"/>
      <c r="H96" s="2567"/>
      <c r="I96" s="2567"/>
    </row>
    <row r="97" spans="2:9" x14ac:dyDescent="0.2">
      <c r="B97" s="520"/>
      <c r="C97" s="527" t="s">
        <v>639</v>
      </c>
      <c r="D97" s="2566"/>
      <c r="E97" s="2567"/>
      <c r="F97" s="2567"/>
      <c r="G97" s="2567"/>
      <c r="H97" s="2567"/>
      <c r="I97" s="2567"/>
    </row>
    <row r="98" spans="2:9" ht="25.5" x14ac:dyDescent="0.2">
      <c r="B98" s="520"/>
      <c r="C98" s="527" t="s">
        <v>640</v>
      </c>
      <c r="D98" s="2566"/>
      <c r="E98" s="2567"/>
      <c r="F98" s="2567"/>
      <c r="G98" s="2567"/>
      <c r="H98" s="2567"/>
      <c r="I98" s="2567"/>
    </row>
    <row r="99" spans="2:9" x14ac:dyDescent="0.2">
      <c r="B99" s="520"/>
      <c r="C99" s="527" t="s">
        <v>641</v>
      </c>
      <c r="D99" s="2566"/>
      <c r="E99" s="2567"/>
      <c r="F99" s="2567"/>
      <c r="G99" s="2567"/>
      <c r="H99" s="2567"/>
      <c r="I99" s="2567"/>
    </row>
    <row r="100" spans="2:9" x14ac:dyDescent="0.2">
      <c r="B100" s="520"/>
      <c r="C100" s="527" t="s">
        <v>642</v>
      </c>
      <c r="D100" s="2566"/>
      <c r="E100" s="2567"/>
      <c r="F100" s="2567"/>
      <c r="G100" s="2567"/>
      <c r="H100" s="2567"/>
      <c r="I100" s="2567"/>
    </row>
    <row r="101" spans="2:9" x14ac:dyDescent="0.2">
      <c r="B101" s="520"/>
      <c r="C101" s="527" t="s">
        <v>643</v>
      </c>
      <c r="D101" s="2566"/>
      <c r="E101" s="2567"/>
      <c r="F101" s="2567"/>
      <c r="G101" s="2567"/>
      <c r="H101" s="2567"/>
      <c r="I101" s="2567"/>
    </row>
    <row r="102" spans="2:9" ht="25.5" x14ac:dyDescent="0.2">
      <c r="B102" s="520"/>
      <c r="C102" s="527" t="s">
        <v>644</v>
      </c>
      <c r="D102" s="2566"/>
      <c r="E102" s="2567"/>
      <c r="F102" s="2567"/>
      <c r="G102" s="2567"/>
      <c r="H102" s="2567"/>
      <c r="I102" s="2567"/>
    </row>
    <row r="103" spans="2:9" x14ac:dyDescent="0.2">
      <c r="B103" s="520"/>
      <c r="C103" s="527" t="s">
        <v>645</v>
      </c>
      <c r="D103" s="2566"/>
      <c r="E103" s="2567"/>
      <c r="F103" s="2567"/>
      <c r="G103" s="2567"/>
      <c r="H103" s="2567"/>
      <c r="I103" s="2567"/>
    </row>
    <row r="104" spans="2:9" x14ac:dyDescent="0.2">
      <c r="B104" s="520"/>
      <c r="C104" s="527" t="s">
        <v>646</v>
      </c>
      <c r="D104" s="2566"/>
      <c r="E104" s="2567"/>
      <c r="F104" s="2567"/>
      <c r="G104" s="2567"/>
      <c r="H104" s="2567"/>
      <c r="I104" s="2567"/>
    </row>
    <row r="105" spans="2:9" ht="21.95" customHeight="1" x14ac:dyDescent="0.2">
      <c r="B105" s="1987" t="s">
        <v>647</v>
      </c>
      <c r="C105" s="1988"/>
      <c r="D105" s="2564">
        <f>D106+D107+D108+D109+D110+D111+D112+D113+D114</f>
        <v>0</v>
      </c>
      <c r="E105" s="2564">
        <f t="shared" ref="E105:H105" si="12">E106+E107+E108+E109+E110+E111+E112+E113+E114</f>
        <v>0</v>
      </c>
      <c r="F105" s="2564">
        <f t="shared" si="12"/>
        <v>0</v>
      </c>
      <c r="G105" s="2564">
        <f t="shared" si="12"/>
        <v>0</v>
      </c>
      <c r="H105" s="2564">
        <f t="shared" si="12"/>
        <v>0</v>
      </c>
      <c r="I105" s="2565">
        <f>+F105-G105</f>
        <v>0</v>
      </c>
    </row>
    <row r="106" spans="2:9" x14ac:dyDescent="0.2">
      <c r="B106" s="520"/>
      <c r="C106" s="527" t="s">
        <v>648</v>
      </c>
      <c r="D106" s="2566"/>
      <c r="E106" s="2567"/>
      <c r="F106" s="2567"/>
      <c r="G106" s="2567"/>
      <c r="H106" s="2567"/>
      <c r="I106" s="2567"/>
    </row>
    <row r="107" spans="2:9" x14ac:dyDescent="0.2">
      <c r="B107" s="520"/>
      <c r="C107" s="527" t="s">
        <v>649</v>
      </c>
      <c r="D107" s="2566"/>
      <c r="E107" s="2567"/>
      <c r="F107" s="2567"/>
      <c r="G107" s="2567"/>
      <c r="H107" s="2567"/>
      <c r="I107" s="2567"/>
    </row>
    <row r="108" spans="2:9" ht="25.5" x14ac:dyDescent="0.2">
      <c r="B108" s="520"/>
      <c r="C108" s="527" t="s">
        <v>650</v>
      </c>
      <c r="D108" s="2566"/>
      <c r="E108" s="2567"/>
      <c r="F108" s="2567"/>
      <c r="G108" s="2567"/>
      <c r="H108" s="2567"/>
      <c r="I108" s="2567"/>
    </row>
    <row r="109" spans="2:9" x14ac:dyDescent="0.2">
      <c r="B109" s="520"/>
      <c r="C109" s="527" t="s">
        <v>651</v>
      </c>
      <c r="D109" s="2566"/>
      <c r="E109" s="2567"/>
      <c r="F109" s="2567"/>
      <c r="G109" s="2567"/>
      <c r="H109" s="2567"/>
      <c r="I109" s="2567"/>
    </row>
    <row r="110" spans="2:9" ht="25.5" x14ac:dyDescent="0.2">
      <c r="B110" s="520"/>
      <c r="C110" s="527" t="s">
        <v>652</v>
      </c>
      <c r="D110" s="2566"/>
      <c r="E110" s="2567"/>
      <c r="F110" s="2567"/>
      <c r="G110" s="2567"/>
      <c r="H110" s="2567"/>
      <c r="I110" s="2567"/>
    </row>
    <row r="111" spans="2:9" x14ac:dyDescent="0.2">
      <c r="B111" s="520"/>
      <c r="C111" s="527" t="s">
        <v>653</v>
      </c>
      <c r="D111" s="2566"/>
      <c r="E111" s="2567"/>
      <c r="F111" s="2567"/>
      <c r="G111" s="2567"/>
      <c r="H111" s="2567"/>
      <c r="I111" s="2567"/>
    </row>
    <row r="112" spans="2:9" x14ac:dyDescent="0.2">
      <c r="B112" s="520"/>
      <c r="C112" s="527" t="s">
        <v>654</v>
      </c>
      <c r="D112" s="2566"/>
      <c r="E112" s="2567"/>
      <c r="F112" s="2567"/>
      <c r="G112" s="2567"/>
      <c r="H112" s="2567"/>
      <c r="I112" s="2567"/>
    </row>
    <row r="113" spans="2:9" x14ac:dyDescent="0.2">
      <c r="B113" s="520"/>
      <c r="C113" s="527" t="s">
        <v>655</v>
      </c>
      <c r="D113" s="2566"/>
      <c r="E113" s="2567"/>
      <c r="F113" s="2567"/>
      <c r="G113" s="2567"/>
      <c r="H113" s="2567"/>
      <c r="I113" s="2567"/>
    </row>
    <row r="114" spans="2:9" x14ac:dyDescent="0.2">
      <c r="B114" s="520"/>
      <c r="C114" s="527" t="s">
        <v>656</v>
      </c>
      <c r="D114" s="2566"/>
      <c r="E114" s="2567"/>
      <c r="F114" s="2567"/>
      <c r="G114" s="2567"/>
      <c r="H114" s="2567"/>
      <c r="I114" s="2567"/>
    </row>
    <row r="115" spans="2:9" ht="21.95" customHeight="1" x14ac:dyDescent="0.2">
      <c r="B115" s="1987" t="s">
        <v>657</v>
      </c>
      <c r="C115" s="1988"/>
      <c r="D115" s="2564">
        <f>D116+D117+D118+D119+D120+D121+D122+D123+D124</f>
        <v>0</v>
      </c>
      <c r="E115" s="2564">
        <f t="shared" ref="E115:H115" si="13">E116+E117+E118+E119+E120+E121+E122+E123+E124</f>
        <v>0</v>
      </c>
      <c r="F115" s="2564">
        <f t="shared" si="13"/>
        <v>0</v>
      </c>
      <c r="G115" s="2564">
        <f t="shared" si="13"/>
        <v>0</v>
      </c>
      <c r="H115" s="2564">
        <f t="shared" si="13"/>
        <v>0</v>
      </c>
      <c r="I115" s="2565">
        <f>+F115-G115</f>
        <v>0</v>
      </c>
    </row>
    <row r="116" spans="2:9" x14ac:dyDescent="0.2">
      <c r="B116" s="520"/>
      <c r="C116" s="527" t="s">
        <v>658</v>
      </c>
      <c r="D116" s="2566"/>
      <c r="E116" s="2567"/>
      <c r="F116" s="2567"/>
      <c r="G116" s="2567"/>
      <c r="H116" s="2567"/>
      <c r="I116" s="2567"/>
    </row>
    <row r="117" spans="2:9" x14ac:dyDescent="0.2">
      <c r="B117" s="520"/>
      <c r="C117" s="527" t="s">
        <v>659</v>
      </c>
      <c r="D117" s="2566"/>
      <c r="E117" s="2567"/>
      <c r="F117" s="2567"/>
      <c r="G117" s="2567"/>
      <c r="H117" s="2567"/>
      <c r="I117" s="2567"/>
    </row>
    <row r="118" spans="2:9" x14ac:dyDescent="0.2">
      <c r="B118" s="520"/>
      <c r="C118" s="527" t="s">
        <v>660</v>
      </c>
      <c r="D118" s="2566"/>
      <c r="E118" s="2567"/>
      <c r="F118" s="2567"/>
      <c r="G118" s="2567"/>
      <c r="H118" s="2567"/>
      <c r="I118" s="2567"/>
    </row>
    <row r="119" spans="2:9" x14ac:dyDescent="0.2">
      <c r="B119" s="520"/>
      <c r="C119" s="527" t="s">
        <v>661</v>
      </c>
      <c r="D119" s="2566"/>
      <c r="E119" s="2567"/>
      <c r="F119" s="2567"/>
      <c r="G119" s="2567"/>
      <c r="H119" s="2567"/>
      <c r="I119" s="2567"/>
    </row>
    <row r="120" spans="2:9" x14ac:dyDescent="0.2">
      <c r="B120" s="520"/>
      <c r="C120" s="527" t="s">
        <v>662</v>
      </c>
      <c r="D120" s="2566"/>
      <c r="E120" s="2567"/>
      <c r="F120" s="2567"/>
      <c r="G120" s="2567"/>
      <c r="H120" s="2567"/>
      <c r="I120" s="2567"/>
    </row>
    <row r="121" spans="2:9" x14ac:dyDescent="0.2">
      <c r="B121" s="520"/>
      <c r="C121" s="527" t="s">
        <v>663</v>
      </c>
      <c r="D121" s="2566"/>
      <c r="E121" s="2567"/>
      <c r="F121" s="2567"/>
      <c r="G121" s="2567"/>
      <c r="H121" s="2567"/>
      <c r="I121" s="2567"/>
    </row>
    <row r="122" spans="2:9" x14ac:dyDescent="0.2">
      <c r="B122" s="520"/>
      <c r="C122" s="527" t="s">
        <v>664</v>
      </c>
      <c r="D122" s="2566"/>
      <c r="E122" s="2567"/>
      <c r="F122" s="2567"/>
      <c r="G122" s="2567"/>
      <c r="H122" s="2567"/>
      <c r="I122" s="2567"/>
    </row>
    <row r="123" spans="2:9" x14ac:dyDescent="0.2">
      <c r="B123" s="520"/>
      <c r="C123" s="527" t="s">
        <v>665</v>
      </c>
      <c r="D123" s="2566"/>
      <c r="E123" s="2567"/>
      <c r="F123" s="2567"/>
      <c r="G123" s="2567"/>
      <c r="H123" s="2567"/>
      <c r="I123" s="2567"/>
    </row>
    <row r="124" spans="2:9" x14ac:dyDescent="0.2">
      <c r="B124" s="520"/>
      <c r="C124" s="527" t="s">
        <v>666</v>
      </c>
      <c r="D124" s="2566"/>
      <c r="E124" s="2567"/>
      <c r="F124" s="2567"/>
      <c r="G124" s="2567"/>
      <c r="H124" s="2567"/>
      <c r="I124" s="2567"/>
    </row>
    <row r="125" spans="2:9" ht="21.95" customHeight="1" x14ac:dyDescent="0.2">
      <c r="B125" s="1987" t="s">
        <v>667</v>
      </c>
      <c r="C125" s="1988"/>
      <c r="D125" s="2564">
        <f>D126+D127+D128+D129+D130+D131+D132+D133+D134</f>
        <v>0</v>
      </c>
      <c r="E125" s="2564">
        <f t="shared" ref="E125:H125" si="14">E126+E127+E128+E129+E130+E131+E132+E133+E134</f>
        <v>0</v>
      </c>
      <c r="F125" s="2564">
        <f t="shared" si="14"/>
        <v>0</v>
      </c>
      <c r="G125" s="2564">
        <f t="shared" si="14"/>
        <v>0</v>
      </c>
      <c r="H125" s="2564">
        <f t="shared" si="14"/>
        <v>0</v>
      </c>
      <c r="I125" s="2565">
        <f>+F125-G125</f>
        <v>0</v>
      </c>
    </row>
    <row r="126" spans="2:9" x14ac:dyDescent="0.2">
      <c r="B126" s="520"/>
      <c r="C126" s="527" t="s">
        <v>668</v>
      </c>
      <c r="D126" s="2566"/>
      <c r="E126" s="2567"/>
      <c r="F126" s="2567"/>
      <c r="G126" s="2567"/>
      <c r="H126" s="2567"/>
      <c r="I126" s="2567"/>
    </row>
    <row r="127" spans="2:9" x14ac:dyDescent="0.2">
      <c r="B127" s="520"/>
      <c r="C127" s="527" t="s">
        <v>669</v>
      </c>
      <c r="D127" s="2566"/>
      <c r="E127" s="2567"/>
      <c r="F127" s="2567"/>
      <c r="G127" s="2567"/>
      <c r="H127" s="2567"/>
      <c r="I127" s="2567"/>
    </row>
    <row r="128" spans="2:9" x14ac:dyDescent="0.2">
      <c r="B128" s="520"/>
      <c r="C128" s="527" t="s">
        <v>670</v>
      </c>
      <c r="D128" s="2566"/>
      <c r="E128" s="2567"/>
      <c r="F128" s="2567"/>
      <c r="G128" s="2567"/>
      <c r="H128" s="2567"/>
      <c r="I128" s="2567"/>
    </row>
    <row r="129" spans="2:11" x14ac:dyDescent="0.2">
      <c r="B129" s="520"/>
      <c r="C129" s="527" t="s">
        <v>671</v>
      </c>
      <c r="D129" s="2566"/>
      <c r="E129" s="2567"/>
      <c r="F129" s="2567"/>
      <c r="G129" s="2567"/>
      <c r="H129" s="2567"/>
      <c r="I129" s="2567"/>
    </row>
    <row r="130" spans="2:11" x14ac:dyDescent="0.2">
      <c r="B130" s="520"/>
      <c r="C130" s="527" t="s">
        <v>672</v>
      </c>
      <c r="D130" s="2566"/>
      <c r="E130" s="2567"/>
      <c r="F130" s="2567"/>
      <c r="G130" s="2567"/>
      <c r="H130" s="2567"/>
      <c r="I130" s="2567"/>
    </row>
    <row r="131" spans="2:11" x14ac:dyDescent="0.2">
      <c r="B131" s="520"/>
      <c r="C131" s="527" t="s">
        <v>673</v>
      </c>
      <c r="D131" s="2566"/>
      <c r="E131" s="2567"/>
      <c r="F131" s="2567"/>
      <c r="G131" s="2567"/>
      <c r="H131" s="2567"/>
      <c r="I131" s="2567"/>
    </row>
    <row r="132" spans="2:11" x14ac:dyDescent="0.2">
      <c r="B132" s="520"/>
      <c r="C132" s="527" t="s">
        <v>674</v>
      </c>
      <c r="D132" s="2566"/>
      <c r="E132" s="2567"/>
      <c r="F132" s="2567"/>
      <c r="G132" s="2567"/>
      <c r="H132" s="2567"/>
      <c r="I132" s="2567"/>
    </row>
    <row r="133" spans="2:11" x14ac:dyDescent="0.2">
      <c r="B133" s="520"/>
      <c r="C133" s="527" t="s">
        <v>675</v>
      </c>
      <c r="D133" s="2566"/>
      <c r="E133" s="2567"/>
      <c r="F133" s="2567"/>
      <c r="G133" s="2567"/>
      <c r="H133" s="2567"/>
      <c r="I133" s="2567"/>
    </row>
    <row r="134" spans="2:11" x14ac:dyDescent="0.2">
      <c r="B134" s="520"/>
      <c r="C134" s="527" t="s">
        <v>676</v>
      </c>
      <c r="D134" s="2566"/>
      <c r="E134" s="2567"/>
      <c r="F134" s="2567"/>
      <c r="G134" s="2567"/>
      <c r="H134" s="2567"/>
      <c r="I134" s="2567"/>
    </row>
    <row r="135" spans="2:11" ht="21.95" customHeight="1" x14ac:dyDescent="0.2">
      <c r="B135" s="1987" t="s">
        <v>677</v>
      </c>
      <c r="C135" s="1988"/>
      <c r="D135" s="2564">
        <f>D136+D137+D138</f>
        <v>0</v>
      </c>
      <c r="E135" s="2564">
        <f t="shared" ref="E135:H135" si="15">E136+E137+E138</f>
        <v>0</v>
      </c>
      <c r="F135" s="2564">
        <f t="shared" si="15"/>
        <v>0</v>
      </c>
      <c r="G135" s="2564">
        <f t="shared" si="15"/>
        <v>0</v>
      </c>
      <c r="H135" s="2564">
        <f t="shared" si="15"/>
        <v>0</v>
      </c>
      <c r="I135" s="2565">
        <f>+F135-G135</f>
        <v>0</v>
      </c>
    </row>
    <row r="136" spans="2:11" x14ac:dyDescent="0.2">
      <c r="B136" s="520"/>
      <c r="C136" s="527" t="s">
        <v>678</v>
      </c>
      <c r="D136" s="2566"/>
      <c r="E136" s="2567"/>
      <c r="F136" s="2567"/>
      <c r="G136" s="2567"/>
      <c r="H136" s="2567"/>
      <c r="I136" s="2567"/>
    </row>
    <row r="137" spans="2:11" x14ac:dyDescent="0.2">
      <c r="B137" s="520"/>
      <c r="C137" s="527" t="s">
        <v>679</v>
      </c>
      <c r="D137" s="2566"/>
      <c r="E137" s="2567"/>
      <c r="F137" s="2567"/>
      <c r="G137" s="2567"/>
      <c r="H137" s="2567"/>
      <c r="I137" s="2567"/>
    </row>
    <row r="138" spans="2:11" x14ac:dyDescent="0.2">
      <c r="B138" s="520"/>
      <c r="C138" s="527" t="s">
        <v>680</v>
      </c>
      <c r="D138" s="2566"/>
      <c r="E138" s="2567"/>
      <c r="F138" s="2567"/>
      <c r="G138" s="2567"/>
      <c r="H138" s="2567"/>
      <c r="I138" s="2567"/>
    </row>
    <row r="139" spans="2:11" ht="21.95" customHeight="1" x14ac:dyDescent="0.2">
      <c r="B139" s="1987" t="s">
        <v>681</v>
      </c>
      <c r="C139" s="1988"/>
      <c r="D139" s="2564">
        <f>D140+D141+D142+D143+D144+D146+D147</f>
        <v>0</v>
      </c>
      <c r="E139" s="2564">
        <f t="shared" ref="E139:H139" si="16">E140+E141+E142+E143+E144+E146+E147</f>
        <v>0</v>
      </c>
      <c r="F139" s="2564">
        <f t="shared" si="16"/>
        <v>0</v>
      </c>
      <c r="G139" s="2564">
        <f t="shared" si="16"/>
        <v>0</v>
      </c>
      <c r="H139" s="2564">
        <f t="shared" si="16"/>
        <v>0</v>
      </c>
      <c r="I139" s="2565">
        <f>+F139-G139</f>
        <v>0</v>
      </c>
      <c r="K139" s="1605"/>
    </row>
    <row r="140" spans="2:11" x14ac:dyDescent="0.2">
      <c r="B140" s="520"/>
      <c r="C140" s="527" t="s">
        <v>682</v>
      </c>
      <c r="D140" s="2566"/>
      <c r="E140" s="2567"/>
      <c r="F140" s="2567"/>
      <c r="G140" s="2567"/>
      <c r="H140" s="2567"/>
      <c r="I140" s="2567"/>
    </row>
    <row r="141" spans="2:11" x14ac:dyDescent="0.2">
      <c r="B141" s="520"/>
      <c r="C141" s="527" t="s">
        <v>683</v>
      </c>
      <c r="D141" s="2566"/>
      <c r="E141" s="2567"/>
      <c r="F141" s="2567"/>
      <c r="G141" s="2567"/>
      <c r="H141" s="2567"/>
      <c r="I141" s="2567"/>
    </row>
    <row r="142" spans="2:11" x14ac:dyDescent="0.2">
      <c r="B142" s="520"/>
      <c r="C142" s="527" t="s">
        <v>684</v>
      </c>
      <c r="D142" s="2566"/>
      <c r="E142" s="2567"/>
      <c r="F142" s="2567"/>
      <c r="G142" s="2567"/>
      <c r="H142" s="2567"/>
      <c r="I142" s="2567"/>
    </row>
    <row r="143" spans="2:11" x14ac:dyDescent="0.2">
      <c r="B143" s="520"/>
      <c r="C143" s="527" t="s">
        <v>685</v>
      </c>
      <c r="D143" s="2566"/>
      <c r="E143" s="2567"/>
      <c r="F143" s="2567"/>
      <c r="G143" s="2567"/>
      <c r="H143" s="2567"/>
      <c r="I143" s="2567"/>
    </row>
    <row r="144" spans="2:11" x14ac:dyDescent="0.2">
      <c r="B144" s="520"/>
      <c r="C144" s="527" t="s">
        <v>686</v>
      </c>
      <c r="D144" s="2566"/>
      <c r="E144" s="2567"/>
      <c r="F144" s="2567"/>
      <c r="G144" s="2567"/>
      <c r="H144" s="2567"/>
      <c r="I144" s="2567"/>
    </row>
    <row r="145" spans="2:9" x14ac:dyDescent="0.2">
      <c r="B145" s="520"/>
      <c r="C145" s="527" t="s">
        <v>687</v>
      </c>
      <c r="D145" s="2566"/>
      <c r="E145" s="2567"/>
      <c r="F145" s="2567"/>
      <c r="G145" s="2567"/>
      <c r="H145" s="2567"/>
      <c r="I145" s="2567"/>
    </row>
    <row r="146" spans="2:9" x14ac:dyDescent="0.2">
      <c r="B146" s="520"/>
      <c r="C146" s="527" t="s">
        <v>688</v>
      </c>
      <c r="D146" s="2566"/>
      <c r="E146" s="2567"/>
      <c r="F146" s="2567"/>
      <c r="G146" s="2567"/>
      <c r="H146" s="2567"/>
      <c r="I146" s="2567"/>
    </row>
    <row r="147" spans="2:9" ht="25.5" x14ac:dyDescent="0.2">
      <c r="B147" s="520"/>
      <c r="C147" s="527" t="s">
        <v>689</v>
      </c>
      <c r="D147" s="2566"/>
      <c r="E147" s="2567"/>
      <c r="F147" s="2567"/>
      <c r="G147" s="2567"/>
      <c r="H147" s="2567"/>
      <c r="I147" s="2567"/>
    </row>
    <row r="148" spans="2:9" ht="21.95" customHeight="1" x14ac:dyDescent="0.2">
      <c r="B148" s="1987" t="s">
        <v>690</v>
      </c>
      <c r="C148" s="1988"/>
      <c r="D148" s="2564">
        <f>D149+D150+D151</f>
        <v>0</v>
      </c>
      <c r="E148" s="2564">
        <f t="shared" ref="E148:H148" si="17">E149+E150+E151</f>
        <v>0</v>
      </c>
      <c r="F148" s="2564">
        <f t="shared" si="17"/>
        <v>0</v>
      </c>
      <c r="G148" s="2564">
        <f t="shared" si="17"/>
        <v>0</v>
      </c>
      <c r="H148" s="2564">
        <f t="shared" si="17"/>
        <v>0</v>
      </c>
      <c r="I148" s="2565">
        <f>+F148-G148</f>
        <v>0</v>
      </c>
    </row>
    <row r="149" spans="2:9" x14ac:dyDescent="0.2">
      <c r="B149" s="520"/>
      <c r="C149" s="527" t="s">
        <v>691</v>
      </c>
      <c r="D149" s="2566"/>
      <c r="E149" s="2567"/>
      <c r="F149" s="2567"/>
      <c r="G149" s="2567"/>
      <c r="H149" s="2567"/>
      <c r="I149" s="2567"/>
    </row>
    <row r="150" spans="2:9" x14ac:dyDescent="0.2">
      <c r="B150" s="520"/>
      <c r="C150" s="527" t="s">
        <v>692</v>
      </c>
      <c r="D150" s="2566"/>
      <c r="E150" s="2567"/>
      <c r="F150" s="2567"/>
      <c r="G150" s="2567"/>
      <c r="H150" s="2567"/>
      <c r="I150" s="2567"/>
    </row>
    <row r="151" spans="2:9" x14ac:dyDescent="0.2">
      <c r="B151" s="520"/>
      <c r="C151" s="527" t="s">
        <v>693</v>
      </c>
      <c r="D151" s="2566"/>
      <c r="E151" s="2567"/>
      <c r="F151" s="2567"/>
      <c r="G151" s="2567"/>
      <c r="H151" s="2567"/>
      <c r="I151" s="2567"/>
    </row>
    <row r="152" spans="2:9" ht="21.95" customHeight="1" x14ac:dyDescent="0.2">
      <c r="B152" s="1987" t="s">
        <v>694</v>
      </c>
      <c r="C152" s="1988"/>
      <c r="D152" s="2564">
        <f>D153+D154+D155+D156+D157+D158+D159</f>
        <v>0</v>
      </c>
      <c r="E152" s="2564">
        <f t="shared" ref="E152:H152" si="18">E153+E154+E155+E156+E157+E158+E159</f>
        <v>0</v>
      </c>
      <c r="F152" s="2564">
        <f t="shared" si="18"/>
        <v>0</v>
      </c>
      <c r="G152" s="2564">
        <f t="shared" si="18"/>
        <v>0</v>
      </c>
      <c r="H152" s="2564">
        <f t="shared" si="18"/>
        <v>0</v>
      </c>
      <c r="I152" s="2565">
        <f>+F152-G152</f>
        <v>0</v>
      </c>
    </row>
    <row r="153" spans="2:9" x14ac:dyDescent="0.2">
      <c r="B153" s="520"/>
      <c r="C153" s="527" t="s">
        <v>695</v>
      </c>
      <c r="D153" s="2566"/>
      <c r="E153" s="2567"/>
      <c r="F153" s="2567"/>
      <c r="G153" s="2567"/>
      <c r="H153" s="2567"/>
      <c r="I153" s="2567"/>
    </row>
    <row r="154" spans="2:9" x14ac:dyDescent="0.2">
      <c r="B154" s="520"/>
      <c r="C154" s="527" t="s">
        <v>696</v>
      </c>
      <c r="D154" s="2566"/>
      <c r="E154" s="2567"/>
      <c r="F154" s="2567"/>
      <c r="G154" s="2567"/>
      <c r="H154" s="2567"/>
      <c r="I154" s="2567"/>
    </row>
    <row r="155" spans="2:9" x14ac:dyDescent="0.2">
      <c r="B155" s="520"/>
      <c r="C155" s="527" t="s">
        <v>697</v>
      </c>
      <c r="D155" s="2566"/>
      <c r="E155" s="2567"/>
      <c r="F155" s="2567"/>
      <c r="G155" s="2567"/>
      <c r="H155" s="2567"/>
      <c r="I155" s="2567"/>
    </row>
    <row r="156" spans="2:9" x14ac:dyDescent="0.2">
      <c r="B156" s="520"/>
      <c r="C156" s="527" t="s">
        <v>698</v>
      </c>
      <c r="D156" s="2566"/>
      <c r="E156" s="2567"/>
      <c r="F156" s="2567"/>
      <c r="G156" s="2567"/>
      <c r="H156" s="2567"/>
      <c r="I156" s="2567"/>
    </row>
    <row r="157" spans="2:9" x14ac:dyDescent="0.2">
      <c r="B157" s="520"/>
      <c r="C157" s="527" t="s">
        <v>699</v>
      </c>
      <c r="D157" s="2566"/>
      <c r="E157" s="2567"/>
      <c r="F157" s="2567"/>
      <c r="G157" s="2567"/>
      <c r="H157" s="2567"/>
      <c r="I157" s="2567"/>
    </row>
    <row r="158" spans="2:9" x14ac:dyDescent="0.2">
      <c r="B158" s="520"/>
      <c r="C158" s="527" t="s">
        <v>700</v>
      </c>
      <c r="D158" s="2566"/>
      <c r="E158" s="2567"/>
      <c r="F158" s="2567"/>
      <c r="G158" s="2567"/>
      <c r="H158" s="2567"/>
      <c r="I158" s="2567"/>
    </row>
    <row r="159" spans="2:9" x14ac:dyDescent="0.2">
      <c r="B159" s="520"/>
      <c r="C159" s="527" t="s">
        <v>701</v>
      </c>
      <c r="D159" s="2566"/>
      <c r="E159" s="2567"/>
      <c r="F159" s="2567"/>
      <c r="G159" s="2567"/>
      <c r="H159" s="2567"/>
      <c r="I159" s="2567"/>
    </row>
    <row r="160" spans="2:9" x14ac:dyDescent="0.2">
      <c r="B160" s="520"/>
      <c r="C160" s="527"/>
      <c r="D160" s="2566"/>
      <c r="E160" s="2567"/>
      <c r="F160" s="2567"/>
      <c r="G160" s="2567"/>
      <c r="H160" s="2567"/>
      <c r="I160" s="2567"/>
    </row>
    <row r="161" spans="2:9" ht="27" customHeight="1" x14ac:dyDescent="0.2">
      <c r="B161" s="2007" t="s">
        <v>703</v>
      </c>
      <c r="C161" s="2008"/>
      <c r="D161" s="2570">
        <f>+D12+D86</f>
        <v>0</v>
      </c>
      <c r="E161" s="2570">
        <f t="shared" ref="E161:H161" si="19">+E12+E86</f>
        <v>0</v>
      </c>
      <c r="F161" s="2570">
        <f t="shared" si="19"/>
        <v>0</v>
      </c>
      <c r="G161" s="2570">
        <f t="shared" si="19"/>
        <v>0</v>
      </c>
      <c r="H161" s="2570">
        <f t="shared" si="19"/>
        <v>0</v>
      </c>
      <c r="I161" s="2571">
        <f>+F161-G161</f>
        <v>0</v>
      </c>
    </row>
    <row r="162" spans="2:9" ht="13.5" thickBot="1" x14ac:dyDescent="0.25">
      <c r="B162" s="522"/>
      <c r="C162" s="523"/>
      <c r="D162" s="524"/>
      <c r="E162" s="525"/>
      <c r="F162" s="525"/>
      <c r="G162" s="525"/>
      <c r="H162" s="525"/>
      <c r="I162" s="526"/>
    </row>
    <row r="163" spans="2:9" x14ac:dyDescent="0.2">
      <c r="B163" s="2009" t="s">
        <v>621</v>
      </c>
      <c r="C163" s="2009"/>
      <c r="D163" s="2009"/>
      <c r="E163" s="2009"/>
      <c r="F163" s="2009"/>
      <c r="G163" s="2009"/>
      <c r="H163" s="2009"/>
      <c r="I163" s="2009"/>
    </row>
    <row r="165" spans="2:9" s="528" customFormat="1" x14ac:dyDescent="0.2"/>
  </sheetData>
  <mergeCells count="31">
    <mergeCell ref="B163:I163"/>
    <mergeCell ref="B125:C125"/>
    <mergeCell ref="B135:C135"/>
    <mergeCell ref="B139:C139"/>
    <mergeCell ref="B148:C148"/>
    <mergeCell ref="B152:C152"/>
    <mergeCell ref="B161:C161"/>
    <mergeCell ref="B78:C78"/>
    <mergeCell ref="B86:C86"/>
    <mergeCell ref="B87:C87"/>
    <mergeCell ref="B95:C95"/>
    <mergeCell ref="B105:C105"/>
    <mergeCell ref="B115:C115"/>
    <mergeCell ref="B31:C31"/>
    <mergeCell ref="B41:C41"/>
    <mergeCell ref="B51:C51"/>
    <mergeCell ref="B61:C61"/>
    <mergeCell ref="B65:C65"/>
    <mergeCell ref="B74:C74"/>
    <mergeCell ref="B10:C11"/>
    <mergeCell ref="D10:H10"/>
    <mergeCell ref="I10:I11"/>
    <mergeCell ref="B12:C12"/>
    <mergeCell ref="B13:C13"/>
    <mergeCell ref="B21:C21"/>
    <mergeCell ref="B2:I2"/>
    <mergeCell ref="B3:I3"/>
    <mergeCell ref="B4:I4"/>
    <mergeCell ref="B5:I5"/>
    <mergeCell ref="B6:I6"/>
    <mergeCell ref="B7:I7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2404E-0700-4799-BCC5-DCE9010A5CF9}">
  <dimension ref="B1:I71"/>
  <sheetViews>
    <sheetView showGridLines="0" zoomScale="40" zoomScaleNormal="40" workbookViewId="0">
      <selection activeCell="H33" sqref="H33"/>
    </sheetView>
  </sheetViews>
  <sheetFormatPr baseColWidth="10" defaultRowHeight="14.25" x14ac:dyDescent="0.2"/>
  <cols>
    <col min="1" max="1" width="1.42578125" style="8" customWidth="1"/>
    <col min="2" max="2" width="43.28515625" style="8" customWidth="1"/>
    <col min="3" max="3" width="15" style="8" customWidth="1"/>
    <col min="4" max="4" width="15.28515625" style="8" customWidth="1"/>
    <col min="5" max="5" width="13.7109375" style="8" customWidth="1"/>
    <col min="6" max="6" width="14" style="844" customWidth="1"/>
    <col min="7" max="7" width="13.7109375" style="8" customWidth="1"/>
    <col min="8" max="8" width="15" style="8" customWidth="1"/>
    <col min="9" max="9" width="1.42578125" style="8" customWidth="1"/>
    <col min="10" max="16384" width="11.42578125" style="8"/>
  </cols>
  <sheetData>
    <row r="1" spans="2:8" ht="7.5" customHeight="1" x14ac:dyDescent="0.2"/>
    <row r="2" spans="2:8" ht="10.5" customHeight="1" x14ac:dyDescent="0.2">
      <c r="B2" s="1989"/>
      <c r="C2" s="1990"/>
      <c r="D2" s="1990"/>
      <c r="E2" s="1990"/>
      <c r="F2" s="1990"/>
      <c r="G2" s="1990"/>
      <c r="H2" s="1991"/>
    </row>
    <row r="3" spans="2:8" ht="10.5" customHeight="1" x14ac:dyDescent="0.2">
      <c r="B3" s="1992" t="s">
        <v>369</v>
      </c>
      <c r="C3" s="1982"/>
      <c r="D3" s="1982"/>
      <c r="E3" s="1982"/>
      <c r="F3" s="1982"/>
      <c r="G3" s="1982"/>
      <c r="H3" s="1993"/>
    </row>
    <row r="4" spans="2:8" ht="15.75" customHeight="1" x14ac:dyDescent="0.2">
      <c r="B4" s="1994" t="s">
        <v>2417</v>
      </c>
      <c r="C4" s="2025"/>
      <c r="D4" s="2025"/>
      <c r="E4" s="2025"/>
      <c r="F4" s="2025"/>
      <c r="G4" s="2025"/>
      <c r="H4" s="1995"/>
    </row>
    <row r="5" spans="2:8" ht="12.75" customHeight="1" x14ac:dyDescent="0.2">
      <c r="B5" s="1994" t="s">
        <v>2418</v>
      </c>
      <c r="C5" s="1985"/>
      <c r="D5" s="1985"/>
      <c r="E5" s="1985"/>
      <c r="F5" s="1985"/>
      <c r="G5" s="1985"/>
      <c r="H5" s="1995"/>
    </row>
    <row r="6" spans="2:8" ht="22.5" customHeight="1" x14ac:dyDescent="0.2">
      <c r="B6" s="1994" t="s">
        <v>548</v>
      </c>
      <c r="C6" s="2025"/>
      <c r="D6" s="2025"/>
      <c r="E6" s="2025"/>
      <c r="F6" s="2025"/>
      <c r="G6" s="2025"/>
      <c r="H6" s="1995"/>
    </row>
    <row r="7" spans="2:8" ht="10.5" customHeight="1" x14ac:dyDescent="0.2">
      <c r="B7" s="1994" t="s">
        <v>504</v>
      </c>
      <c r="C7" s="1985"/>
      <c r="D7" s="1985"/>
      <c r="E7" s="1985"/>
      <c r="F7" s="1985"/>
      <c r="G7" s="1985"/>
      <c r="H7" s="1995"/>
    </row>
    <row r="8" spans="2:8" ht="20.25" customHeight="1" x14ac:dyDescent="0.2">
      <c r="B8" s="1714" t="s">
        <v>2338</v>
      </c>
      <c r="C8" s="1672"/>
      <c r="D8" s="1672"/>
      <c r="E8" s="1672"/>
      <c r="F8" s="1672"/>
      <c r="G8" s="1672"/>
      <c r="H8" s="1673"/>
    </row>
    <row r="9" spans="2:8" ht="23.25" customHeight="1" x14ac:dyDescent="0.2">
      <c r="B9" s="2011" t="s">
        <v>386</v>
      </c>
      <c r="C9" s="2014" t="s">
        <v>623</v>
      </c>
      <c r="D9" s="2015"/>
      <c r="E9" s="2015"/>
      <c r="F9" s="2015"/>
      <c r="G9" s="2572"/>
      <c r="H9" s="2016" t="s">
        <v>624</v>
      </c>
    </row>
    <row r="10" spans="2:8" x14ac:dyDescent="0.2">
      <c r="B10" s="2012"/>
      <c r="C10" s="2019" t="s">
        <v>2339</v>
      </c>
      <c r="D10" s="2021" t="s">
        <v>2340</v>
      </c>
      <c r="E10" s="2019" t="s">
        <v>2341</v>
      </c>
      <c r="F10" s="2019" t="s">
        <v>524</v>
      </c>
      <c r="G10" s="2023" t="s">
        <v>525</v>
      </c>
      <c r="H10" s="2017"/>
    </row>
    <row r="11" spans="2:8" ht="10.5" customHeight="1" x14ac:dyDescent="0.2">
      <c r="B11" s="2013"/>
      <c r="C11" s="2020"/>
      <c r="D11" s="2022"/>
      <c r="E11" s="2020"/>
      <c r="F11" s="2020"/>
      <c r="G11" s="2024"/>
      <c r="H11" s="2018"/>
    </row>
    <row r="12" spans="2:8" ht="17.25" customHeight="1" x14ac:dyDescent="0.2">
      <c r="B12" s="1715"/>
      <c r="C12" s="1716"/>
      <c r="D12" s="1716"/>
      <c r="E12" s="1717"/>
      <c r="F12" s="1718"/>
      <c r="G12" s="1716"/>
      <c r="H12" s="1719"/>
    </row>
    <row r="13" spans="2:8" x14ac:dyDescent="0.2">
      <c r="B13" s="1720" t="s">
        <v>2342</v>
      </c>
      <c r="C13" s="1721">
        <f t="shared" ref="C13:H13" si="0">C15+C16+C17+C20+C21+C24</f>
        <v>0</v>
      </c>
      <c r="D13" s="1721">
        <f t="shared" si="0"/>
        <v>0</v>
      </c>
      <c r="E13" s="1721">
        <f t="shared" si="0"/>
        <v>0</v>
      </c>
      <c r="F13" s="1721">
        <f t="shared" si="0"/>
        <v>0</v>
      </c>
      <c r="G13" s="1721">
        <f t="shared" si="0"/>
        <v>0</v>
      </c>
      <c r="H13" s="1721">
        <f t="shared" si="0"/>
        <v>0</v>
      </c>
    </row>
    <row r="14" spans="2:8" x14ac:dyDescent="0.2">
      <c r="B14" s="1722"/>
      <c r="C14" s="1723"/>
      <c r="D14" s="1723"/>
      <c r="E14" s="1723"/>
      <c r="F14" s="1723"/>
      <c r="G14" s="1723"/>
      <c r="H14" s="1723"/>
    </row>
    <row r="15" spans="2:8" x14ac:dyDescent="0.2">
      <c r="B15" s="1724" t="s">
        <v>2343</v>
      </c>
      <c r="C15" s="1725"/>
      <c r="D15" s="1725"/>
      <c r="E15" s="1725"/>
      <c r="F15" s="1725"/>
      <c r="G15" s="1725"/>
      <c r="H15" s="1726">
        <f t="shared" ref="H15:H24" si="1">E15-F15</f>
        <v>0</v>
      </c>
    </row>
    <row r="16" spans="2:8" ht="11.25" customHeight="1" x14ac:dyDescent="0.2">
      <c r="B16" s="1724" t="s">
        <v>2344</v>
      </c>
      <c r="C16" s="1727"/>
      <c r="D16" s="1727"/>
      <c r="E16" s="1727"/>
      <c r="F16" s="1727"/>
      <c r="G16" s="1727"/>
      <c r="H16" s="1726">
        <f t="shared" si="1"/>
        <v>0</v>
      </c>
    </row>
    <row r="17" spans="2:8" ht="11.25" customHeight="1" x14ac:dyDescent="0.2">
      <c r="B17" s="1724" t="s">
        <v>2345</v>
      </c>
      <c r="C17" s="1726">
        <f>C18+C19</f>
        <v>0</v>
      </c>
      <c r="D17" s="1726">
        <f>D18+D19</f>
        <v>0</v>
      </c>
      <c r="E17" s="1726">
        <f>E18+E19</f>
        <v>0</v>
      </c>
      <c r="F17" s="1726">
        <f>F18+F19</f>
        <v>0</v>
      </c>
      <c r="G17" s="1726">
        <f>G18+G19</f>
        <v>0</v>
      </c>
      <c r="H17" s="1726">
        <f t="shared" si="1"/>
        <v>0</v>
      </c>
    </row>
    <row r="18" spans="2:8" x14ac:dyDescent="0.2">
      <c r="B18" s="1724" t="s">
        <v>2346</v>
      </c>
      <c r="C18" s="1727"/>
      <c r="D18" s="1727"/>
      <c r="E18" s="1727"/>
      <c r="F18" s="1727"/>
      <c r="G18" s="1727"/>
      <c r="H18" s="1726">
        <f t="shared" si="1"/>
        <v>0</v>
      </c>
    </row>
    <row r="19" spans="2:8" x14ac:dyDescent="0.2">
      <c r="B19" s="1724" t="s">
        <v>2347</v>
      </c>
      <c r="C19" s="1727"/>
      <c r="D19" s="1727"/>
      <c r="E19" s="1727"/>
      <c r="F19" s="1727"/>
      <c r="G19" s="1727"/>
      <c r="H19" s="1726">
        <f t="shared" si="1"/>
        <v>0</v>
      </c>
    </row>
    <row r="20" spans="2:8" x14ac:dyDescent="0.2">
      <c r="B20" s="1724" t="s">
        <v>2348</v>
      </c>
      <c r="C20" s="1727"/>
      <c r="D20" s="1727"/>
      <c r="E20" s="1727"/>
      <c r="F20" s="1727"/>
      <c r="G20" s="1727"/>
      <c r="H20" s="1726">
        <f t="shared" si="1"/>
        <v>0</v>
      </c>
    </row>
    <row r="21" spans="2:8" ht="38.25" x14ac:dyDescent="0.2">
      <c r="B21" s="1724" t="s">
        <v>2349</v>
      </c>
      <c r="C21" s="1726">
        <f>C22+C23</f>
        <v>0</v>
      </c>
      <c r="D21" s="1726">
        <f>D22+D23</f>
        <v>0</v>
      </c>
      <c r="E21" s="1726">
        <f>E22+E23</f>
        <v>0</v>
      </c>
      <c r="F21" s="1726">
        <f>F22+F23</f>
        <v>0</v>
      </c>
      <c r="G21" s="1726">
        <f>G22+G23</f>
        <v>0</v>
      </c>
      <c r="H21" s="1726">
        <f t="shared" si="1"/>
        <v>0</v>
      </c>
    </row>
    <row r="22" spans="2:8" x14ac:dyDescent="0.2">
      <c r="B22" s="1724" t="s">
        <v>2350</v>
      </c>
      <c r="C22" s="1727"/>
      <c r="D22" s="1727"/>
      <c r="E22" s="1727"/>
      <c r="F22" s="1727"/>
      <c r="G22" s="1727"/>
      <c r="H22" s="1726">
        <f t="shared" si="1"/>
        <v>0</v>
      </c>
    </row>
    <row r="23" spans="2:8" x14ac:dyDescent="0.2">
      <c r="B23" s="1728" t="s">
        <v>2351</v>
      </c>
      <c r="C23" s="1725"/>
      <c r="D23" s="1725"/>
      <c r="E23" s="1725"/>
      <c r="F23" s="1725"/>
      <c r="G23" s="1725"/>
      <c r="H23" s="1726">
        <f t="shared" si="1"/>
        <v>0</v>
      </c>
    </row>
    <row r="24" spans="2:8" ht="11.25" customHeight="1" x14ac:dyDescent="0.2">
      <c r="B24" s="1724" t="s">
        <v>2352</v>
      </c>
      <c r="C24" s="1727"/>
      <c r="D24" s="1727"/>
      <c r="E24" s="1727"/>
      <c r="F24" s="1727"/>
      <c r="G24" s="1727"/>
      <c r="H24" s="1726">
        <f t="shared" si="1"/>
        <v>0</v>
      </c>
    </row>
    <row r="25" spans="2:8" ht="11.25" customHeight="1" x14ac:dyDescent="0.2">
      <c r="B25" s="1724"/>
      <c r="C25" s="1727"/>
      <c r="D25" s="1727"/>
      <c r="E25" s="1727"/>
      <c r="F25" s="1729"/>
      <c r="G25" s="1727"/>
      <c r="H25" s="1730"/>
    </row>
    <row r="26" spans="2:8" x14ac:dyDescent="0.2">
      <c r="B26" s="1720" t="s">
        <v>2353</v>
      </c>
      <c r="C26" s="1721">
        <f t="shared" ref="C26:H26" si="2">C28+C29+C30+C33+C34+C37</f>
        <v>0</v>
      </c>
      <c r="D26" s="1721">
        <f t="shared" si="2"/>
        <v>0</v>
      </c>
      <c r="E26" s="1721">
        <f t="shared" si="2"/>
        <v>0</v>
      </c>
      <c r="F26" s="1721">
        <f t="shared" si="2"/>
        <v>0</v>
      </c>
      <c r="G26" s="1721">
        <f t="shared" si="2"/>
        <v>0</v>
      </c>
      <c r="H26" s="1731">
        <f t="shared" si="2"/>
        <v>0</v>
      </c>
    </row>
    <row r="27" spans="2:8" x14ac:dyDescent="0.2">
      <c r="B27" s="1722"/>
      <c r="C27" s="1723"/>
      <c r="D27" s="1723"/>
      <c r="E27" s="1723"/>
      <c r="F27" s="1723"/>
      <c r="G27" s="1723"/>
      <c r="H27" s="1732"/>
    </row>
    <row r="28" spans="2:8" x14ac:dyDescent="0.2">
      <c r="B28" s="1724" t="s">
        <v>2343</v>
      </c>
      <c r="C28" s="1725"/>
      <c r="D28" s="1725"/>
      <c r="E28" s="1725"/>
      <c r="F28" s="1725"/>
      <c r="G28" s="1725"/>
      <c r="H28" s="1726">
        <f t="shared" ref="H28:H37" si="3">E28-F28</f>
        <v>0</v>
      </c>
    </row>
    <row r="29" spans="2:8" x14ac:dyDescent="0.2">
      <c r="B29" s="1724" t="s">
        <v>2344</v>
      </c>
      <c r="C29" s="1727"/>
      <c r="D29" s="1727"/>
      <c r="E29" s="1727"/>
      <c r="F29" s="1727"/>
      <c r="G29" s="1727"/>
      <c r="H29" s="1726">
        <f t="shared" si="3"/>
        <v>0</v>
      </c>
    </row>
    <row r="30" spans="2:8" x14ac:dyDescent="0.2">
      <c r="B30" s="1724" t="s">
        <v>2345</v>
      </c>
      <c r="C30" s="1726">
        <f>C31+C32</f>
        <v>0</v>
      </c>
      <c r="D30" s="1726">
        <f>D31+D32</f>
        <v>0</v>
      </c>
      <c r="E30" s="1726">
        <f>E31+E32</f>
        <v>0</v>
      </c>
      <c r="F30" s="1726">
        <f>F31+F32</f>
        <v>0</v>
      </c>
      <c r="G30" s="1726">
        <f>G31+G32</f>
        <v>0</v>
      </c>
      <c r="H30" s="1726">
        <f t="shared" si="3"/>
        <v>0</v>
      </c>
    </row>
    <row r="31" spans="2:8" x14ac:dyDescent="0.2">
      <c r="B31" s="1724" t="s">
        <v>2346</v>
      </c>
      <c r="C31" s="1727"/>
      <c r="D31" s="1727"/>
      <c r="E31" s="1727"/>
      <c r="F31" s="1727"/>
      <c r="G31" s="1727"/>
      <c r="H31" s="1726">
        <f t="shared" si="3"/>
        <v>0</v>
      </c>
    </row>
    <row r="32" spans="2:8" x14ac:dyDescent="0.2">
      <c r="B32" s="1724" t="s">
        <v>2347</v>
      </c>
      <c r="C32" s="1727"/>
      <c r="D32" s="1727"/>
      <c r="E32" s="1727"/>
      <c r="F32" s="1727"/>
      <c r="G32" s="1727"/>
      <c r="H32" s="1726">
        <f t="shared" si="3"/>
        <v>0</v>
      </c>
    </row>
    <row r="33" spans="2:9" x14ac:dyDescent="0.2">
      <c r="B33" s="1724" t="s">
        <v>2348</v>
      </c>
      <c r="C33" s="1727"/>
      <c r="D33" s="1727"/>
      <c r="E33" s="1727"/>
      <c r="F33" s="1727"/>
      <c r="G33" s="1727"/>
      <c r="H33" s="1726">
        <f t="shared" si="3"/>
        <v>0</v>
      </c>
      <c r="I33" s="1733"/>
    </row>
    <row r="34" spans="2:9" ht="38.25" x14ac:dyDescent="0.2">
      <c r="B34" s="1724" t="s">
        <v>2349</v>
      </c>
      <c r="C34" s="1726">
        <f>C35+C36</f>
        <v>0</v>
      </c>
      <c r="D34" s="1726">
        <f>D35+D36</f>
        <v>0</v>
      </c>
      <c r="E34" s="1726">
        <f>E35+E36</f>
        <v>0</v>
      </c>
      <c r="F34" s="1726">
        <f>F35+F36</f>
        <v>0</v>
      </c>
      <c r="G34" s="1726">
        <f>G35+G36</f>
        <v>0</v>
      </c>
      <c r="H34" s="1726">
        <f t="shared" si="3"/>
        <v>0</v>
      </c>
    </row>
    <row r="35" spans="2:9" x14ac:dyDescent="0.2">
      <c r="B35" s="1724" t="s">
        <v>2350</v>
      </c>
      <c r="C35" s="1727"/>
      <c r="D35" s="1727"/>
      <c r="E35" s="1727"/>
      <c r="F35" s="1727"/>
      <c r="G35" s="1727"/>
      <c r="H35" s="1726">
        <f t="shared" si="3"/>
        <v>0</v>
      </c>
    </row>
    <row r="36" spans="2:9" x14ac:dyDescent="0.2">
      <c r="B36" s="1724" t="s">
        <v>2351</v>
      </c>
      <c r="C36" s="1725"/>
      <c r="D36" s="1725"/>
      <c r="E36" s="1725"/>
      <c r="F36" s="1725"/>
      <c r="G36" s="1725"/>
      <c r="H36" s="1726">
        <f t="shared" si="3"/>
        <v>0</v>
      </c>
    </row>
    <row r="37" spans="2:9" x14ac:dyDescent="0.2">
      <c r="B37" s="1724" t="s">
        <v>2352</v>
      </c>
      <c r="C37" s="1727"/>
      <c r="D37" s="1727"/>
      <c r="E37" s="1727"/>
      <c r="F37" s="1727"/>
      <c r="G37" s="1727"/>
      <c r="H37" s="1726">
        <f t="shared" si="3"/>
        <v>0</v>
      </c>
    </row>
    <row r="38" spans="2:9" x14ac:dyDescent="0.2">
      <c r="B38" s="1724"/>
      <c r="C38" s="1727"/>
      <c r="D38" s="1727"/>
      <c r="E38" s="1727"/>
      <c r="F38" s="1729"/>
      <c r="G38" s="1727"/>
      <c r="H38" s="1730"/>
    </row>
    <row r="39" spans="2:9" ht="25.5" x14ac:dyDescent="0.2">
      <c r="B39" s="1720" t="s">
        <v>2354</v>
      </c>
      <c r="C39" s="1731">
        <f t="shared" ref="C39:H39" si="4">C26+C13</f>
        <v>0</v>
      </c>
      <c r="D39" s="1731">
        <f t="shared" si="4"/>
        <v>0</v>
      </c>
      <c r="E39" s="1731">
        <f t="shared" si="4"/>
        <v>0</v>
      </c>
      <c r="F39" s="1731">
        <f t="shared" si="4"/>
        <v>0</v>
      </c>
      <c r="G39" s="1731">
        <f t="shared" si="4"/>
        <v>0</v>
      </c>
      <c r="H39" s="1731">
        <f t="shared" si="4"/>
        <v>0</v>
      </c>
    </row>
    <row r="40" spans="2:9" ht="3.75" customHeight="1" x14ac:dyDescent="0.2">
      <c r="B40" s="1734"/>
      <c r="C40" s="1735"/>
      <c r="D40" s="1735"/>
      <c r="E40" s="1736"/>
      <c r="F40" s="1737"/>
      <c r="G40" s="1735"/>
      <c r="H40" s="1738"/>
    </row>
    <row r="41" spans="2:9" ht="2.25" customHeight="1" x14ac:dyDescent="0.2">
      <c r="B41" s="1739"/>
      <c r="C41" s="1740"/>
      <c r="D41" s="1740"/>
      <c r="E41" s="1741"/>
      <c r="F41" s="1742"/>
      <c r="G41" s="1740"/>
      <c r="H41" s="1743"/>
    </row>
    <row r="42" spans="2:9" ht="7.5" customHeight="1" x14ac:dyDescent="0.2">
      <c r="B42" s="1744"/>
      <c r="C42" s="1744"/>
      <c r="D42" s="1744"/>
      <c r="E42" s="1744"/>
      <c r="F42" s="1745"/>
      <c r="G42" s="1744"/>
      <c r="H42" s="1744"/>
    </row>
    <row r="43" spans="2:9" ht="15" customHeight="1" x14ac:dyDescent="0.2">
      <c r="B43" s="2010" t="s">
        <v>621</v>
      </c>
      <c r="C43" s="2010"/>
      <c r="D43" s="2010"/>
      <c r="E43" s="2010"/>
      <c r="F43" s="2010"/>
      <c r="G43" s="2010"/>
      <c r="H43" s="2010"/>
    </row>
    <row r="44" spans="2:9" ht="15" customHeight="1" x14ac:dyDescent="0.2">
      <c r="B44" s="2010"/>
      <c r="C44" s="2010"/>
      <c r="D44" s="2010"/>
      <c r="E44" s="2010"/>
      <c r="F44" s="2010"/>
      <c r="G44" s="2010"/>
      <c r="H44" s="2010"/>
    </row>
    <row r="45" spans="2:9" x14ac:dyDescent="0.2">
      <c r="B45" s="10"/>
      <c r="C45" s="10"/>
      <c r="D45" s="10"/>
      <c r="E45" s="10"/>
      <c r="F45" s="1746"/>
      <c r="G45" s="10"/>
      <c r="H45" s="10"/>
    </row>
    <row r="46" spans="2:9" x14ac:dyDescent="0.2">
      <c r="B46" s="10"/>
      <c r="C46" s="10"/>
      <c r="D46" s="10"/>
      <c r="E46" s="10"/>
      <c r="F46" s="1746"/>
      <c r="G46" s="10"/>
      <c r="H46" s="10"/>
    </row>
    <row r="47" spans="2:9" x14ac:dyDescent="0.2">
      <c r="B47" s="10"/>
      <c r="C47" s="10"/>
      <c r="D47" s="10"/>
      <c r="E47" s="10"/>
      <c r="F47" s="1746"/>
      <c r="G47" s="10"/>
      <c r="H47" s="10"/>
    </row>
    <row r="48" spans="2:9" x14ac:dyDescent="0.2">
      <c r="B48" s="10"/>
      <c r="C48" s="10"/>
      <c r="D48" s="10"/>
      <c r="E48" s="10"/>
      <c r="F48" s="1746"/>
      <c r="G48" s="10"/>
      <c r="H48" s="10"/>
    </row>
    <row r="49" spans="2:8" x14ac:dyDescent="0.2">
      <c r="B49" s="10"/>
      <c r="C49" s="10"/>
      <c r="D49" s="10"/>
      <c r="E49" s="10"/>
      <c r="F49" s="1746"/>
      <c r="G49" s="10"/>
      <c r="H49" s="10"/>
    </row>
    <row r="50" spans="2:8" x14ac:dyDescent="0.2">
      <c r="B50" s="10"/>
      <c r="C50" s="10"/>
      <c r="D50" s="10"/>
      <c r="E50" s="10"/>
      <c r="F50" s="1746"/>
      <c r="G50" s="10"/>
      <c r="H50" s="10"/>
    </row>
    <row r="51" spans="2:8" x14ac:dyDescent="0.2">
      <c r="B51" s="10"/>
      <c r="C51" s="10"/>
      <c r="D51" s="10"/>
      <c r="E51" s="10"/>
      <c r="F51" s="1746"/>
      <c r="G51" s="10"/>
      <c r="H51" s="10"/>
    </row>
    <row r="52" spans="2:8" x14ac:dyDescent="0.2">
      <c r="B52" s="10"/>
      <c r="C52" s="10"/>
      <c r="D52" s="10"/>
      <c r="E52" s="10"/>
      <c r="F52" s="1746"/>
      <c r="G52" s="10"/>
      <c r="H52" s="10"/>
    </row>
    <row r="53" spans="2:8" x14ac:dyDescent="0.2">
      <c r="B53" s="10"/>
      <c r="C53" s="10"/>
      <c r="D53" s="10"/>
      <c r="E53" s="10"/>
      <c r="F53" s="1746"/>
      <c r="G53" s="10"/>
      <c r="H53" s="10"/>
    </row>
    <row r="54" spans="2:8" x14ac:dyDescent="0.2">
      <c r="B54" s="1933"/>
      <c r="C54" s="1933"/>
      <c r="D54" s="10"/>
      <c r="E54" s="10"/>
      <c r="F54" s="1746"/>
      <c r="G54" s="10"/>
      <c r="H54" s="10"/>
    </row>
    <row r="55" spans="2:8" x14ac:dyDescent="0.2">
      <c r="B55" s="1934"/>
      <c r="C55" s="1934"/>
      <c r="D55" s="10"/>
      <c r="E55" s="10"/>
      <c r="F55" s="1746"/>
      <c r="G55" s="10"/>
      <c r="H55" s="10"/>
    </row>
    <row r="56" spans="2:8" x14ac:dyDescent="0.2">
      <c r="B56" s="1671"/>
      <c r="C56" s="1671"/>
      <c r="D56" s="10"/>
      <c r="E56" s="10"/>
      <c r="F56" s="1746"/>
      <c r="G56" s="10"/>
      <c r="H56" s="10"/>
    </row>
    <row r="57" spans="2:8" x14ac:dyDescent="0.2">
      <c r="B57" s="1935"/>
      <c r="C57" s="1935"/>
      <c r="D57" s="10"/>
      <c r="E57" s="10"/>
      <c r="F57" s="1746"/>
      <c r="G57" s="10"/>
      <c r="H57" s="10"/>
    </row>
    <row r="64" spans="2:8" x14ac:dyDescent="0.2">
      <c r="C64" s="580"/>
    </row>
    <row r="71" spans="4:4" x14ac:dyDescent="0.2">
      <c r="D71" s="580"/>
    </row>
  </sheetData>
  <mergeCells count="18">
    <mergeCell ref="B7:H7"/>
    <mergeCell ref="B2:H2"/>
    <mergeCell ref="B3:H3"/>
    <mergeCell ref="B4:H4"/>
    <mergeCell ref="B5:H5"/>
    <mergeCell ref="B6:H6"/>
    <mergeCell ref="B43:H44"/>
    <mergeCell ref="B54:C54"/>
    <mergeCell ref="B55:C55"/>
    <mergeCell ref="B57:C57"/>
    <mergeCell ref="B9:B11"/>
    <mergeCell ref="C9:G9"/>
    <mergeCell ref="H9:H11"/>
    <mergeCell ref="C10:C11"/>
    <mergeCell ref="D10:D11"/>
    <mergeCell ref="E10:E11"/>
    <mergeCell ref="F10:F11"/>
    <mergeCell ref="G10:G11"/>
  </mergeCells>
  <pageMargins left="0.70866141732283472" right="0.70866141732283472" top="0.74803149606299213" bottom="0.74803149606299213" header="0.31496062992125984" footer="0.31496062992125984"/>
  <pageSetup scale="65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64183-806F-4204-B647-10C4D08C1ED4}">
  <sheetPr>
    <pageSetUpPr fitToPage="1"/>
  </sheetPr>
  <dimension ref="A1:W506"/>
  <sheetViews>
    <sheetView showGridLines="0" zoomScale="10" zoomScaleNormal="10" zoomScaleSheetLayoutView="70" workbookViewId="0">
      <selection activeCell="X427" sqref="X427"/>
    </sheetView>
  </sheetViews>
  <sheetFormatPr baseColWidth="10" defaultRowHeight="12.75" x14ac:dyDescent="0.2"/>
  <cols>
    <col min="1" max="1" width="2.140625" style="1759" customWidth="1"/>
    <col min="2" max="2" width="4.7109375" style="1039" customWidth="1"/>
    <col min="3" max="3" width="5.5703125" style="1039" customWidth="1"/>
    <col min="4" max="6" width="4.7109375" style="1040" customWidth="1"/>
    <col min="7" max="7" width="50.140625" style="1041" customWidth="1"/>
    <col min="8" max="11" width="17.140625" style="1039" customWidth="1"/>
    <col min="12" max="12" width="17.140625" style="1043" customWidth="1"/>
    <col min="13" max="14" width="17.140625" style="1039" customWidth="1"/>
    <col min="15" max="15" width="1.7109375" style="1044" customWidth="1"/>
    <col min="16" max="23" width="13.28515625" style="1044" customWidth="1"/>
    <col min="24" max="16384" width="11.42578125" style="1044"/>
  </cols>
  <sheetData>
    <row r="1" spans="1:23" ht="9" customHeight="1" thickBot="1" x14ac:dyDescent="0.25">
      <c r="H1" s="1042"/>
      <c r="I1" s="1042"/>
    </row>
    <row r="2" spans="1:23" ht="24.75" customHeight="1" thickTop="1" x14ac:dyDescent="0.2">
      <c r="B2" s="2026" t="s">
        <v>369</v>
      </c>
      <c r="C2" s="2027"/>
      <c r="D2" s="2027"/>
      <c r="E2" s="2027"/>
      <c r="F2" s="2027"/>
      <c r="G2" s="2027"/>
      <c r="H2" s="2027"/>
      <c r="I2" s="2027"/>
      <c r="J2" s="2027"/>
      <c r="K2" s="2027"/>
      <c r="L2" s="2027"/>
      <c r="M2" s="2027"/>
      <c r="N2" s="2028"/>
    </row>
    <row r="3" spans="1:23" ht="21" customHeight="1" x14ac:dyDescent="0.2">
      <c r="B3" s="2029" t="s">
        <v>1119</v>
      </c>
      <c r="C3" s="2030"/>
      <c r="D3" s="2030"/>
      <c r="E3" s="2030"/>
      <c r="F3" s="2030"/>
      <c r="G3" s="2030"/>
      <c r="H3" s="2030"/>
      <c r="I3" s="2030"/>
      <c r="J3" s="2030"/>
      <c r="K3" s="2030"/>
      <c r="L3" s="2030"/>
      <c r="M3" s="2030"/>
      <c r="N3" s="2031"/>
    </row>
    <row r="4" spans="1:23" ht="18.75" customHeight="1" x14ac:dyDescent="0.2">
      <c r="B4" s="2032" t="s">
        <v>1120</v>
      </c>
      <c r="C4" s="2033"/>
      <c r="D4" s="2033"/>
      <c r="E4" s="2033"/>
      <c r="F4" s="2033"/>
      <c r="G4" s="2033"/>
      <c r="H4" s="2033"/>
      <c r="I4" s="2033"/>
      <c r="J4" s="2033"/>
      <c r="K4" s="2033"/>
      <c r="L4" s="2033"/>
      <c r="M4" s="2033"/>
      <c r="N4" s="2034"/>
    </row>
    <row r="5" spans="1:23" ht="39" customHeight="1" x14ac:dyDescent="0.2">
      <c r="B5" s="2035" t="s">
        <v>1121</v>
      </c>
      <c r="C5" s="2036"/>
      <c r="D5" s="2036"/>
      <c r="E5" s="2036"/>
      <c r="F5" s="2036"/>
      <c r="G5" s="2036"/>
      <c r="H5" s="2036"/>
      <c r="I5" s="1045"/>
      <c r="J5" s="1045"/>
      <c r="K5" s="1045"/>
      <c r="L5" s="1046"/>
      <c r="M5" s="1047"/>
      <c r="N5" s="1048" t="s">
        <v>1122</v>
      </c>
    </row>
    <row r="6" spans="1:23" ht="13.5" thickBot="1" x14ac:dyDescent="0.25">
      <c r="B6" s="1049"/>
      <c r="C6" s="2037"/>
      <c r="D6" s="2037"/>
      <c r="E6" s="2037"/>
      <c r="F6" s="2037"/>
      <c r="G6" s="2037"/>
      <c r="H6" s="2037"/>
      <c r="I6" s="2037"/>
      <c r="J6" s="2037"/>
      <c r="K6" s="2037"/>
      <c r="L6" s="2037"/>
      <c r="M6" s="2037"/>
      <c r="N6" s="2038"/>
    </row>
    <row r="7" spans="1:23" ht="6.75" customHeight="1" thickTop="1" thickBot="1" x14ac:dyDescent="0.25">
      <c r="E7" s="1050"/>
      <c r="F7" s="1050"/>
      <c r="G7" s="1051"/>
      <c r="H7" s="1052"/>
      <c r="I7" s="1052"/>
      <c r="J7" s="1052"/>
      <c r="K7" s="1052"/>
      <c r="L7" s="1053"/>
      <c r="M7" s="1054"/>
      <c r="N7" s="1054"/>
    </row>
    <row r="8" spans="1:23" ht="16.5" customHeight="1" thickTop="1" x14ac:dyDescent="0.2">
      <c r="B8" s="2039" t="s">
        <v>1123</v>
      </c>
      <c r="C8" s="2040"/>
      <c r="D8" s="2040"/>
      <c r="E8" s="2040"/>
      <c r="F8" s="2040"/>
      <c r="G8" s="2040" t="s">
        <v>1124</v>
      </c>
      <c r="H8" s="2045" t="s">
        <v>550</v>
      </c>
      <c r="I8" s="2045"/>
      <c r="J8" s="2045"/>
      <c r="K8" s="2045"/>
      <c r="L8" s="2045"/>
      <c r="M8" s="2046" t="s">
        <v>1125</v>
      </c>
      <c r="N8" s="2049" t="s">
        <v>1126</v>
      </c>
    </row>
    <row r="9" spans="1:23" s="1039" customFormat="1" ht="51.75" customHeight="1" x14ac:dyDescent="0.25">
      <c r="A9" s="1760"/>
      <c r="B9" s="2041"/>
      <c r="C9" s="2042"/>
      <c r="D9" s="2042"/>
      <c r="E9" s="2042"/>
      <c r="F9" s="2042"/>
      <c r="G9" s="2042"/>
      <c r="H9" s="2042" t="s">
        <v>1127</v>
      </c>
      <c r="I9" s="2042" t="s">
        <v>1128</v>
      </c>
      <c r="J9" s="2042" t="s">
        <v>1129</v>
      </c>
      <c r="K9" s="2042" t="s">
        <v>1130</v>
      </c>
      <c r="L9" s="2042" t="s">
        <v>1131</v>
      </c>
      <c r="M9" s="2047"/>
      <c r="N9" s="2050"/>
    </row>
    <row r="10" spans="1:23" s="1039" customFormat="1" ht="12.75" customHeight="1" thickBot="1" x14ac:dyDescent="0.3">
      <c r="A10" s="1760"/>
      <c r="B10" s="2043"/>
      <c r="C10" s="2044"/>
      <c r="D10" s="2044"/>
      <c r="E10" s="2044"/>
      <c r="F10" s="2044"/>
      <c r="G10" s="2044"/>
      <c r="H10" s="2044"/>
      <c r="I10" s="2044"/>
      <c r="J10" s="2044"/>
      <c r="K10" s="2044"/>
      <c r="L10" s="2044"/>
      <c r="M10" s="2048"/>
      <c r="N10" s="2051"/>
    </row>
    <row r="11" spans="1:23" s="1039" customFormat="1" ht="6" customHeight="1" thickTop="1" thickBot="1" x14ac:dyDescent="0.3">
      <c r="A11" s="1760"/>
      <c r="B11" s="1822"/>
      <c r="C11" s="1822"/>
      <c r="D11" s="1822"/>
      <c r="E11" s="1822"/>
      <c r="F11" s="1822"/>
      <c r="G11" s="1822"/>
      <c r="H11" s="1822"/>
      <c r="I11" s="1822"/>
      <c r="J11" s="1822"/>
      <c r="K11" s="1822"/>
      <c r="L11" s="1822"/>
      <c r="M11" s="1056"/>
      <c r="N11" s="1056"/>
    </row>
    <row r="12" spans="1:23" s="1058" customFormat="1" ht="13.5" thickTop="1" x14ac:dyDescent="0.25">
      <c r="A12" s="1761"/>
      <c r="B12" s="1771">
        <v>8110</v>
      </c>
      <c r="C12" s="1772">
        <v>4000</v>
      </c>
      <c r="D12" s="1773"/>
      <c r="E12" s="1773"/>
      <c r="F12" s="1773"/>
      <c r="G12" s="1774" t="s">
        <v>1132</v>
      </c>
      <c r="H12" s="1775">
        <f>H13+H302+H394</f>
        <v>0</v>
      </c>
      <c r="I12" s="1775">
        <f>I13+I302+I394</f>
        <v>0</v>
      </c>
      <c r="J12" s="1775">
        <f t="shared" ref="J12:J75" si="0">H12+I12</f>
        <v>0</v>
      </c>
      <c r="K12" s="1775">
        <f>K13+K302+K394</f>
        <v>0</v>
      </c>
      <c r="L12" s="1775">
        <f>L13+L302+L394</f>
        <v>0</v>
      </c>
      <c r="M12" s="1776">
        <f t="shared" ref="M12:M75" si="1">IFERROR(L12/J12*100,0)</f>
        <v>0</v>
      </c>
      <c r="N12" s="1777">
        <f t="shared" ref="N12:N75" si="2">L12-J12</f>
        <v>0</v>
      </c>
    </row>
    <row r="13" spans="1:23" s="1064" customFormat="1" x14ac:dyDescent="0.25">
      <c r="A13" s="1761"/>
      <c r="B13" s="1065">
        <v>8110</v>
      </c>
      <c r="C13" s="1066">
        <v>4100</v>
      </c>
      <c r="D13" s="1067"/>
      <c r="E13" s="1067"/>
      <c r="F13" s="1067"/>
      <c r="G13" s="1068" t="s">
        <v>1133</v>
      </c>
      <c r="H13" s="1069">
        <f>H14+H58+H80+H97+H174+H195+H231</f>
        <v>0</v>
      </c>
      <c r="I13" s="1069">
        <f>I14+I58+I80+I97+I174+I195+I231</f>
        <v>0</v>
      </c>
      <c r="J13" s="1069">
        <f t="shared" si="0"/>
        <v>0</v>
      </c>
      <c r="K13" s="1069">
        <f>K14+K58+K80+K97+K174+K195+K231</f>
        <v>0</v>
      </c>
      <c r="L13" s="1069">
        <f>L14+L58+L80+L97+L174+L195+L231</f>
        <v>0</v>
      </c>
      <c r="M13" s="1070">
        <f t="shared" si="1"/>
        <v>0</v>
      </c>
      <c r="N13" s="1071">
        <f t="shared" si="2"/>
        <v>0</v>
      </c>
      <c r="P13" s="1058"/>
      <c r="Q13" s="1058"/>
      <c r="R13" s="1058"/>
      <c r="S13" s="1058"/>
      <c r="T13" s="1058"/>
      <c r="U13" s="1058"/>
      <c r="V13" s="1058"/>
      <c r="W13" s="1058"/>
    </row>
    <row r="14" spans="1:23" s="1064" customFormat="1" x14ac:dyDescent="0.25">
      <c r="A14" s="1761"/>
      <c r="B14" s="1065">
        <v>8110</v>
      </c>
      <c r="C14" s="1066">
        <v>4110</v>
      </c>
      <c r="D14" s="1067"/>
      <c r="E14" s="1067"/>
      <c r="F14" s="1067"/>
      <c r="G14" s="1068" t="s">
        <v>1134</v>
      </c>
      <c r="H14" s="1069">
        <f>+H15+H19+H25+H29+H33+H37+H41+H48+H53</f>
        <v>0</v>
      </c>
      <c r="I14" s="1069">
        <f>+I15+I19+I25+I29+I33+I37+I41+I48+I53</f>
        <v>0</v>
      </c>
      <c r="J14" s="1069">
        <f t="shared" si="0"/>
        <v>0</v>
      </c>
      <c r="K14" s="1069">
        <f>+K15+K19+K25+K29+K33+K37+K41+K48+K53</f>
        <v>0</v>
      </c>
      <c r="L14" s="1069">
        <f>+L15+L19+L25+L29+L33+L37+L41+L48+L53</f>
        <v>0</v>
      </c>
      <c r="M14" s="1070">
        <f t="shared" si="1"/>
        <v>0</v>
      </c>
      <c r="N14" s="1071">
        <f t="shared" si="2"/>
        <v>0</v>
      </c>
      <c r="P14" s="1058"/>
      <c r="Q14" s="1058"/>
      <c r="R14" s="1058"/>
      <c r="S14" s="1058"/>
      <c r="T14" s="1058"/>
      <c r="U14" s="1058"/>
      <c r="V14" s="1058"/>
      <c r="W14" s="1058"/>
    </row>
    <row r="15" spans="1:23" s="1064" customFormat="1" x14ac:dyDescent="0.25">
      <c r="A15" s="1761"/>
      <c r="B15" s="1065">
        <v>8110</v>
      </c>
      <c r="C15" s="1066">
        <v>4111</v>
      </c>
      <c r="D15" s="1067"/>
      <c r="E15" s="1067"/>
      <c r="F15" s="1067"/>
      <c r="G15" s="1068" t="s">
        <v>1135</v>
      </c>
      <c r="H15" s="1069">
        <f t="shared" ref="H15:I17" si="3">SUM(H16)</f>
        <v>0</v>
      </c>
      <c r="I15" s="1069">
        <f t="shared" si="3"/>
        <v>0</v>
      </c>
      <c r="J15" s="1069">
        <f t="shared" si="0"/>
        <v>0</v>
      </c>
      <c r="K15" s="1069">
        <f t="shared" ref="K15:L17" si="4">SUM(K16)</f>
        <v>0</v>
      </c>
      <c r="L15" s="1069">
        <f t="shared" si="4"/>
        <v>0</v>
      </c>
      <c r="M15" s="1070">
        <f t="shared" si="1"/>
        <v>0</v>
      </c>
      <c r="N15" s="1071">
        <f t="shared" si="2"/>
        <v>0</v>
      </c>
      <c r="P15" s="1058"/>
      <c r="Q15" s="1058"/>
      <c r="R15" s="1058"/>
      <c r="S15" s="1058"/>
      <c r="T15" s="1058"/>
      <c r="U15" s="1058"/>
      <c r="V15" s="1058"/>
      <c r="W15" s="1058"/>
    </row>
    <row r="16" spans="1:23" s="1064" customFormat="1" x14ac:dyDescent="0.25">
      <c r="A16" s="1761"/>
      <c r="B16" s="1072">
        <v>8110</v>
      </c>
      <c r="C16" s="1073">
        <v>4111</v>
      </c>
      <c r="D16" s="1074">
        <v>1</v>
      </c>
      <c r="E16" s="1074"/>
      <c r="F16" s="1074"/>
      <c r="G16" s="1075" t="s">
        <v>1135</v>
      </c>
      <c r="H16" s="1076">
        <f t="shared" si="3"/>
        <v>0</v>
      </c>
      <c r="I16" s="1076">
        <f t="shared" si="3"/>
        <v>0</v>
      </c>
      <c r="J16" s="1076">
        <f t="shared" si="0"/>
        <v>0</v>
      </c>
      <c r="K16" s="1076">
        <f t="shared" si="4"/>
        <v>0</v>
      </c>
      <c r="L16" s="1076">
        <f t="shared" si="4"/>
        <v>0</v>
      </c>
      <c r="M16" s="1077">
        <f t="shared" si="1"/>
        <v>0</v>
      </c>
      <c r="N16" s="1078">
        <f t="shared" si="2"/>
        <v>0</v>
      </c>
      <c r="P16" s="1058"/>
      <c r="Q16" s="1058"/>
      <c r="R16" s="1058"/>
      <c r="S16" s="1058"/>
      <c r="T16" s="1058"/>
      <c r="U16" s="1058"/>
      <c r="V16" s="1058"/>
      <c r="W16" s="1058"/>
    </row>
    <row r="17" spans="1:23" s="1064" customFormat="1" ht="12.75" customHeight="1" x14ac:dyDescent="0.25">
      <c r="A17" s="1761"/>
      <c r="B17" s="1079">
        <v>8110</v>
      </c>
      <c r="C17" s="1080">
        <v>4111</v>
      </c>
      <c r="D17" s="1081">
        <v>1</v>
      </c>
      <c r="E17" s="1081">
        <v>1</v>
      </c>
      <c r="F17" s="1081"/>
      <c r="G17" s="1082" t="s">
        <v>1135</v>
      </c>
      <c r="H17" s="1083">
        <f t="shared" si="3"/>
        <v>0</v>
      </c>
      <c r="I17" s="1083">
        <f t="shared" si="3"/>
        <v>0</v>
      </c>
      <c r="J17" s="1083">
        <f t="shared" si="0"/>
        <v>0</v>
      </c>
      <c r="K17" s="1083">
        <f t="shared" si="4"/>
        <v>0</v>
      </c>
      <c r="L17" s="1083">
        <f t="shared" si="4"/>
        <v>0</v>
      </c>
      <c r="M17" s="1084">
        <f t="shared" si="1"/>
        <v>0</v>
      </c>
      <c r="N17" s="1085">
        <f t="shared" si="2"/>
        <v>0</v>
      </c>
      <c r="P17" s="1058"/>
      <c r="Q17" s="1058"/>
      <c r="R17" s="1058"/>
      <c r="S17" s="1058"/>
      <c r="T17" s="1058"/>
      <c r="U17" s="1058"/>
      <c r="V17" s="1058"/>
      <c r="W17" s="1058"/>
    </row>
    <row r="18" spans="1:23" s="1064" customFormat="1" ht="12.75" customHeight="1" x14ac:dyDescent="0.25">
      <c r="A18" s="1761"/>
      <c r="B18" s="1086">
        <v>8110</v>
      </c>
      <c r="C18" s="1087">
        <v>4111</v>
      </c>
      <c r="D18" s="1088">
        <v>1</v>
      </c>
      <c r="E18" s="1088">
        <v>1</v>
      </c>
      <c r="F18" s="1088">
        <v>1</v>
      </c>
      <c r="G18" s="1089" t="s">
        <v>1135</v>
      </c>
      <c r="H18" s="1090"/>
      <c r="I18" s="1090"/>
      <c r="J18" s="1090">
        <f t="shared" si="0"/>
        <v>0</v>
      </c>
      <c r="K18" s="1090"/>
      <c r="L18" s="1090"/>
      <c r="M18" s="1091">
        <f t="shared" si="1"/>
        <v>0</v>
      </c>
      <c r="N18" s="1092">
        <f t="shared" si="2"/>
        <v>0</v>
      </c>
      <c r="P18" s="1058"/>
      <c r="Q18" s="1058"/>
      <c r="R18" s="1058"/>
      <c r="S18" s="1058"/>
      <c r="T18" s="1058"/>
      <c r="U18" s="1058"/>
      <c r="V18" s="1058"/>
      <c r="W18" s="1058"/>
    </row>
    <row r="19" spans="1:23" s="1064" customFormat="1" x14ac:dyDescent="0.25">
      <c r="A19" s="1761"/>
      <c r="B19" s="1065">
        <v>8110</v>
      </c>
      <c r="C19" s="1066">
        <v>4112</v>
      </c>
      <c r="D19" s="1067"/>
      <c r="E19" s="1067"/>
      <c r="F19" s="1067"/>
      <c r="G19" s="1068" t="s">
        <v>1136</v>
      </c>
      <c r="H19" s="1069">
        <f>SUM(H20)</f>
        <v>0</v>
      </c>
      <c r="I19" s="1069">
        <f>SUM(I20)</f>
        <v>0</v>
      </c>
      <c r="J19" s="1069">
        <f t="shared" si="0"/>
        <v>0</v>
      </c>
      <c r="K19" s="1069">
        <f>SUM(K20)</f>
        <v>0</v>
      </c>
      <c r="L19" s="1069">
        <f>SUM(L20)</f>
        <v>0</v>
      </c>
      <c r="M19" s="1070">
        <f t="shared" si="1"/>
        <v>0</v>
      </c>
      <c r="N19" s="1071">
        <f t="shared" si="2"/>
        <v>0</v>
      </c>
      <c r="P19" s="1058"/>
      <c r="Q19" s="1058"/>
      <c r="R19" s="1058"/>
      <c r="S19" s="1058"/>
      <c r="T19" s="1058"/>
      <c r="U19" s="1058"/>
      <c r="V19" s="1058"/>
      <c r="W19" s="1058"/>
    </row>
    <row r="20" spans="1:23" s="1064" customFormat="1" x14ac:dyDescent="0.25">
      <c r="A20" s="1761"/>
      <c r="B20" s="1072">
        <v>8110</v>
      </c>
      <c r="C20" s="1073">
        <v>4112</v>
      </c>
      <c r="D20" s="1074">
        <v>1</v>
      </c>
      <c r="E20" s="1074"/>
      <c r="F20" s="1074"/>
      <c r="G20" s="1075" t="s">
        <v>1136</v>
      </c>
      <c r="H20" s="1076">
        <f>SUM(H21)</f>
        <v>0</v>
      </c>
      <c r="I20" s="1076">
        <f>SUM(I21)</f>
        <v>0</v>
      </c>
      <c r="J20" s="1076">
        <f t="shared" si="0"/>
        <v>0</v>
      </c>
      <c r="K20" s="1076">
        <f>SUM(K21)</f>
        <v>0</v>
      </c>
      <c r="L20" s="1076">
        <f>SUM(L21)</f>
        <v>0</v>
      </c>
      <c r="M20" s="1077">
        <f t="shared" si="1"/>
        <v>0</v>
      </c>
      <c r="N20" s="1078">
        <f t="shared" si="2"/>
        <v>0</v>
      </c>
      <c r="P20" s="1058"/>
      <c r="Q20" s="1058"/>
      <c r="R20" s="1058"/>
      <c r="S20" s="1058"/>
      <c r="T20" s="1058"/>
      <c r="U20" s="1058"/>
      <c r="V20" s="1058"/>
      <c r="W20" s="1058"/>
    </row>
    <row r="21" spans="1:23" s="1064" customFormat="1" ht="12.75" customHeight="1" x14ac:dyDescent="0.25">
      <c r="A21" s="1761"/>
      <c r="B21" s="1079">
        <v>8110</v>
      </c>
      <c r="C21" s="1080">
        <v>4112</v>
      </c>
      <c r="D21" s="1081">
        <v>1</v>
      </c>
      <c r="E21" s="1081">
        <v>1</v>
      </c>
      <c r="F21" s="1081"/>
      <c r="G21" s="1082" t="s">
        <v>1136</v>
      </c>
      <c r="H21" s="1083">
        <f>SUM(H22:H24)</f>
        <v>0</v>
      </c>
      <c r="I21" s="1083">
        <f>SUM(I22:I24)</f>
        <v>0</v>
      </c>
      <c r="J21" s="1083">
        <f t="shared" si="0"/>
        <v>0</v>
      </c>
      <c r="K21" s="1083">
        <f>SUM(K22:K24)</f>
        <v>0</v>
      </c>
      <c r="L21" s="1083">
        <f>SUM(L22:L24)</f>
        <v>0</v>
      </c>
      <c r="M21" s="1084">
        <f t="shared" si="1"/>
        <v>0</v>
      </c>
      <c r="N21" s="1085">
        <f t="shared" si="2"/>
        <v>0</v>
      </c>
      <c r="P21" s="1058"/>
      <c r="Q21" s="1058"/>
      <c r="R21" s="1058"/>
      <c r="S21" s="1058"/>
      <c r="T21" s="1058"/>
      <c r="U21" s="1058"/>
      <c r="V21" s="1058"/>
      <c r="W21" s="1058"/>
    </row>
    <row r="22" spans="1:23" s="1064" customFormat="1" ht="12.75" customHeight="1" x14ac:dyDescent="0.25">
      <c r="A22" s="1761"/>
      <c r="B22" s="1086">
        <v>8110</v>
      </c>
      <c r="C22" s="1087">
        <v>4112</v>
      </c>
      <c r="D22" s="1088">
        <v>1</v>
      </c>
      <c r="E22" s="1088">
        <v>1</v>
      </c>
      <c r="F22" s="1088">
        <v>1</v>
      </c>
      <c r="G22" s="1089" t="s">
        <v>1137</v>
      </c>
      <c r="H22" s="1090"/>
      <c r="I22" s="1090"/>
      <c r="J22" s="1090">
        <f t="shared" si="0"/>
        <v>0</v>
      </c>
      <c r="K22" s="1090"/>
      <c r="L22" s="1090"/>
      <c r="M22" s="1091">
        <f t="shared" si="1"/>
        <v>0</v>
      </c>
      <c r="N22" s="1092">
        <f t="shared" si="2"/>
        <v>0</v>
      </c>
      <c r="P22" s="1058"/>
      <c r="Q22" s="1058"/>
      <c r="R22" s="1058"/>
      <c r="S22" s="1058"/>
      <c r="T22" s="1058"/>
      <c r="U22" s="1058"/>
      <c r="V22" s="1058"/>
      <c r="W22" s="1058"/>
    </row>
    <row r="23" spans="1:23" s="1064" customFormat="1" ht="18" customHeight="1" x14ac:dyDescent="0.25">
      <c r="A23" s="1761"/>
      <c r="B23" s="1086">
        <v>8110</v>
      </c>
      <c r="C23" s="1087">
        <v>4112</v>
      </c>
      <c r="D23" s="1088">
        <v>1</v>
      </c>
      <c r="E23" s="1088">
        <v>1</v>
      </c>
      <c r="F23" s="1088">
        <v>2</v>
      </c>
      <c r="G23" s="1089" t="s">
        <v>1138</v>
      </c>
      <c r="H23" s="1090"/>
      <c r="I23" s="1090"/>
      <c r="J23" s="1090">
        <f t="shared" si="0"/>
        <v>0</v>
      </c>
      <c r="K23" s="1090"/>
      <c r="L23" s="1090"/>
      <c r="M23" s="1091">
        <f t="shared" si="1"/>
        <v>0</v>
      </c>
      <c r="N23" s="1092">
        <f t="shared" si="2"/>
        <v>0</v>
      </c>
      <c r="P23" s="1058"/>
      <c r="Q23" s="1058"/>
      <c r="R23" s="1058"/>
      <c r="S23" s="1058"/>
      <c r="T23" s="1058"/>
      <c r="U23" s="1058"/>
      <c r="V23" s="1058"/>
      <c r="W23" s="1058"/>
    </row>
    <row r="24" spans="1:23" s="1064" customFormat="1" ht="12.75" customHeight="1" x14ac:dyDescent="0.25">
      <c r="A24" s="1761"/>
      <c r="B24" s="1086">
        <v>8110</v>
      </c>
      <c r="C24" s="1087">
        <v>4112</v>
      </c>
      <c r="D24" s="1088">
        <v>1</v>
      </c>
      <c r="E24" s="1088">
        <v>1</v>
      </c>
      <c r="F24" s="1088">
        <v>3</v>
      </c>
      <c r="G24" s="1089" t="s">
        <v>1139</v>
      </c>
      <c r="H24" s="1090"/>
      <c r="I24" s="1090"/>
      <c r="J24" s="1090">
        <f t="shared" si="0"/>
        <v>0</v>
      </c>
      <c r="K24" s="1090"/>
      <c r="L24" s="1090"/>
      <c r="M24" s="1091">
        <f t="shared" si="1"/>
        <v>0</v>
      </c>
      <c r="N24" s="1092">
        <f t="shared" si="2"/>
        <v>0</v>
      </c>
      <c r="P24" s="1058"/>
      <c r="Q24" s="1058"/>
      <c r="R24" s="1058"/>
      <c r="S24" s="1058"/>
      <c r="T24" s="1058"/>
      <c r="U24" s="1058"/>
      <c r="V24" s="1058"/>
      <c r="W24" s="1058"/>
    </row>
    <row r="25" spans="1:23" s="1064" customFormat="1" x14ac:dyDescent="0.25">
      <c r="A25" s="1761"/>
      <c r="B25" s="1065">
        <v>8110</v>
      </c>
      <c r="C25" s="1066">
        <v>4113</v>
      </c>
      <c r="D25" s="1067"/>
      <c r="E25" s="1067"/>
      <c r="F25" s="1067"/>
      <c r="G25" s="1068" t="s">
        <v>1140</v>
      </c>
      <c r="H25" s="1069">
        <f t="shared" ref="H25:I27" si="5">SUM(H26)</f>
        <v>0</v>
      </c>
      <c r="I25" s="1069">
        <f t="shared" si="5"/>
        <v>0</v>
      </c>
      <c r="J25" s="1069">
        <f t="shared" si="0"/>
        <v>0</v>
      </c>
      <c r="K25" s="1069">
        <f t="shared" ref="K25:L27" si="6">SUM(K26)</f>
        <v>0</v>
      </c>
      <c r="L25" s="1069">
        <f t="shared" si="6"/>
        <v>0</v>
      </c>
      <c r="M25" s="1070">
        <f t="shared" si="1"/>
        <v>0</v>
      </c>
      <c r="N25" s="1071">
        <f t="shared" si="2"/>
        <v>0</v>
      </c>
      <c r="P25" s="1058"/>
      <c r="Q25" s="1058"/>
      <c r="R25" s="1058"/>
      <c r="S25" s="1058"/>
      <c r="T25" s="1058"/>
      <c r="U25" s="1058"/>
      <c r="V25" s="1058"/>
      <c r="W25" s="1058"/>
    </row>
    <row r="26" spans="1:23" s="1064" customFormat="1" x14ac:dyDescent="0.25">
      <c r="A26" s="1761"/>
      <c r="B26" s="1072">
        <v>8110</v>
      </c>
      <c r="C26" s="1073">
        <v>4113</v>
      </c>
      <c r="D26" s="1074">
        <v>1</v>
      </c>
      <c r="E26" s="1074"/>
      <c r="F26" s="1074"/>
      <c r="G26" s="1075" t="s">
        <v>1140</v>
      </c>
      <c r="H26" s="1076">
        <f t="shared" si="5"/>
        <v>0</v>
      </c>
      <c r="I26" s="1076">
        <f t="shared" si="5"/>
        <v>0</v>
      </c>
      <c r="J26" s="1076">
        <f t="shared" si="0"/>
        <v>0</v>
      </c>
      <c r="K26" s="1076">
        <f t="shared" si="6"/>
        <v>0</v>
      </c>
      <c r="L26" s="1076">
        <f t="shared" si="6"/>
        <v>0</v>
      </c>
      <c r="M26" s="1077">
        <f t="shared" si="1"/>
        <v>0</v>
      </c>
      <c r="N26" s="1078">
        <f t="shared" si="2"/>
        <v>0</v>
      </c>
      <c r="P26" s="1058"/>
      <c r="Q26" s="1058"/>
      <c r="R26" s="1058"/>
      <c r="S26" s="1058"/>
      <c r="T26" s="1058"/>
      <c r="U26" s="1058"/>
      <c r="V26" s="1058"/>
      <c r="W26" s="1058"/>
    </row>
    <row r="27" spans="1:23" s="1064" customFormat="1" ht="12.75" customHeight="1" x14ac:dyDescent="0.25">
      <c r="A27" s="1761"/>
      <c r="B27" s="1079">
        <v>8110</v>
      </c>
      <c r="C27" s="1080">
        <v>4113</v>
      </c>
      <c r="D27" s="1081">
        <v>1</v>
      </c>
      <c r="E27" s="1081">
        <v>1</v>
      </c>
      <c r="F27" s="1081"/>
      <c r="G27" s="1082" t="s">
        <v>1140</v>
      </c>
      <c r="H27" s="1083">
        <f t="shared" si="5"/>
        <v>0</v>
      </c>
      <c r="I27" s="1083">
        <f t="shared" si="5"/>
        <v>0</v>
      </c>
      <c r="J27" s="1083">
        <f t="shared" si="0"/>
        <v>0</v>
      </c>
      <c r="K27" s="1083">
        <f t="shared" si="6"/>
        <v>0</v>
      </c>
      <c r="L27" s="1083">
        <f t="shared" si="6"/>
        <v>0</v>
      </c>
      <c r="M27" s="1084">
        <f t="shared" si="1"/>
        <v>0</v>
      </c>
      <c r="N27" s="1085">
        <f t="shared" si="2"/>
        <v>0</v>
      </c>
      <c r="P27" s="1058"/>
      <c r="Q27" s="1058"/>
      <c r="R27" s="1058"/>
      <c r="S27" s="1058"/>
      <c r="T27" s="1058"/>
      <c r="U27" s="1058"/>
      <c r="V27" s="1058"/>
      <c r="W27" s="1058"/>
    </row>
    <row r="28" spans="1:23" s="1064" customFormat="1" ht="12.75" customHeight="1" x14ac:dyDescent="0.25">
      <c r="A28" s="1761"/>
      <c r="B28" s="1086">
        <v>8110</v>
      </c>
      <c r="C28" s="1087">
        <v>4113</v>
      </c>
      <c r="D28" s="1088">
        <v>1</v>
      </c>
      <c r="E28" s="1088">
        <v>1</v>
      </c>
      <c r="F28" s="1088">
        <v>1</v>
      </c>
      <c r="G28" s="1089" t="s">
        <v>1140</v>
      </c>
      <c r="H28" s="1090"/>
      <c r="I28" s="1090"/>
      <c r="J28" s="1093">
        <f t="shared" si="0"/>
        <v>0</v>
      </c>
      <c r="K28" s="1090"/>
      <c r="L28" s="1090"/>
      <c r="M28" s="1094">
        <f t="shared" si="1"/>
        <v>0</v>
      </c>
      <c r="N28" s="1092">
        <f t="shared" si="2"/>
        <v>0</v>
      </c>
      <c r="P28" s="1058"/>
      <c r="Q28" s="1058"/>
      <c r="R28" s="1058"/>
      <c r="S28" s="1058"/>
      <c r="T28" s="1058"/>
      <c r="U28" s="1058"/>
      <c r="V28" s="1058"/>
      <c r="W28" s="1058"/>
    </row>
    <row r="29" spans="1:23" s="1064" customFormat="1" x14ac:dyDescent="0.25">
      <c r="A29" s="1761"/>
      <c r="B29" s="1065">
        <v>8110</v>
      </c>
      <c r="C29" s="1066">
        <v>4114</v>
      </c>
      <c r="D29" s="1067"/>
      <c r="E29" s="1067"/>
      <c r="F29" s="1067"/>
      <c r="G29" s="1068" t="s">
        <v>1141</v>
      </c>
      <c r="H29" s="1069">
        <f t="shared" ref="H29:I31" si="7">SUM(H30)</f>
        <v>0</v>
      </c>
      <c r="I29" s="1069">
        <f t="shared" si="7"/>
        <v>0</v>
      </c>
      <c r="J29" s="1069">
        <f t="shared" si="0"/>
        <v>0</v>
      </c>
      <c r="K29" s="1069">
        <f t="shared" ref="K29:L31" si="8">SUM(K30)</f>
        <v>0</v>
      </c>
      <c r="L29" s="1069">
        <f t="shared" si="8"/>
        <v>0</v>
      </c>
      <c r="M29" s="1070">
        <f t="shared" si="1"/>
        <v>0</v>
      </c>
      <c r="N29" s="1071">
        <f t="shared" si="2"/>
        <v>0</v>
      </c>
      <c r="P29" s="1058"/>
      <c r="Q29" s="1058"/>
      <c r="R29" s="1058"/>
      <c r="S29" s="1058"/>
      <c r="T29" s="1058"/>
      <c r="U29" s="1058"/>
      <c r="V29" s="1058"/>
      <c r="W29" s="1058"/>
    </row>
    <row r="30" spans="1:23" s="1064" customFormat="1" x14ac:dyDescent="0.25">
      <c r="A30" s="1761"/>
      <c r="B30" s="1072">
        <v>8110</v>
      </c>
      <c r="C30" s="1073">
        <v>4114</v>
      </c>
      <c r="D30" s="1074">
        <v>1</v>
      </c>
      <c r="E30" s="1074"/>
      <c r="F30" s="1074"/>
      <c r="G30" s="1075" t="s">
        <v>1141</v>
      </c>
      <c r="H30" s="1076">
        <f t="shared" si="7"/>
        <v>0</v>
      </c>
      <c r="I30" s="1076">
        <f t="shared" si="7"/>
        <v>0</v>
      </c>
      <c r="J30" s="1076">
        <f t="shared" si="0"/>
        <v>0</v>
      </c>
      <c r="K30" s="1076">
        <f t="shared" si="8"/>
        <v>0</v>
      </c>
      <c r="L30" s="1076">
        <f t="shared" si="8"/>
        <v>0</v>
      </c>
      <c r="M30" s="1077">
        <f t="shared" si="1"/>
        <v>0</v>
      </c>
      <c r="N30" s="1078">
        <f t="shared" si="2"/>
        <v>0</v>
      </c>
      <c r="P30" s="1058"/>
      <c r="Q30" s="1058"/>
      <c r="R30" s="1058"/>
      <c r="S30" s="1058"/>
      <c r="T30" s="1058"/>
      <c r="U30" s="1058"/>
      <c r="V30" s="1058"/>
      <c r="W30" s="1058"/>
    </row>
    <row r="31" spans="1:23" s="1064" customFormat="1" ht="12.75" customHeight="1" x14ac:dyDescent="0.25">
      <c r="A31" s="1761"/>
      <c r="B31" s="1079">
        <v>8110</v>
      </c>
      <c r="C31" s="1080">
        <v>4114</v>
      </c>
      <c r="D31" s="1081">
        <v>1</v>
      </c>
      <c r="E31" s="1081">
        <v>1</v>
      </c>
      <c r="F31" s="1095"/>
      <c r="G31" s="1082" t="s">
        <v>1141</v>
      </c>
      <c r="H31" s="1083">
        <f t="shared" si="7"/>
        <v>0</v>
      </c>
      <c r="I31" s="1083">
        <f t="shared" si="7"/>
        <v>0</v>
      </c>
      <c r="J31" s="1083">
        <f t="shared" si="0"/>
        <v>0</v>
      </c>
      <c r="K31" s="1083">
        <f t="shared" si="8"/>
        <v>0</v>
      </c>
      <c r="L31" s="1083">
        <f t="shared" si="8"/>
        <v>0</v>
      </c>
      <c r="M31" s="1084">
        <f t="shared" si="1"/>
        <v>0</v>
      </c>
      <c r="N31" s="1085">
        <f t="shared" si="2"/>
        <v>0</v>
      </c>
      <c r="P31" s="1058"/>
      <c r="Q31" s="1058"/>
      <c r="R31" s="1058"/>
      <c r="S31" s="1058"/>
      <c r="T31" s="1058"/>
      <c r="U31" s="1058"/>
      <c r="V31" s="1058"/>
      <c r="W31" s="1058"/>
    </row>
    <row r="32" spans="1:23" s="1064" customFormat="1" ht="12.75" customHeight="1" x14ac:dyDescent="0.25">
      <c r="A32" s="1761"/>
      <c r="B32" s="1086">
        <v>8110</v>
      </c>
      <c r="C32" s="1087">
        <v>4114</v>
      </c>
      <c r="D32" s="1088">
        <v>1</v>
      </c>
      <c r="E32" s="1088">
        <v>1</v>
      </c>
      <c r="F32" s="1088">
        <v>1</v>
      </c>
      <c r="G32" s="1089" t="s">
        <v>1141</v>
      </c>
      <c r="H32" s="1090"/>
      <c r="I32" s="1090"/>
      <c r="J32" s="1093">
        <f t="shared" si="0"/>
        <v>0</v>
      </c>
      <c r="K32" s="1090"/>
      <c r="L32" s="1090"/>
      <c r="M32" s="1094">
        <f t="shared" si="1"/>
        <v>0</v>
      </c>
      <c r="N32" s="1092">
        <f t="shared" si="2"/>
        <v>0</v>
      </c>
      <c r="P32" s="1058"/>
      <c r="Q32" s="1058"/>
      <c r="R32" s="1058"/>
      <c r="S32" s="1058"/>
      <c r="T32" s="1058"/>
      <c r="U32" s="1058"/>
      <c r="V32" s="1058"/>
      <c r="W32" s="1058"/>
    </row>
    <row r="33" spans="1:23" s="1064" customFormat="1" x14ac:dyDescent="0.25">
      <c r="A33" s="1761"/>
      <c r="B33" s="1065">
        <v>8110</v>
      </c>
      <c r="C33" s="1066">
        <v>4115</v>
      </c>
      <c r="D33" s="1067"/>
      <c r="E33" s="1067"/>
      <c r="F33" s="1067"/>
      <c r="G33" s="1068" t="s">
        <v>1142</v>
      </c>
      <c r="H33" s="1069">
        <f t="shared" ref="H33:I35" si="9">SUM(H34)</f>
        <v>0</v>
      </c>
      <c r="I33" s="1069">
        <f t="shared" si="9"/>
        <v>0</v>
      </c>
      <c r="J33" s="1069">
        <f t="shared" si="0"/>
        <v>0</v>
      </c>
      <c r="K33" s="1069">
        <f>SUM(K34)</f>
        <v>0</v>
      </c>
      <c r="L33" s="1069">
        <f>SUM(L34)</f>
        <v>0</v>
      </c>
      <c r="M33" s="1070">
        <f t="shared" si="1"/>
        <v>0</v>
      </c>
      <c r="N33" s="1071">
        <f t="shared" si="2"/>
        <v>0</v>
      </c>
      <c r="P33" s="1058"/>
      <c r="Q33" s="1058"/>
      <c r="R33" s="1058"/>
      <c r="S33" s="1058"/>
      <c r="T33" s="1058"/>
      <c r="U33" s="1058"/>
      <c r="V33" s="1058"/>
      <c r="W33" s="1058"/>
    </row>
    <row r="34" spans="1:23" s="1064" customFormat="1" x14ac:dyDescent="0.25">
      <c r="A34" s="1761"/>
      <c r="B34" s="1072">
        <v>8110</v>
      </c>
      <c r="C34" s="1073">
        <v>4115</v>
      </c>
      <c r="D34" s="1074">
        <v>1</v>
      </c>
      <c r="E34" s="1074"/>
      <c r="F34" s="1074"/>
      <c r="G34" s="1075" t="s">
        <v>1142</v>
      </c>
      <c r="H34" s="1076">
        <f t="shared" si="9"/>
        <v>0</v>
      </c>
      <c r="I34" s="1076">
        <f t="shared" si="9"/>
        <v>0</v>
      </c>
      <c r="J34" s="1076">
        <f t="shared" si="0"/>
        <v>0</v>
      </c>
      <c r="K34" s="1076">
        <f>SUM(K35)</f>
        <v>0</v>
      </c>
      <c r="L34" s="1076">
        <f t="shared" ref="L34" si="10">SUM(L35)</f>
        <v>0</v>
      </c>
      <c r="M34" s="1077">
        <f t="shared" si="1"/>
        <v>0</v>
      </c>
      <c r="N34" s="1078">
        <f t="shared" si="2"/>
        <v>0</v>
      </c>
      <c r="P34" s="1058"/>
      <c r="Q34" s="1058"/>
      <c r="R34" s="1058"/>
      <c r="S34" s="1058"/>
      <c r="T34" s="1058"/>
      <c r="U34" s="1058"/>
      <c r="V34" s="1058"/>
      <c r="W34" s="1058"/>
    </row>
    <row r="35" spans="1:23" s="1064" customFormat="1" ht="12.75" customHeight="1" x14ac:dyDescent="0.25">
      <c r="A35" s="1761"/>
      <c r="B35" s="1079">
        <v>8110</v>
      </c>
      <c r="C35" s="1080">
        <v>4115</v>
      </c>
      <c r="D35" s="1081">
        <v>1</v>
      </c>
      <c r="E35" s="1081">
        <v>1</v>
      </c>
      <c r="F35" s="1081"/>
      <c r="G35" s="1082" t="s">
        <v>1142</v>
      </c>
      <c r="H35" s="1083">
        <f t="shared" si="9"/>
        <v>0</v>
      </c>
      <c r="I35" s="1083">
        <f t="shared" si="9"/>
        <v>0</v>
      </c>
      <c r="J35" s="1083">
        <f t="shared" si="0"/>
        <v>0</v>
      </c>
      <c r="K35" s="1083">
        <f>SUM(K36)</f>
        <v>0</v>
      </c>
      <c r="L35" s="1083">
        <f>SUM(L36)</f>
        <v>0</v>
      </c>
      <c r="M35" s="1084">
        <f t="shared" si="1"/>
        <v>0</v>
      </c>
      <c r="N35" s="1085">
        <f t="shared" si="2"/>
        <v>0</v>
      </c>
      <c r="P35" s="1058"/>
      <c r="Q35" s="1058"/>
      <c r="R35" s="1058"/>
      <c r="S35" s="1058"/>
      <c r="T35" s="1058"/>
      <c r="U35" s="1058"/>
      <c r="V35" s="1058"/>
      <c r="W35" s="1058"/>
    </row>
    <row r="36" spans="1:23" s="1064" customFormat="1" ht="12.75" customHeight="1" x14ac:dyDescent="0.25">
      <c r="A36" s="1761"/>
      <c r="B36" s="1086">
        <v>8110</v>
      </c>
      <c r="C36" s="1087">
        <v>4115</v>
      </c>
      <c r="D36" s="1088">
        <v>1</v>
      </c>
      <c r="E36" s="1088">
        <v>1</v>
      </c>
      <c r="F36" s="1088">
        <v>1</v>
      </c>
      <c r="G36" s="1089" t="s">
        <v>1142</v>
      </c>
      <c r="H36" s="1090"/>
      <c r="I36" s="1090"/>
      <c r="J36" s="1093">
        <f t="shared" si="0"/>
        <v>0</v>
      </c>
      <c r="K36" s="1090"/>
      <c r="L36" s="1090"/>
      <c r="M36" s="1094">
        <f t="shared" si="1"/>
        <v>0</v>
      </c>
      <c r="N36" s="1092">
        <f t="shared" si="2"/>
        <v>0</v>
      </c>
      <c r="P36" s="1058"/>
      <c r="Q36" s="1058"/>
      <c r="R36" s="1058"/>
      <c r="S36" s="1058"/>
      <c r="T36" s="1058"/>
      <c r="U36" s="1058"/>
      <c r="V36" s="1058"/>
      <c r="W36" s="1058"/>
    </row>
    <row r="37" spans="1:23" s="1064" customFormat="1" x14ac:dyDescent="0.25">
      <c r="A37" s="1761"/>
      <c r="B37" s="1065">
        <v>8110</v>
      </c>
      <c r="C37" s="1066">
        <v>4116</v>
      </c>
      <c r="D37" s="1067"/>
      <c r="E37" s="1067"/>
      <c r="F37" s="1067"/>
      <c r="G37" s="1068" t="s">
        <v>1143</v>
      </c>
      <c r="H37" s="1069">
        <f>SUM(H38)</f>
        <v>0</v>
      </c>
      <c r="I37" s="1069">
        <f>SUM(I38)</f>
        <v>0</v>
      </c>
      <c r="J37" s="1069">
        <f t="shared" si="0"/>
        <v>0</v>
      </c>
      <c r="K37" s="1069">
        <f>SUM(K38)</f>
        <v>0</v>
      </c>
      <c r="L37" s="1069">
        <f>SUM(L38)</f>
        <v>0</v>
      </c>
      <c r="M37" s="1070">
        <f t="shared" si="1"/>
        <v>0</v>
      </c>
      <c r="N37" s="1071">
        <f t="shared" si="2"/>
        <v>0</v>
      </c>
      <c r="P37" s="1058"/>
      <c r="Q37" s="1058"/>
      <c r="R37" s="1058"/>
      <c r="S37" s="1058"/>
      <c r="T37" s="1058"/>
      <c r="U37" s="1058"/>
      <c r="V37" s="1058"/>
      <c r="W37" s="1058"/>
    </row>
    <row r="38" spans="1:23" s="1064" customFormat="1" x14ac:dyDescent="0.25">
      <c r="A38" s="1761"/>
      <c r="B38" s="1072">
        <v>8110</v>
      </c>
      <c r="C38" s="1073">
        <v>4116</v>
      </c>
      <c r="D38" s="1074">
        <v>1</v>
      </c>
      <c r="E38" s="1074"/>
      <c r="F38" s="1074"/>
      <c r="G38" s="1075" t="s">
        <v>1143</v>
      </c>
      <c r="H38" s="1076">
        <f>SUM(H39)</f>
        <v>0</v>
      </c>
      <c r="I38" s="1076">
        <f>SUM(I39)</f>
        <v>0</v>
      </c>
      <c r="J38" s="1076">
        <f t="shared" si="0"/>
        <v>0</v>
      </c>
      <c r="K38" s="1076">
        <f>SUM(K39)</f>
        <v>0</v>
      </c>
      <c r="L38" s="1076">
        <f>SUM(L39)</f>
        <v>0</v>
      </c>
      <c r="M38" s="1077">
        <f t="shared" si="1"/>
        <v>0</v>
      </c>
      <c r="N38" s="1078">
        <f t="shared" si="2"/>
        <v>0</v>
      </c>
      <c r="P38" s="1058"/>
      <c r="Q38" s="1058"/>
      <c r="R38" s="1058"/>
      <c r="S38" s="1058"/>
      <c r="T38" s="1058"/>
      <c r="U38" s="1058"/>
      <c r="V38" s="1058"/>
      <c r="W38" s="1058"/>
    </row>
    <row r="39" spans="1:23" s="1064" customFormat="1" ht="12.75" customHeight="1" x14ac:dyDescent="0.25">
      <c r="A39" s="1761"/>
      <c r="B39" s="1079">
        <v>8110</v>
      </c>
      <c r="C39" s="1080">
        <v>4116</v>
      </c>
      <c r="D39" s="1081">
        <v>1</v>
      </c>
      <c r="E39" s="1081">
        <v>1</v>
      </c>
      <c r="F39" s="1095"/>
      <c r="G39" s="1082" t="s">
        <v>1143</v>
      </c>
      <c r="H39" s="1083">
        <f>H40</f>
        <v>0</v>
      </c>
      <c r="I39" s="1083">
        <f>I40</f>
        <v>0</v>
      </c>
      <c r="J39" s="1083">
        <f t="shared" si="0"/>
        <v>0</v>
      </c>
      <c r="K39" s="1083">
        <f>K40</f>
        <v>0</v>
      </c>
      <c r="L39" s="1083">
        <f>L40</f>
        <v>0</v>
      </c>
      <c r="M39" s="1084">
        <f t="shared" si="1"/>
        <v>0</v>
      </c>
      <c r="N39" s="1085">
        <f t="shared" si="2"/>
        <v>0</v>
      </c>
      <c r="P39" s="1058"/>
      <c r="Q39" s="1058"/>
      <c r="R39" s="1058"/>
      <c r="S39" s="1058"/>
      <c r="T39" s="1058"/>
      <c r="U39" s="1058"/>
      <c r="V39" s="1058"/>
      <c r="W39" s="1058"/>
    </row>
    <row r="40" spans="1:23" s="1064" customFormat="1" ht="12.75" customHeight="1" x14ac:dyDescent="0.25">
      <c r="A40" s="1761"/>
      <c r="B40" s="1086">
        <v>8110</v>
      </c>
      <c r="C40" s="1087">
        <v>4116</v>
      </c>
      <c r="D40" s="1088">
        <v>1</v>
      </c>
      <c r="E40" s="1088">
        <v>1</v>
      </c>
      <c r="F40" s="1088">
        <v>1</v>
      </c>
      <c r="G40" s="1089" t="s">
        <v>1143</v>
      </c>
      <c r="H40" s="1090"/>
      <c r="I40" s="1090"/>
      <c r="J40" s="1093">
        <f t="shared" si="0"/>
        <v>0</v>
      </c>
      <c r="K40" s="1090"/>
      <c r="L40" s="1090"/>
      <c r="M40" s="1094">
        <f t="shared" si="1"/>
        <v>0</v>
      </c>
      <c r="N40" s="1096">
        <f t="shared" si="2"/>
        <v>0</v>
      </c>
      <c r="P40" s="1058"/>
      <c r="Q40" s="1058"/>
      <c r="R40" s="1058"/>
      <c r="S40" s="1058"/>
      <c r="T40" s="1058"/>
      <c r="U40" s="1058"/>
      <c r="V40" s="1058"/>
      <c r="W40" s="1058"/>
    </row>
    <row r="41" spans="1:23" s="1064" customFormat="1" x14ac:dyDescent="0.25">
      <c r="A41" s="1761"/>
      <c r="B41" s="1065">
        <v>8110</v>
      </c>
      <c r="C41" s="1066">
        <v>4117</v>
      </c>
      <c r="D41" s="1067"/>
      <c r="E41" s="1067"/>
      <c r="F41" s="1067"/>
      <c r="G41" s="1068" t="s">
        <v>1144</v>
      </c>
      <c r="H41" s="1069">
        <f>SUM(H42)</f>
        <v>0</v>
      </c>
      <c r="I41" s="1069">
        <f>SUM(I42)</f>
        <v>0</v>
      </c>
      <c r="J41" s="1069">
        <f t="shared" si="0"/>
        <v>0</v>
      </c>
      <c r="K41" s="1069">
        <f>SUM(K42)</f>
        <v>0</v>
      </c>
      <c r="L41" s="1069">
        <f>SUM(L42)</f>
        <v>0</v>
      </c>
      <c r="M41" s="1070">
        <f t="shared" si="1"/>
        <v>0</v>
      </c>
      <c r="N41" s="1071">
        <f t="shared" si="2"/>
        <v>0</v>
      </c>
      <c r="P41" s="1058"/>
      <c r="Q41" s="1058"/>
      <c r="R41" s="1058"/>
      <c r="S41" s="1058"/>
      <c r="T41" s="1058"/>
      <c r="U41" s="1058"/>
      <c r="V41" s="1058"/>
      <c r="W41" s="1058"/>
    </row>
    <row r="42" spans="1:23" s="1064" customFormat="1" x14ac:dyDescent="0.25">
      <c r="A42" s="1761"/>
      <c r="B42" s="1072">
        <v>8110</v>
      </c>
      <c r="C42" s="1073">
        <v>4117</v>
      </c>
      <c r="D42" s="1074">
        <v>1</v>
      </c>
      <c r="E42" s="1074"/>
      <c r="F42" s="1074"/>
      <c r="G42" s="1075" t="s">
        <v>1144</v>
      </c>
      <c r="H42" s="1076">
        <f>SUM(H43)</f>
        <v>0</v>
      </c>
      <c r="I42" s="1076">
        <f>SUM(I43)</f>
        <v>0</v>
      </c>
      <c r="J42" s="1076">
        <f t="shared" si="0"/>
        <v>0</v>
      </c>
      <c r="K42" s="1076">
        <f>SUM(K43)</f>
        <v>0</v>
      </c>
      <c r="L42" s="1076">
        <f>SUM(L43)</f>
        <v>0</v>
      </c>
      <c r="M42" s="1077">
        <f t="shared" si="1"/>
        <v>0</v>
      </c>
      <c r="N42" s="1078">
        <f t="shared" si="2"/>
        <v>0</v>
      </c>
      <c r="P42" s="1058"/>
      <c r="Q42" s="1058"/>
      <c r="R42" s="1058"/>
      <c r="S42" s="1058"/>
      <c r="T42" s="1058"/>
      <c r="U42" s="1058"/>
      <c r="V42" s="1058"/>
      <c r="W42" s="1058"/>
    </row>
    <row r="43" spans="1:23" s="1064" customFormat="1" ht="12.75" customHeight="1" x14ac:dyDescent="0.25">
      <c r="A43" s="1761"/>
      <c r="B43" s="1079">
        <v>8110</v>
      </c>
      <c r="C43" s="1080">
        <v>4117</v>
      </c>
      <c r="D43" s="1081">
        <v>1</v>
      </c>
      <c r="E43" s="1081">
        <v>1</v>
      </c>
      <c r="F43" s="1081"/>
      <c r="G43" s="1082" t="s">
        <v>1144</v>
      </c>
      <c r="H43" s="1083">
        <f>SUM(H44:H47)</f>
        <v>0</v>
      </c>
      <c r="I43" s="1083">
        <f>SUM(I44:I47)</f>
        <v>0</v>
      </c>
      <c r="J43" s="1083">
        <f t="shared" si="0"/>
        <v>0</v>
      </c>
      <c r="K43" s="1083">
        <f>SUM(K44:K47)</f>
        <v>0</v>
      </c>
      <c r="L43" s="1083">
        <f>SUM(L44:L47)</f>
        <v>0</v>
      </c>
      <c r="M43" s="1084">
        <f t="shared" si="1"/>
        <v>0</v>
      </c>
      <c r="N43" s="1085">
        <f t="shared" si="2"/>
        <v>0</v>
      </c>
      <c r="P43" s="1058"/>
      <c r="Q43" s="1058"/>
      <c r="R43" s="1058"/>
      <c r="S43" s="1058"/>
      <c r="T43" s="1058"/>
      <c r="U43" s="1058"/>
      <c r="V43" s="1058"/>
      <c r="W43" s="1058"/>
    </row>
    <row r="44" spans="1:23" s="1064" customFormat="1" ht="12.75" customHeight="1" x14ac:dyDescent="0.25">
      <c r="A44" s="1761"/>
      <c r="B44" s="1086">
        <v>8110</v>
      </c>
      <c r="C44" s="1087">
        <v>4117</v>
      </c>
      <c r="D44" s="1088">
        <v>1</v>
      </c>
      <c r="E44" s="1088">
        <v>1</v>
      </c>
      <c r="F44" s="1088">
        <v>1</v>
      </c>
      <c r="G44" s="1089" t="s">
        <v>1145</v>
      </c>
      <c r="H44" s="1090"/>
      <c r="I44" s="1090"/>
      <c r="J44" s="1093">
        <f t="shared" si="0"/>
        <v>0</v>
      </c>
      <c r="K44" s="1090"/>
      <c r="L44" s="1090"/>
      <c r="M44" s="1094">
        <f t="shared" si="1"/>
        <v>0</v>
      </c>
      <c r="N44" s="1096">
        <f t="shared" si="2"/>
        <v>0</v>
      </c>
      <c r="P44" s="1058"/>
      <c r="Q44" s="1058"/>
      <c r="R44" s="1058"/>
      <c r="S44" s="1058"/>
      <c r="T44" s="1058"/>
      <c r="U44" s="1058"/>
      <c r="V44" s="1058"/>
      <c r="W44" s="1058"/>
    </row>
    <row r="45" spans="1:23" s="1064" customFormat="1" ht="12.75" customHeight="1" x14ac:dyDescent="0.25">
      <c r="A45" s="1761"/>
      <c r="B45" s="1086">
        <v>8110</v>
      </c>
      <c r="C45" s="1087">
        <v>4117</v>
      </c>
      <c r="D45" s="1088">
        <v>1</v>
      </c>
      <c r="E45" s="1088">
        <v>1</v>
      </c>
      <c r="F45" s="1088">
        <v>2</v>
      </c>
      <c r="G45" s="1089" t="s">
        <v>1146</v>
      </c>
      <c r="H45" s="1090"/>
      <c r="I45" s="1090"/>
      <c r="J45" s="1093">
        <f t="shared" si="0"/>
        <v>0</v>
      </c>
      <c r="K45" s="1090"/>
      <c r="L45" s="1090"/>
      <c r="M45" s="1094">
        <f t="shared" si="1"/>
        <v>0</v>
      </c>
      <c r="N45" s="1096">
        <f t="shared" si="2"/>
        <v>0</v>
      </c>
      <c r="P45" s="1058"/>
      <c r="Q45" s="1058"/>
      <c r="R45" s="1058"/>
      <c r="S45" s="1058"/>
      <c r="T45" s="1058"/>
      <c r="U45" s="1058"/>
      <c r="V45" s="1058"/>
      <c r="W45" s="1058"/>
    </row>
    <row r="46" spans="1:23" s="1064" customFormat="1" ht="12.75" customHeight="1" x14ac:dyDescent="0.25">
      <c r="A46" s="1761"/>
      <c r="B46" s="1086">
        <v>8110</v>
      </c>
      <c r="C46" s="1087">
        <v>4117</v>
      </c>
      <c r="D46" s="1088">
        <v>1</v>
      </c>
      <c r="E46" s="1088">
        <v>1</v>
      </c>
      <c r="F46" s="1088">
        <v>3</v>
      </c>
      <c r="G46" s="1089" t="s">
        <v>1147</v>
      </c>
      <c r="H46" s="1090"/>
      <c r="I46" s="1090"/>
      <c r="J46" s="1093">
        <f t="shared" si="0"/>
        <v>0</v>
      </c>
      <c r="K46" s="1090"/>
      <c r="L46" s="1090"/>
      <c r="M46" s="1094">
        <f t="shared" si="1"/>
        <v>0</v>
      </c>
      <c r="N46" s="1096">
        <f t="shared" si="2"/>
        <v>0</v>
      </c>
      <c r="P46" s="1058"/>
      <c r="Q46" s="1058"/>
      <c r="R46" s="1058"/>
      <c r="S46" s="1058"/>
      <c r="T46" s="1058"/>
      <c r="U46" s="1058"/>
      <c r="V46" s="1058"/>
      <c r="W46" s="1058"/>
    </row>
    <row r="47" spans="1:23" s="1064" customFormat="1" ht="12.75" customHeight="1" x14ac:dyDescent="0.25">
      <c r="A47" s="1761"/>
      <c r="B47" s="1086">
        <v>8110</v>
      </c>
      <c r="C47" s="1087">
        <v>4117</v>
      </c>
      <c r="D47" s="1088">
        <v>1</v>
      </c>
      <c r="E47" s="1088">
        <v>1</v>
      </c>
      <c r="F47" s="1088">
        <v>4</v>
      </c>
      <c r="G47" s="1089" t="s">
        <v>1148</v>
      </c>
      <c r="H47" s="1090"/>
      <c r="I47" s="1090"/>
      <c r="J47" s="1093">
        <f t="shared" si="0"/>
        <v>0</v>
      </c>
      <c r="K47" s="1090"/>
      <c r="L47" s="1090"/>
      <c r="M47" s="1094">
        <f t="shared" si="1"/>
        <v>0</v>
      </c>
      <c r="N47" s="1096">
        <f t="shared" si="2"/>
        <v>0</v>
      </c>
      <c r="P47" s="1058"/>
      <c r="Q47" s="1058"/>
      <c r="R47" s="1058"/>
      <c r="S47" s="1058"/>
      <c r="T47" s="1058"/>
      <c r="U47" s="1058"/>
      <c r="V47" s="1058"/>
      <c r="W47" s="1058"/>
    </row>
    <row r="48" spans="1:23" s="1064" customFormat="1" x14ac:dyDescent="0.25">
      <c r="A48" s="1761"/>
      <c r="B48" s="1065">
        <v>8110</v>
      </c>
      <c r="C48" s="1066">
        <v>4118</v>
      </c>
      <c r="D48" s="1067"/>
      <c r="E48" s="1067"/>
      <c r="F48" s="1067"/>
      <c r="G48" s="1068" t="s">
        <v>1149</v>
      </c>
      <c r="H48" s="1069">
        <f>SUM(H49)</f>
        <v>0</v>
      </c>
      <c r="I48" s="1069">
        <f>SUM(I49)</f>
        <v>0</v>
      </c>
      <c r="J48" s="1069">
        <f t="shared" si="0"/>
        <v>0</v>
      </c>
      <c r="K48" s="1069">
        <f>SUM(K49)</f>
        <v>0</v>
      </c>
      <c r="L48" s="1069">
        <f>SUM(L49)</f>
        <v>0</v>
      </c>
      <c r="M48" s="1070">
        <f t="shared" si="1"/>
        <v>0</v>
      </c>
      <c r="N48" s="1071">
        <f t="shared" si="2"/>
        <v>0</v>
      </c>
      <c r="P48" s="1058"/>
      <c r="Q48" s="1058"/>
      <c r="R48" s="1058"/>
      <c r="S48" s="1058"/>
      <c r="T48" s="1058"/>
      <c r="U48" s="1058"/>
      <c r="V48" s="1058"/>
      <c r="W48" s="1058"/>
    </row>
    <row r="49" spans="1:23" s="1064" customFormat="1" x14ac:dyDescent="0.25">
      <c r="A49" s="1761"/>
      <c r="B49" s="1072">
        <v>8110</v>
      </c>
      <c r="C49" s="1073">
        <v>4118</v>
      </c>
      <c r="D49" s="1074">
        <v>1</v>
      </c>
      <c r="E49" s="1074"/>
      <c r="F49" s="1074"/>
      <c r="G49" s="1075" t="s">
        <v>1149</v>
      </c>
      <c r="H49" s="1076">
        <f>SUM(H50)</f>
        <v>0</v>
      </c>
      <c r="I49" s="1076">
        <f>SUM(I50)</f>
        <v>0</v>
      </c>
      <c r="J49" s="1076">
        <f t="shared" si="0"/>
        <v>0</v>
      </c>
      <c r="K49" s="1076">
        <f>SUM(K50)</f>
        <v>0</v>
      </c>
      <c r="L49" s="1076">
        <f>SUM(L50)</f>
        <v>0</v>
      </c>
      <c r="M49" s="1077">
        <f t="shared" si="1"/>
        <v>0</v>
      </c>
      <c r="N49" s="1078">
        <f t="shared" si="2"/>
        <v>0</v>
      </c>
      <c r="P49" s="1058"/>
      <c r="Q49" s="1058"/>
      <c r="R49" s="1058"/>
      <c r="S49" s="1058"/>
      <c r="T49" s="1058"/>
      <c r="U49" s="1058"/>
      <c r="V49" s="1058"/>
      <c r="W49" s="1058"/>
    </row>
    <row r="50" spans="1:23" s="1064" customFormat="1" ht="14.25" customHeight="1" x14ac:dyDescent="0.25">
      <c r="A50" s="1761"/>
      <c r="B50" s="1079">
        <v>8110</v>
      </c>
      <c r="C50" s="1080">
        <v>4118</v>
      </c>
      <c r="D50" s="1081">
        <v>1</v>
      </c>
      <c r="E50" s="1081">
        <v>1</v>
      </c>
      <c r="F50" s="1095"/>
      <c r="G50" s="1082" t="s">
        <v>1149</v>
      </c>
      <c r="H50" s="1083">
        <f>SUM(H51)+H52</f>
        <v>0</v>
      </c>
      <c r="I50" s="1083">
        <f>SUM(I51)+I52</f>
        <v>0</v>
      </c>
      <c r="J50" s="1083">
        <f t="shared" si="0"/>
        <v>0</v>
      </c>
      <c r="K50" s="1083">
        <f>SUM(K51)+K52</f>
        <v>0</v>
      </c>
      <c r="L50" s="1083">
        <f>SUM(L51)+L52</f>
        <v>0</v>
      </c>
      <c r="M50" s="1084">
        <f t="shared" si="1"/>
        <v>0</v>
      </c>
      <c r="N50" s="1085">
        <f t="shared" si="2"/>
        <v>0</v>
      </c>
      <c r="P50" s="1058"/>
      <c r="Q50" s="1058"/>
      <c r="R50" s="1058"/>
      <c r="S50" s="1058"/>
      <c r="T50" s="1058"/>
      <c r="U50" s="1058"/>
      <c r="V50" s="1058"/>
      <c r="W50" s="1058"/>
    </row>
    <row r="51" spans="1:23" s="1064" customFormat="1" ht="14.25" customHeight="1" x14ac:dyDescent="0.25">
      <c r="A51" s="1761"/>
      <c r="B51" s="1086">
        <v>8110</v>
      </c>
      <c r="C51" s="1087">
        <v>4118</v>
      </c>
      <c r="D51" s="1088">
        <v>1</v>
      </c>
      <c r="E51" s="1088">
        <v>1</v>
      </c>
      <c r="F51" s="1088">
        <v>1</v>
      </c>
      <c r="G51" s="1089" t="s">
        <v>1150</v>
      </c>
      <c r="H51" s="1090"/>
      <c r="I51" s="1090"/>
      <c r="J51" s="1093">
        <f t="shared" si="0"/>
        <v>0</v>
      </c>
      <c r="K51" s="1090"/>
      <c r="L51" s="1090"/>
      <c r="M51" s="1094">
        <f t="shared" si="1"/>
        <v>0</v>
      </c>
      <c r="N51" s="1096">
        <f t="shared" si="2"/>
        <v>0</v>
      </c>
      <c r="P51" s="1058"/>
      <c r="Q51" s="1058"/>
      <c r="R51" s="1058"/>
      <c r="S51" s="1058"/>
      <c r="T51" s="1058"/>
      <c r="U51" s="1058"/>
      <c r="V51" s="1058"/>
      <c r="W51" s="1058"/>
    </row>
    <row r="52" spans="1:23" s="1064" customFormat="1" x14ac:dyDescent="0.25">
      <c r="A52" s="1761"/>
      <c r="B52" s="1086">
        <v>8110</v>
      </c>
      <c r="C52" s="1087">
        <v>4118</v>
      </c>
      <c r="D52" s="1088">
        <v>1</v>
      </c>
      <c r="E52" s="1088">
        <v>1</v>
      </c>
      <c r="F52" s="1088">
        <v>2</v>
      </c>
      <c r="G52" s="1089" t="s">
        <v>1151</v>
      </c>
      <c r="H52" s="1090"/>
      <c r="I52" s="1090"/>
      <c r="J52" s="1093">
        <f t="shared" si="0"/>
        <v>0</v>
      </c>
      <c r="K52" s="1090"/>
      <c r="L52" s="1090"/>
      <c r="M52" s="1094">
        <f t="shared" si="1"/>
        <v>0</v>
      </c>
      <c r="N52" s="1096">
        <f t="shared" si="2"/>
        <v>0</v>
      </c>
      <c r="P52" s="1058"/>
      <c r="Q52" s="1058"/>
      <c r="R52" s="1058"/>
      <c r="S52" s="1058"/>
      <c r="T52" s="1058"/>
      <c r="U52" s="1058"/>
      <c r="V52" s="1058"/>
      <c r="W52" s="1058"/>
    </row>
    <row r="53" spans="1:23" s="1064" customFormat="1" ht="27" x14ac:dyDescent="0.25">
      <c r="A53" s="1761"/>
      <c r="B53" s="1065">
        <v>8110</v>
      </c>
      <c r="C53" s="1066">
        <v>4119</v>
      </c>
      <c r="D53" s="1067"/>
      <c r="E53" s="1067"/>
      <c r="F53" s="1067"/>
      <c r="G53" s="1068" t="s">
        <v>1152</v>
      </c>
      <c r="H53" s="1069">
        <f>SUM(H54)</f>
        <v>0</v>
      </c>
      <c r="I53" s="1069">
        <f>SUM(I54)</f>
        <v>0</v>
      </c>
      <c r="J53" s="1069">
        <f t="shared" si="0"/>
        <v>0</v>
      </c>
      <c r="K53" s="1069">
        <f t="shared" ref="K53:L54" si="11">SUM(K54)</f>
        <v>0</v>
      </c>
      <c r="L53" s="1069">
        <f t="shared" si="11"/>
        <v>0</v>
      </c>
      <c r="M53" s="1070">
        <f t="shared" si="1"/>
        <v>0</v>
      </c>
      <c r="N53" s="1071">
        <f t="shared" si="2"/>
        <v>0</v>
      </c>
      <c r="P53" s="1058"/>
      <c r="Q53" s="1058"/>
      <c r="R53" s="1058"/>
      <c r="S53" s="1058"/>
      <c r="T53" s="1058"/>
      <c r="U53" s="1058"/>
      <c r="V53" s="1058"/>
      <c r="W53" s="1058"/>
    </row>
    <row r="54" spans="1:23" s="1064" customFormat="1" ht="27" x14ac:dyDescent="0.25">
      <c r="A54" s="1761"/>
      <c r="B54" s="1072">
        <v>8110</v>
      </c>
      <c r="C54" s="1073">
        <v>4119</v>
      </c>
      <c r="D54" s="1074">
        <v>1</v>
      </c>
      <c r="E54" s="1074"/>
      <c r="F54" s="1074"/>
      <c r="G54" s="1075" t="s">
        <v>1152</v>
      </c>
      <c r="H54" s="1076">
        <f>SUM(H55)</f>
        <v>0</v>
      </c>
      <c r="I54" s="1076">
        <f>SUM(I55)</f>
        <v>0</v>
      </c>
      <c r="J54" s="1076">
        <f t="shared" si="0"/>
        <v>0</v>
      </c>
      <c r="K54" s="1076">
        <f t="shared" si="11"/>
        <v>0</v>
      </c>
      <c r="L54" s="1076">
        <f t="shared" si="11"/>
        <v>0</v>
      </c>
      <c r="M54" s="1077">
        <f t="shared" si="1"/>
        <v>0</v>
      </c>
      <c r="N54" s="1078">
        <f t="shared" si="2"/>
        <v>0</v>
      </c>
      <c r="P54" s="2573"/>
      <c r="Q54" s="2573"/>
      <c r="R54" s="2573"/>
      <c r="S54" s="2573"/>
      <c r="T54" s="1058"/>
      <c r="U54" s="1058"/>
      <c r="V54" s="1058"/>
      <c r="W54" s="1058"/>
    </row>
    <row r="55" spans="1:23" s="1064" customFormat="1" ht="23.25" customHeight="1" x14ac:dyDescent="0.25">
      <c r="A55" s="1761"/>
      <c r="B55" s="1079">
        <v>8110</v>
      </c>
      <c r="C55" s="1080">
        <v>4119</v>
      </c>
      <c r="D55" s="1081">
        <v>1</v>
      </c>
      <c r="E55" s="1081">
        <v>1</v>
      </c>
      <c r="F55" s="1095"/>
      <c r="G55" s="1082" t="s">
        <v>1152</v>
      </c>
      <c r="H55" s="1083">
        <f>SUM(H56:H56)</f>
        <v>0</v>
      </c>
      <c r="I55" s="1083">
        <f>SUM(I56:I56)</f>
        <v>0</v>
      </c>
      <c r="J55" s="1083">
        <f t="shared" si="0"/>
        <v>0</v>
      </c>
      <c r="K55" s="1083">
        <f>SUM(K56:K56)</f>
        <v>0</v>
      </c>
      <c r="L55" s="1083">
        <f>SUM(L56:L56)</f>
        <v>0</v>
      </c>
      <c r="M55" s="1084">
        <f t="shared" si="1"/>
        <v>0</v>
      </c>
      <c r="N55" s="1085">
        <f t="shared" si="2"/>
        <v>0</v>
      </c>
      <c r="P55" s="2573"/>
      <c r="Q55" s="2573"/>
      <c r="R55" s="2573"/>
      <c r="S55" s="2573"/>
      <c r="T55" s="1058"/>
      <c r="U55" s="1058"/>
      <c r="V55" s="1058"/>
      <c r="W55" s="1058"/>
    </row>
    <row r="56" spans="1:23" s="1064" customFormat="1" ht="24" customHeight="1" x14ac:dyDescent="0.25">
      <c r="A56" s="1761"/>
      <c r="B56" s="1086">
        <v>8110</v>
      </c>
      <c r="C56" s="1087">
        <v>4119</v>
      </c>
      <c r="D56" s="1088">
        <v>1</v>
      </c>
      <c r="E56" s="1088">
        <v>1</v>
      </c>
      <c r="F56" s="1088">
        <v>1</v>
      </c>
      <c r="G56" s="1089" t="s">
        <v>1152</v>
      </c>
      <c r="H56" s="1090"/>
      <c r="I56" s="1090"/>
      <c r="J56" s="1093">
        <f t="shared" si="0"/>
        <v>0</v>
      </c>
      <c r="K56" s="1090"/>
      <c r="L56" s="1090"/>
      <c r="M56" s="1094">
        <f t="shared" si="1"/>
        <v>0</v>
      </c>
      <c r="N56" s="1096">
        <f t="shared" si="2"/>
        <v>0</v>
      </c>
      <c r="P56" s="2573"/>
      <c r="Q56" s="2573"/>
      <c r="R56" s="2573"/>
      <c r="S56" s="2573"/>
      <c r="T56" s="1058"/>
      <c r="U56" s="1058"/>
      <c r="V56" s="1058"/>
      <c r="W56" s="1058"/>
    </row>
    <row r="57" spans="1:23" s="1064" customFormat="1" x14ac:dyDescent="0.25">
      <c r="A57" s="1761"/>
      <c r="B57" s="1695" t="s">
        <v>1153</v>
      </c>
      <c r="C57" s="1699"/>
      <c r="D57" s="1697"/>
      <c r="E57" s="1697"/>
      <c r="F57" s="1697"/>
      <c r="G57" s="1700"/>
      <c r="H57" s="1069">
        <f>+H53+H48+H41+H37+H33+H29+H25+H19+H15</f>
        <v>0</v>
      </c>
      <c r="I57" s="1069">
        <f>+I53+I48+I41+I37+I33+I29+I25+I19+I15</f>
        <v>0</v>
      </c>
      <c r="J57" s="1069">
        <f t="shared" si="0"/>
        <v>0</v>
      </c>
      <c r="K57" s="1069">
        <f>+K53+K48+K41+K37+K33+K29+K25+K19+K15</f>
        <v>0</v>
      </c>
      <c r="L57" s="1069">
        <f>+L53+L48+L41+L37+L33+L29+L25+L19+L15</f>
        <v>0</v>
      </c>
      <c r="M57" s="1070">
        <f t="shared" si="1"/>
        <v>0</v>
      </c>
      <c r="N57" s="1071">
        <f t="shared" si="2"/>
        <v>0</v>
      </c>
      <c r="P57" s="1058"/>
      <c r="Q57" s="1058"/>
      <c r="R57" s="1058"/>
      <c r="S57" s="1058"/>
      <c r="T57" s="1058"/>
      <c r="U57" s="1058"/>
      <c r="V57" s="1058"/>
      <c r="W57" s="1058"/>
    </row>
    <row r="58" spans="1:23" s="1064" customFormat="1" x14ac:dyDescent="0.25">
      <c r="A58" s="1761"/>
      <c r="B58" s="1065">
        <v>8110</v>
      </c>
      <c r="C58" s="1066">
        <v>4120</v>
      </c>
      <c r="D58" s="1067"/>
      <c r="E58" s="1067"/>
      <c r="F58" s="1067"/>
      <c r="G58" s="1068" t="s">
        <v>216</v>
      </c>
      <c r="H58" s="1069">
        <f>+H59+H63+H67+H71+H75</f>
        <v>0</v>
      </c>
      <c r="I58" s="1069">
        <f>+I59+I63+I67+I71+I75</f>
        <v>0</v>
      </c>
      <c r="J58" s="1069">
        <f t="shared" si="0"/>
        <v>0</v>
      </c>
      <c r="K58" s="1069">
        <f>+K59+K63+K67+K71+K75</f>
        <v>0</v>
      </c>
      <c r="L58" s="1069">
        <f>+L59+L63+L67+L71+L75</f>
        <v>0</v>
      </c>
      <c r="M58" s="1070">
        <f t="shared" si="1"/>
        <v>0</v>
      </c>
      <c r="N58" s="1071">
        <f t="shared" si="2"/>
        <v>0</v>
      </c>
      <c r="P58" s="1058"/>
      <c r="Q58" s="1058"/>
      <c r="R58" s="1058"/>
      <c r="S58" s="1058"/>
      <c r="T58" s="1058"/>
      <c r="U58" s="1058"/>
      <c r="V58" s="1058"/>
      <c r="W58" s="1058"/>
    </row>
    <row r="59" spans="1:23" s="1064" customFormat="1" x14ac:dyDescent="0.25">
      <c r="A59" s="1761"/>
      <c r="B59" s="1065">
        <v>8110</v>
      </c>
      <c r="C59" s="1066">
        <v>4121</v>
      </c>
      <c r="D59" s="1067"/>
      <c r="E59" s="1067"/>
      <c r="F59" s="1067"/>
      <c r="G59" s="1068" t="s">
        <v>1154</v>
      </c>
      <c r="H59" s="1069">
        <f t="shared" ref="H59:I61" si="12">SUM(H60)</f>
        <v>0</v>
      </c>
      <c r="I59" s="1069">
        <f t="shared" si="12"/>
        <v>0</v>
      </c>
      <c r="J59" s="1069">
        <f t="shared" si="0"/>
        <v>0</v>
      </c>
      <c r="K59" s="1069">
        <f t="shared" ref="K59:L61" si="13">SUM(K60)</f>
        <v>0</v>
      </c>
      <c r="L59" s="1069">
        <f t="shared" si="13"/>
        <v>0</v>
      </c>
      <c r="M59" s="1070">
        <f t="shared" si="1"/>
        <v>0</v>
      </c>
      <c r="N59" s="1071">
        <f t="shared" si="2"/>
        <v>0</v>
      </c>
      <c r="P59" s="1058"/>
      <c r="Q59" s="1058"/>
      <c r="R59" s="1058"/>
      <c r="S59" s="1058"/>
      <c r="T59" s="1058"/>
      <c r="U59" s="1058"/>
      <c r="V59" s="1058"/>
      <c r="W59" s="1058"/>
    </row>
    <row r="60" spans="1:23" s="1064" customFormat="1" x14ac:dyDescent="0.25">
      <c r="A60" s="1761"/>
      <c r="B60" s="1072">
        <v>8110</v>
      </c>
      <c r="C60" s="1073">
        <v>4121</v>
      </c>
      <c r="D60" s="1074">
        <v>1</v>
      </c>
      <c r="E60" s="1074"/>
      <c r="F60" s="1074"/>
      <c r="G60" s="1075" t="s">
        <v>1154</v>
      </c>
      <c r="H60" s="1076">
        <f t="shared" si="12"/>
        <v>0</v>
      </c>
      <c r="I60" s="1076">
        <f t="shared" si="12"/>
        <v>0</v>
      </c>
      <c r="J60" s="1076">
        <f t="shared" si="0"/>
        <v>0</v>
      </c>
      <c r="K60" s="1076">
        <f t="shared" si="13"/>
        <v>0</v>
      </c>
      <c r="L60" s="1076">
        <f t="shared" si="13"/>
        <v>0</v>
      </c>
      <c r="M60" s="1077">
        <f t="shared" si="1"/>
        <v>0</v>
      </c>
      <c r="N60" s="1078">
        <f t="shared" si="2"/>
        <v>0</v>
      </c>
      <c r="P60" s="1058"/>
      <c r="Q60" s="1058"/>
      <c r="R60" s="1058"/>
      <c r="S60" s="1058"/>
      <c r="T60" s="1058"/>
      <c r="U60" s="1058"/>
      <c r="V60" s="1058"/>
      <c r="W60" s="1058"/>
    </row>
    <row r="61" spans="1:23" s="1064" customFormat="1" ht="12.75" customHeight="1" x14ac:dyDescent="0.25">
      <c r="A61" s="1761"/>
      <c r="B61" s="1079">
        <v>8110</v>
      </c>
      <c r="C61" s="1080">
        <v>4121</v>
      </c>
      <c r="D61" s="1081">
        <v>1</v>
      </c>
      <c r="E61" s="1081">
        <v>1</v>
      </c>
      <c r="F61" s="1095"/>
      <c r="G61" s="1082" t="s">
        <v>1154</v>
      </c>
      <c r="H61" s="1083">
        <f t="shared" si="12"/>
        <v>0</v>
      </c>
      <c r="I61" s="1083">
        <f t="shared" si="12"/>
        <v>0</v>
      </c>
      <c r="J61" s="1083">
        <f t="shared" si="0"/>
        <v>0</v>
      </c>
      <c r="K61" s="1083">
        <f t="shared" si="13"/>
        <v>0</v>
      </c>
      <c r="L61" s="1083">
        <f t="shared" si="13"/>
        <v>0</v>
      </c>
      <c r="M61" s="1084">
        <f t="shared" si="1"/>
        <v>0</v>
      </c>
      <c r="N61" s="1085">
        <f t="shared" si="2"/>
        <v>0</v>
      </c>
      <c r="P61" s="1058"/>
      <c r="Q61" s="1058"/>
      <c r="R61" s="1058"/>
      <c r="S61" s="1058"/>
      <c r="T61" s="1058"/>
      <c r="U61" s="1058"/>
      <c r="V61" s="1058"/>
      <c r="W61" s="1058"/>
    </row>
    <row r="62" spans="1:23" s="1064" customFormat="1" ht="12.75" customHeight="1" x14ac:dyDescent="0.25">
      <c r="A62" s="1761"/>
      <c r="B62" s="1086">
        <v>8110</v>
      </c>
      <c r="C62" s="1087">
        <v>4121</v>
      </c>
      <c r="D62" s="1088">
        <v>1</v>
      </c>
      <c r="E62" s="1088">
        <v>1</v>
      </c>
      <c r="F62" s="1088">
        <v>1</v>
      </c>
      <c r="G62" s="1089" t="s">
        <v>1154</v>
      </c>
      <c r="H62" s="1090"/>
      <c r="I62" s="1090"/>
      <c r="J62" s="1093">
        <f t="shared" si="0"/>
        <v>0</v>
      </c>
      <c r="K62" s="1090"/>
      <c r="L62" s="1090"/>
      <c r="M62" s="1094">
        <f t="shared" si="1"/>
        <v>0</v>
      </c>
      <c r="N62" s="1092">
        <f t="shared" si="2"/>
        <v>0</v>
      </c>
      <c r="P62" s="1058"/>
      <c r="Q62" s="1058"/>
      <c r="R62" s="1058"/>
      <c r="S62" s="1058"/>
      <c r="T62" s="1058"/>
      <c r="U62" s="1058"/>
      <c r="V62" s="1058"/>
      <c r="W62" s="1058"/>
    </row>
    <row r="63" spans="1:23" s="1064" customFormat="1" x14ac:dyDescent="0.25">
      <c r="A63" s="1761"/>
      <c r="B63" s="1065">
        <v>8110</v>
      </c>
      <c r="C63" s="1066">
        <v>4122</v>
      </c>
      <c r="D63" s="1067"/>
      <c r="E63" s="1067"/>
      <c r="F63" s="1067"/>
      <c r="G63" s="1068" t="s">
        <v>1155</v>
      </c>
      <c r="H63" s="1069">
        <f t="shared" ref="H63:I65" si="14">SUM(H64)</f>
        <v>0</v>
      </c>
      <c r="I63" s="1069">
        <f t="shared" si="14"/>
        <v>0</v>
      </c>
      <c r="J63" s="1069">
        <f t="shared" si="0"/>
        <v>0</v>
      </c>
      <c r="K63" s="1069">
        <f t="shared" ref="K63:L65" si="15">SUM(K64)</f>
        <v>0</v>
      </c>
      <c r="L63" s="1069">
        <f t="shared" si="15"/>
        <v>0</v>
      </c>
      <c r="M63" s="1070">
        <f t="shared" si="1"/>
        <v>0</v>
      </c>
      <c r="N63" s="1071">
        <f t="shared" si="2"/>
        <v>0</v>
      </c>
      <c r="P63" s="1058"/>
      <c r="Q63" s="1058"/>
      <c r="R63" s="1058"/>
      <c r="S63" s="1058"/>
      <c r="T63" s="1058"/>
      <c r="U63" s="1058"/>
      <c r="V63" s="1058"/>
      <c r="W63" s="1058"/>
    </row>
    <row r="64" spans="1:23" s="1064" customFormat="1" x14ac:dyDescent="0.25">
      <c r="A64" s="1761"/>
      <c r="B64" s="1072">
        <v>8110</v>
      </c>
      <c r="C64" s="1073">
        <v>4122</v>
      </c>
      <c r="D64" s="1074">
        <v>1</v>
      </c>
      <c r="E64" s="1074"/>
      <c r="F64" s="1074"/>
      <c r="G64" s="1075" t="s">
        <v>1155</v>
      </c>
      <c r="H64" s="1076">
        <f t="shared" si="14"/>
        <v>0</v>
      </c>
      <c r="I64" s="1076">
        <f t="shared" si="14"/>
        <v>0</v>
      </c>
      <c r="J64" s="1076">
        <f t="shared" si="0"/>
        <v>0</v>
      </c>
      <c r="K64" s="1076">
        <f t="shared" si="15"/>
        <v>0</v>
      </c>
      <c r="L64" s="1076">
        <f t="shared" si="15"/>
        <v>0</v>
      </c>
      <c r="M64" s="1077">
        <f t="shared" si="1"/>
        <v>0</v>
      </c>
      <c r="N64" s="1078">
        <f t="shared" si="2"/>
        <v>0</v>
      </c>
      <c r="P64" s="1058"/>
      <c r="Q64" s="1058"/>
      <c r="R64" s="1058"/>
      <c r="S64" s="1058"/>
      <c r="T64" s="1058"/>
      <c r="U64" s="1058"/>
      <c r="V64" s="1058"/>
      <c r="W64" s="1058"/>
    </row>
    <row r="65" spans="1:23" s="1064" customFormat="1" ht="12.75" customHeight="1" x14ac:dyDescent="0.25">
      <c r="A65" s="1761"/>
      <c r="B65" s="1102">
        <v>8110</v>
      </c>
      <c r="C65" s="1103">
        <v>4122</v>
      </c>
      <c r="D65" s="1095">
        <v>1</v>
      </c>
      <c r="E65" s="1095">
        <v>1</v>
      </c>
      <c r="F65" s="1095"/>
      <c r="G65" s="1082" t="s">
        <v>1155</v>
      </c>
      <c r="H65" s="1083">
        <f t="shared" si="14"/>
        <v>0</v>
      </c>
      <c r="I65" s="1083">
        <f t="shared" si="14"/>
        <v>0</v>
      </c>
      <c r="J65" s="1083">
        <f t="shared" si="0"/>
        <v>0</v>
      </c>
      <c r="K65" s="1083">
        <f t="shared" si="15"/>
        <v>0</v>
      </c>
      <c r="L65" s="1083">
        <f t="shared" si="15"/>
        <v>0</v>
      </c>
      <c r="M65" s="1084">
        <f t="shared" si="1"/>
        <v>0</v>
      </c>
      <c r="N65" s="1085">
        <f t="shared" si="2"/>
        <v>0</v>
      </c>
      <c r="P65" s="1058"/>
      <c r="Q65" s="1058"/>
      <c r="R65" s="1058"/>
      <c r="S65" s="1058"/>
      <c r="T65" s="1058"/>
      <c r="U65" s="1058"/>
      <c r="V65" s="1058"/>
      <c r="W65" s="1058"/>
    </row>
    <row r="66" spans="1:23" s="1064" customFormat="1" ht="12.75" customHeight="1" x14ac:dyDescent="0.25">
      <c r="A66" s="1761"/>
      <c r="B66" s="1086">
        <v>8110</v>
      </c>
      <c r="C66" s="1087">
        <v>4122</v>
      </c>
      <c r="D66" s="1088">
        <v>1</v>
      </c>
      <c r="E66" s="1088">
        <v>1</v>
      </c>
      <c r="F66" s="1088">
        <v>1</v>
      </c>
      <c r="G66" s="1089" t="s">
        <v>1155</v>
      </c>
      <c r="H66" s="1090"/>
      <c r="I66" s="1090"/>
      <c r="J66" s="1093">
        <f t="shared" si="0"/>
        <v>0</v>
      </c>
      <c r="K66" s="1090"/>
      <c r="L66" s="1090"/>
      <c r="M66" s="1094">
        <f t="shared" si="1"/>
        <v>0</v>
      </c>
      <c r="N66" s="1092">
        <f t="shared" si="2"/>
        <v>0</v>
      </c>
      <c r="P66" s="1058"/>
      <c r="Q66" s="1058"/>
      <c r="R66" s="1058"/>
      <c r="S66" s="1058"/>
      <c r="T66" s="1058"/>
      <c r="U66" s="1058"/>
      <c r="V66" s="1058"/>
      <c r="W66" s="1058"/>
    </row>
    <row r="67" spans="1:23" s="1064" customFormat="1" x14ac:dyDescent="0.25">
      <c r="A67" s="1761"/>
      <c r="B67" s="1065">
        <v>8110</v>
      </c>
      <c r="C67" s="1066">
        <v>4123</v>
      </c>
      <c r="D67" s="1067"/>
      <c r="E67" s="1067"/>
      <c r="F67" s="1067"/>
      <c r="G67" s="1068" t="s">
        <v>1156</v>
      </c>
      <c r="H67" s="1069">
        <f t="shared" ref="H67:I69" si="16">SUM(H68)</f>
        <v>0</v>
      </c>
      <c r="I67" s="1069">
        <f t="shared" si="16"/>
        <v>0</v>
      </c>
      <c r="J67" s="1069">
        <f t="shared" si="0"/>
        <v>0</v>
      </c>
      <c r="K67" s="1069">
        <f>SUM(K68)</f>
        <v>0</v>
      </c>
      <c r="L67" s="1069">
        <f>SUM(L68)</f>
        <v>0</v>
      </c>
      <c r="M67" s="1070">
        <f t="shared" si="1"/>
        <v>0</v>
      </c>
      <c r="N67" s="1071">
        <f t="shared" si="2"/>
        <v>0</v>
      </c>
      <c r="P67" s="1058"/>
      <c r="Q67" s="1058"/>
      <c r="R67" s="1058"/>
      <c r="S67" s="1058"/>
      <c r="T67" s="1058"/>
      <c r="U67" s="1058"/>
      <c r="V67" s="1058"/>
      <c r="W67" s="1058"/>
    </row>
    <row r="68" spans="1:23" s="1064" customFormat="1" x14ac:dyDescent="0.25">
      <c r="A68" s="1761"/>
      <c r="B68" s="1072">
        <v>8110</v>
      </c>
      <c r="C68" s="1073">
        <v>4123</v>
      </c>
      <c r="D68" s="1074">
        <v>1</v>
      </c>
      <c r="E68" s="1074"/>
      <c r="F68" s="1074"/>
      <c r="G68" s="1075" t="s">
        <v>1156</v>
      </c>
      <c r="H68" s="1076">
        <f t="shared" si="16"/>
        <v>0</v>
      </c>
      <c r="I68" s="1076">
        <f t="shared" si="16"/>
        <v>0</v>
      </c>
      <c r="J68" s="1076">
        <f t="shared" si="0"/>
        <v>0</v>
      </c>
      <c r="K68" s="1076">
        <f>SUM(K69)</f>
        <v>0</v>
      </c>
      <c r="L68" s="1076">
        <f>SUM(L69)</f>
        <v>0</v>
      </c>
      <c r="M68" s="1077">
        <f t="shared" si="1"/>
        <v>0</v>
      </c>
      <c r="N68" s="1078">
        <f t="shared" si="2"/>
        <v>0</v>
      </c>
      <c r="P68" s="1058"/>
      <c r="Q68" s="1058"/>
      <c r="R68" s="1058"/>
      <c r="S68" s="1058"/>
      <c r="T68" s="1058"/>
      <c r="U68" s="1058"/>
      <c r="V68" s="1058"/>
      <c r="W68" s="1058"/>
    </row>
    <row r="69" spans="1:23" s="1064" customFormat="1" ht="12.75" customHeight="1" x14ac:dyDescent="0.25">
      <c r="A69" s="1761"/>
      <c r="B69" s="1102">
        <v>8110</v>
      </c>
      <c r="C69" s="1103">
        <v>4123</v>
      </c>
      <c r="D69" s="1095">
        <v>1</v>
      </c>
      <c r="E69" s="1095">
        <v>1</v>
      </c>
      <c r="F69" s="1095"/>
      <c r="G69" s="1082" t="s">
        <v>1156</v>
      </c>
      <c r="H69" s="1083">
        <f t="shared" si="16"/>
        <v>0</v>
      </c>
      <c r="I69" s="1083">
        <f t="shared" si="16"/>
        <v>0</v>
      </c>
      <c r="J69" s="1083">
        <f t="shared" si="0"/>
        <v>0</v>
      </c>
      <c r="K69" s="1083">
        <f>K70</f>
        <v>0</v>
      </c>
      <c r="L69" s="1083">
        <f>L70</f>
        <v>0</v>
      </c>
      <c r="M69" s="1084">
        <f t="shared" si="1"/>
        <v>0</v>
      </c>
      <c r="N69" s="1085">
        <f t="shared" si="2"/>
        <v>0</v>
      </c>
      <c r="P69" s="1058"/>
      <c r="Q69" s="1058"/>
      <c r="R69" s="1058"/>
      <c r="S69" s="1058"/>
      <c r="T69" s="1058"/>
      <c r="U69" s="1058"/>
      <c r="V69" s="1058"/>
      <c r="W69" s="1058"/>
    </row>
    <row r="70" spans="1:23" s="1064" customFormat="1" ht="12.75" customHeight="1" x14ac:dyDescent="0.25">
      <c r="A70" s="1761"/>
      <c r="B70" s="1086">
        <v>8110</v>
      </c>
      <c r="C70" s="1087">
        <v>4123</v>
      </c>
      <c r="D70" s="1104">
        <v>1</v>
      </c>
      <c r="E70" s="1088">
        <v>1</v>
      </c>
      <c r="F70" s="1088">
        <v>1</v>
      </c>
      <c r="G70" s="1089" t="s">
        <v>1156</v>
      </c>
      <c r="H70" s="1090"/>
      <c r="I70" s="1090"/>
      <c r="J70" s="1093">
        <f t="shared" si="0"/>
        <v>0</v>
      </c>
      <c r="K70" s="1090"/>
      <c r="L70" s="1090"/>
      <c r="M70" s="1094">
        <f t="shared" si="1"/>
        <v>0</v>
      </c>
      <c r="N70" s="1092">
        <f t="shared" si="2"/>
        <v>0</v>
      </c>
      <c r="P70" s="1058"/>
      <c r="Q70" s="1058"/>
      <c r="R70" s="1058"/>
      <c r="S70" s="1058"/>
      <c r="T70" s="1058"/>
      <c r="U70" s="1058"/>
      <c r="V70" s="1058"/>
      <c r="W70" s="1058"/>
    </row>
    <row r="71" spans="1:23" s="1064" customFormat="1" x14ac:dyDescent="0.25">
      <c r="A71" s="1761"/>
      <c r="B71" s="1065">
        <v>8110</v>
      </c>
      <c r="C71" s="1066">
        <v>4124</v>
      </c>
      <c r="D71" s="1067"/>
      <c r="E71" s="1067"/>
      <c r="F71" s="1067"/>
      <c r="G71" s="1068" t="s">
        <v>1157</v>
      </c>
      <c r="H71" s="1069">
        <f t="shared" ref="H71:I73" si="17">SUM(H72)</f>
        <v>0</v>
      </c>
      <c r="I71" s="1069">
        <f t="shared" si="17"/>
        <v>0</v>
      </c>
      <c r="J71" s="1069">
        <f t="shared" si="0"/>
        <v>0</v>
      </c>
      <c r="K71" s="1069">
        <f t="shared" ref="K71:L73" si="18">SUM(K72)</f>
        <v>0</v>
      </c>
      <c r="L71" s="1069">
        <f t="shared" si="18"/>
        <v>0</v>
      </c>
      <c r="M71" s="1070">
        <f t="shared" si="1"/>
        <v>0</v>
      </c>
      <c r="N71" s="1071">
        <f t="shared" si="2"/>
        <v>0</v>
      </c>
      <c r="P71" s="1058"/>
      <c r="Q71" s="1058"/>
      <c r="R71" s="1058"/>
      <c r="S71" s="1058"/>
      <c r="T71" s="1058"/>
      <c r="U71" s="1058"/>
      <c r="V71" s="1058"/>
      <c r="W71" s="1058"/>
    </row>
    <row r="72" spans="1:23" s="1064" customFormat="1" x14ac:dyDescent="0.25">
      <c r="A72" s="1761"/>
      <c r="B72" s="1072">
        <v>8110</v>
      </c>
      <c r="C72" s="1073">
        <v>4124</v>
      </c>
      <c r="D72" s="1074">
        <v>1</v>
      </c>
      <c r="E72" s="1074"/>
      <c r="F72" s="1074"/>
      <c r="G72" s="1075" t="s">
        <v>1157</v>
      </c>
      <c r="H72" s="1076">
        <f t="shared" si="17"/>
        <v>0</v>
      </c>
      <c r="I72" s="1076">
        <f t="shared" si="17"/>
        <v>0</v>
      </c>
      <c r="J72" s="1076">
        <f t="shared" si="0"/>
        <v>0</v>
      </c>
      <c r="K72" s="1076">
        <f t="shared" si="18"/>
        <v>0</v>
      </c>
      <c r="L72" s="1076">
        <f t="shared" si="18"/>
        <v>0</v>
      </c>
      <c r="M72" s="1077">
        <f t="shared" si="1"/>
        <v>0</v>
      </c>
      <c r="N72" s="1078">
        <f t="shared" si="2"/>
        <v>0</v>
      </c>
      <c r="P72" s="1058"/>
      <c r="Q72" s="1058"/>
      <c r="R72" s="1058"/>
      <c r="S72" s="1058"/>
      <c r="T72" s="1058"/>
      <c r="U72" s="1058"/>
      <c r="V72" s="1058"/>
      <c r="W72" s="1058"/>
    </row>
    <row r="73" spans="1:23" s="1064" customFormat="1" ht="12.75" customHeight="1" x14ac:dyDescent="0.25">
      <c r="A73" s="1761"/>
      <c r="B73" s="1079">
        <v>8110</v>
      </c>
      <c r="C73" s="1080">
        <v>4124</v>
      </c>
      <c r="D73" s="1081">
        <v>1</v>
      </c>
      <c r="E73" s="1081">
        <v>1</v>
      </c>
      <c r="F73" s="1095"/>
      <c r="G73" s="1082" t="s">
        <v>1157</v>
      </c>
      <c r="H73" s="1083">
        <f t="shared" si="17"/>
        <v>0</v>
      </c>
      <c r="I73" s="1083">
        <f t="shared" si="17"/>
        <v>0</v>
      </c>
      <c r="J73" s="1083">
        <f t="shared" si="0"/>
        <v>0</v>
      </c>
      <c r="K73" s="1083">
        <f t="shared" si="18"/>
        <v>0</v>
      </c>
      <c r="L73" s="1083">
        <f t="shared" si="18"/>
        <v>0</v>
      </c>
      <c r="M73" s="1084">
        <f t="shared" si="1"/>
        <v>0</v>
      </c>
      <c r="N73" s="1085">
        <f t="shared" si="2"/>
        <v>0</v>
      </c>
      <c r="P73" s="1058"/>
      <c r="Q73" s="1058"/>
      <c r="R73" s="1058"/>
      <c r="S73" s="1058"/>
      <c r="T73" s="1058"/>
      <c r="U73" s="1058"/>
      <c r="V73" s="1058"/>
      <c r="W73" s="1058"/>
    </row>
    <row r="74" spans="1:23" s="1064" customFormat="1" ht="12.75" customHeight="1" x14ac:dyDescent="0.25">
      <c r="A74" s="1761"/>
      <c r="B74" s="1086">
        <v>8110</v>
      </c>
      <c r="C74" s="1087">
        <v>4124</v>
      </c>
      <c r="D74" s="1088">
        <v>1</v>
      </c>
      <c r="E74" s="1088">
        <v>1</v>
      </c>
      <c r="F74" s="1088">
        <v>1</v>
      </c>
      <c r="G74" s="1089" t="s">
        <v>1157</v>
      </c>
      <c r="H74" s="1090"/>
      <c r="I74" s="1090"/>
      <c r="J74" s="1093">
        <f t="shared" si="0"/>
        <v>0</v>
      </c>
      <c r="K74" s="1090"/>
      <c r="L74" s="1090"/>
      <c r="M74" s="1094">
        <f t="shared" si="1"/>
        <v>0</v>
      </c>
      <c r="N74" s="1096">
        <f t="shared" si="2"/>
        <v>0</v>
      </c>
      <c r="P74" s="1058"/>
      <c r="Q74" s="1058"/>
      <c r="R74" s="1058"/>
      <c r="S74" s="1058"/>
      <c r="T74" s="1058"/>
      <c r="U74" s="1058"/>
      <c r="V74" s="1058"/>
      <c r="W74" s="1058"/>
    </row>
    <row r="75" spans="1:23" s="1064" customFormat="1" x14ac:dyDescent="0.25">
      <c r="A75" s="1761"/>
      <c r="B75" s="1065">
        <v>8110</v>
      </c>
      <c r="C75" s="1066">
        <v>4125</v>
      </c>
      <c r="D75" s="1067"/>
      <c r="E75" s="1067"/>
      <c r="F75" s="1067"/>
      <c r="G75" s="1068" t="s">
        <v>1158</v>
      </c>
      <c r="H75" s="1069">
        <f>SUM(H76)</f>
        <v>0</v>
      </c>
      <c r="I75" s="1069">
        <f>SUM(I76)</f>
        <v>0</v>
      </c>
      <c r="J75" s="1069">
        <f t="shared" si="0"/>
        <v>0</v>
      </c>
      <c r="K75" s="1069">
        <f>SUM(K76)</f>
        <v>0</v>
      </c>
      <c r="L75" s="1069">
        <f>SUM(L76)</f>
        <v>0</v>
      </c>
      <c r="M75" s="1070">
        <f t="shared" si="1"/>
        <v>0</v>
      </c>
      <c r="N75" s="1071">
        <f t="shared" si="2"/>
        <v>0</v>
      </c>
      <c r="P75" s="1058"/>
      <c r="Q75" s="1058"/>
      <c r="R75" s="1058"/>
      <c r="S75" s="1058"/>
      <c r="T75" s="1058"/>
      <c r="U75" s="1058"/>
      <c r="V75" s="1058"/>
      <c r="W75" s="1058"/>
    </row>
    <row r="76" spans="1:23" s="1064" customFormat="1" x14ac:dyDescent="0.25">
      <c r="A76" s="1761"/>
      <c r="B76" s="1072">
        <v>8110</v>
      </c>
      <c r="C76" s="1073">
        <v>4125</v>
      </c>
      <c r="D76" s="1074">
        <v>1</v>
      </c>
      <c r="E76" s="1074"/>
      <c r="F76" s="1074"/>
      <c r="G76" s="1075" t="s">
        <v>1158</v>
      </c>
      <c r="H76" s="1076">
        <f>SUM(H77)</f>
        <v>0</v>
      </c>
      <c r="I76" s="1076">
        <f>SUM(I77)</f>
        <v>0</v>
      </c>
      <c r="J76" s="1076">
        <f t="shared" ref="J76:J139" si="19">H76+I76</f>
        <v>0</v>
      </c>
      <c r="K76" s="1076">
        <f>SUM(K77)</f>
        <v>0</v>
      </c>
      <c r="L76" s="1076">
        <f>SUM(L77)</f>
        <v>0</v>
      </c>
      <c r="M76" s="1077">
        <f t="shared" ref="M76:M139" si="20">IFERROR(L76/J76*100,0)</f>
        <v>0</v>
      </c>
      <c r="N76" s="1078">
        <f t="shared" ref="N76:N139" si="21">L76-J76</f>
        <v>0</v>
      </c>
      <c r="P76" s="1058"/>
      <c r="Q76" s="1058"/>
      <c r="R76" s="1058"/>
      <c r="S76" s="1058"/>
      <c r="T76" s="1058"/>
      <c r="U76" s="1058"/>
      <c r="V76" s="1058"/>
      <c r="W76" s="1058"/>
    </row>
    <row r="77" spans="1:23" s="1064" customFormat="1" ht="12.75" customHeight="1" x14ac:dyDescent="0.25">
      <c r="A77" s="1761"/>
      <c r="B77" s="1079">
        <v>8110</v>
      </c>
      <c r="C77" s="1080">
        <v>4125</v>
      </c>
      <c r="D77" s="1081">
        <v>1</v>
      </c>
      <c r="E77" s="1081">
        <v>1</v>
      </c>
      <c r="F77" s="1095"/>
      <c r="G77" s="1082" t="s">
        <v>1158</v>
      </c>
      <c r="H77" s="1083">
        <f>H78</f>
        <v>0</v>
      </c>
      <c r="I77" s="1083">
        <f>I78</f>
        <v>0</v>
      </c>
      <c r="J77" s="1083">
        <f t="shared" si="19"/>
        <v>0</v>
      </c>
      <c r="K77" s="1083">
        <f>K78</f>
        <v>0</v>
      </c>
      <c r="L77" s="1083">
        <f>L78</f>
        <v>0</v>
      </c>
      <c r="M77" s="1084">
        <f t="shared" si="20"/>
        <v>0</v>
      </c>
      <c r="N77" s="1085">
        <f t="shared" si="21"/>
        <v>0</v>
      </c>
      <c r="P77" s="1058"/>
      <c r="Q77" s="1058"/>
      <c r="R77" s="1058"/>
      <c r="S77" s="1058"/>
      <c r="T77" s="1058"/>
      <c r="U77" s="1058"/>
      <c r="V77" s="1058"/>
      <c r="W77" s="1058"/>
    </row>
    <row r="78" spans="1:23" s="1064" customFormat="1" ht="12.75" customHeight="1" x14ac:dyDescent="0.25">
      <c r="A78" s="1761"/>
      <c r="B78" s="1086">
        <v>8110</v>
      </c>
      <c r="C78" s="1087">
        <v>4125</v>
      </c>
      <c r="D78" s="1088">
        <v>1</v>
      </c>
      <c r="E78" s="1088">
        <v>1</v>
      </c>
      <c r="F78" s="1088">
        <v>1</v>
      </c>
      <c r="G78" s="1089" t="s">
        <v>1158</v>
      </c>
      <c r="H78" s="1090"/>
      <c r="I78" s="1090"/>
      <c r="J78" s="1093">
        <f t="shared" si="19"/>
        <v>0</v>
      </c>
      <c r="K78" s="1090"/>
      <c r="L78" s="1090"/>
      <c r="M78" s="1094">
        <f t="shared" si="20"/>
        <v>0</v>
      </c>
      <c r="N78" s="1092">
        <f t="shared" si="21"/>
        <v>0</v>
      </c>
      <c r="P78" s="1058"/>
      <c r="Q78" s="1058"/>
      <c r="R78" s="1058"/>
      <c r="S78" s="1058"/>
      <c r="T78" s="1058"/>
      <c r="U78" s="1058"/>
      <c r="V78" s="1058"/>
      <c r="W78" s="1058"/>
    </row>
    <row r="79" spans="1:23" s="1064" customFormat="1" ht="18" customHeight="1" x14ac:dyDescent="0.25">
      <c r="A79" s="1761"/>
      <c r="B79" s="1710" t="s">
        <v>1153</v>
      </c>
      <c r="C79" s="1711"/>
      <c r="D79" s="1711"/>
      <c r="E79" s="1711"/>
      <c r="F79" s="1712"/>
      <c r="G79" s="1700"/>
      <c r="H79" s="1069">
        <f>+H75+H71+H67+H63+H59</f>
        <v>0</v>
      </c>
      <c r="I79" s="1069">
        <f>+I75+I71+I67+I63+I59</f>
        <v>0</v>
      </c>
      <c r="J79" s="1069">
        <f t="shared" si="19"/>
        <v>0</v>
      </c>
      <c r="K79" s="1069">
        <f>+K75+K71+K67+K63+K59</f>
        <v>0</v>
      </c>
      <c r="L79" s="1069">
        <f>+L75+L71+L67+L63+L59</f>
        <v>0</v>
      </c>
      <c r="M79" s="1070">
        <f t="shared" si="20"/>
        <v>0</v>
      </c>
      <c r="N79" s="1071">
        <f t="shared" si="21"/>
        <v>0</v>
      </c>
      <c r="P79" s="1058"/>
      <c r="Q79" s="1058"/>
      <c r="R79" s="1058"/>
      <c r="S79" s="1058"/>
      <c r="T79" s="1058"/>
      <c r="U79" s="1058"/>
      <c r="V79" s="1058"/>
      <c r="W79" s="1058"/>
    </row>
    <row r="80" spans="1:23" s="1064" customFormat="1" x14ac:dyDescent="0.25">
      <c r="A80" s="1761"/>
      <c r="B80" s="1065">
        <v>8110</v>
      </c>
      <c r="C80" s="1066">
        <v>4130</v>
      </c>
      <c r="D80" s="1067"/>
      <c r="E80" s="1067"/>
      <c r="F80" s="1067"/>
      <c r="G80" s="1068" t="s">
        <v>217</v>
      </c>
      <c r="H80" s="1069">
        <f>+H81+H92</f>
        <v>0</v>
      </c>
      <c r="I80" s="1069">
        <f>+I81+I92</f>
        <v>0</v>
      </c>
      <c r="J80" s="1069">
        <f t="shared" si="19"/>
        <v>0</v>
      </c>
      <c r="K80" s="1069">
        <f>+K81+K92</f>
        <v>0</v>
      </c>
      <c r="L80" s="1069">
        <f>+L81+L92</f>
        <v>0</v>
      </c>
      <c r="M80" s="1070">
        <f t="shared" si="20"/>
        <v>0</v>
      </c>
      <c r="N80" s="1071">
        <f t="shared" si="21"/>
        <v>0</v>
      </c>
      <c r="P80" s="1058"/>
      <c r="Q80" s="1058"/>
      <c r="R80" s="1058"/>
      <c r="S80" s="1058"/>
      <c r="T80" s="1058"/>
      <c r="U80" s="1058"/>
      <c r="V80" s="1058"/>
      <c r="W80" s="1058"/>
    </row>
    <row r="81" spans="1:23" s="1064" customFormat="1" x14ac:dyDescent="0.25">
      <c r="A81" s="1761"/>
      <c r="B81" s="1065">
        <v>8110</v>
      </c>
      <c r="C81" s="1066">
        <v>4131</v>
      </c>
      <c r="D81" s="1067"/>
      <c r="E81" s="1067"/>
      <c r="F81" s="1067"/>
      <c r="G81" s="1068" t="s">
        <v>1159</v>
      </c>
      <c r="H81" s="1069">
        <f>+H82</f>
        <v>0</v>
      </c>
      <c r="I81" s="1069">
        <f>+I82</f>
        <v>0</v>
      </c>
      <c r="J81" s="1069">
        <f t="shared" si="19"/>
        <v>0</v>
      </c>
      <c r="K81" s="1069">
        <f>+K82</f>
        <v>0</v>
      </c>
      <c r="L81" s="1069">
        <f>+L82</f>
        <v>0</v>
      </c>
      <c r="M81" s="1070">
        <f t="shared" si="20"/>
        <v>0</v>
      </c>
      <c r="N81" s="1071">
        <f t="shared" si="21"/>
        <v>0</v>
      </c>
      <c r="P81" s="1058"/>
      <c r="Q81" s="1058"/>
      <c r="R81" s="1058"/>
      <c r="S81" s="1058"/>
      <c r="T81" s="1058"/>
      <c r="U81" s="1058"/>
      <c r="V81" s="1058"/>
      <c r="W81" s="1058"/>
    </row>
    <row r="82" spans="1:23" s="1064" customFormat="1" x14ac:dyDescent="0.25">
      <c r="A82" s="1761"/>
      <c r="B82" s="1072">
        <v>8110</v>
      </c>
      <c r="C82" s="1073">
        <v>4131</v>
      </c>
      <c r="D82" s="1074">
        <v>1</v>
      </c>
      <c r="E82" s="1074"/>
      <c r="F82" s="1074"/>
      <c r="G82" s="1075" t="s">
        <v>1159</v>
      </c>
      <c r="H82" s="1076">
        <f>+H83+H87</f>
        <v>0</v>
      </c>
      <c r="I82" s="1076">
        <f>+I83+I87</f>
        <v>0</v>
      </c>
      <c r="J82" s="1076">
        <f t="shared" si="19"/>
        <v>0</v>
      </c>
      <c r="K82" s="1076">
        <f>+K83+K87</f>
        <v>0</v>
      </c>
      <c r="L82" s="1076">
        <f>+L83+L87</f>
        <v>0</v>
      </c>
      <c r="M82" s="1077">
        <f t="shared" si="20"/>
        <v>0</v>
      </c>
      <c r="N82" s="1078">
        <f t="shared" si="21"/>
        <v>0</v>
      </c>
      <c r="P82" s="1058"/>
      <c r="Q82" s="1058"/>
      <c r="R82" s="1058"/>
      <c r="S82" s="1058"/>
      <c r="T82" s="1058"/>
      <c r="U82" s="1058"/>
      <c r="V82" s="1058"/>
      <c r="W82" s="1058"/>
    </row>
    <row r="83" spans="1:23" s="1064" customFormat="1" ht="12.75" customHeight="1" x14ac:dyDescent="0.25">
      <c r="A83" s="1761"/>
      <c r="B83" s="1079">
        <v>8110</v>
      </c>
      <c r="C83" s="1080">
        <v>4131</v>
      </c>
      <c r="D83" s="1081">
        <v>1</v>
      </c>
      <c r="E83" s="1081">
        <v>1</v>
      </c>
      <c r="F83" s="1081"/>
      <c r="G83" s="1082" t="s">
        <v>1159</v>
      </c>
      <c r="H83" s="1083">
        <f>SUM(H84:H86)</f>
        <v>0</v>
      </c>
      <c r="I83" s="1083">
        <f>SUM(I84:I86)</f>
        <v>0</v>
      </c>
      <c r="J83" s="1083">
        <f t="shared" si="19"/>
        <v>0</v>
      </c>
      <c r="K83" s="1083">
        <f>SUM(K84:K86)</f>
        <v>0</v>
      </c>
      <c r="L83" s="1083">
        <f>SUM(L84:L86)</f>
        <v>0</v>
      </c>
      <c r="M83" s="1084">
        <f t="shared" si="20"/>
        <v>0</v>
      </c>
      <c r="N83" s="1085">
        <f t="shared" si="21"/>
        <v>0</v>
      </c>
      <c r="P83" s="1058"/>
      <c r="Q83" s="1058"/>
      <c r="R83" s="1058"/>
      <c r="S83" s="1058"/>
      <c r="T83" s="1058"/>
      <c r="U83" s="1058"/>
      <c r="V83" s="1058"/>
      <c r="W83" s="1058"/>
    </row>
    <row r="84" spans="1:23" s="1064" customFormat="1" x14ac:dyDescent="0.25">
      <c r="A84" s="1761"/>
      <c r="B84" s="1086">
        <v>8110</v>
      </c>
      <c r="C84" s="1087">
        <v>4131</v>
      </c>
      <c r="D84" s="1088">
        <v>1</v>
      </c>
      <c r="E84" s="1088">
        <v>1</v>
      </c>
      <c r="F84" s="1088">
        <v>1</v>
      </c>
      <c r="G84" s="1089" t="s">
        <v>1160</v>
      </c>
      <c r="H84" s="1090"/>
      <c r="I84" s="1090"/>
      <c r="J84" s="1093">
        <f t="shared" si="19"/>
        <v>0</v>
      </c>
      <c r="K84" s="1090"/>
      <c r="L84" s="1090"/>
      <c r="M84" s="1094">
        <f t="shared" si="20"/>
        <v>0</v>
      </c>
      <c r="N84" s="1096">
        <f t="shared" si="21"/>
        <v>0</v>
      </c>
      <c r="P84" s="1058"/>
      <c r="Q84" s="1058"/>
      <c r="R84" s="1058"/>
      <c r="S84" s="1058"/>
      <c r="T84" s="1058"/>
      <c r="U84" s="1058"/>
      <c r="V84" s="1058"/>
      <c r="W84" s="1058"/>
    </row>
    <row r="85" spans="1:23" s="1064" customFormat="1" x14ac:dyDescent="0.25">
      <c r="A85" s="1761"/>
      <c r="B85" s="1086">
        <v>8110</v>
      </c>
      <c r="C85" s="1087">
        <v>4131</v>
      </c>
      <c r="D85" s="1088">
        <v>1</v>
      </c>
      <c r="E85" s="1088">
        <v>1</v>
      </c>
      <c r="F85" s="1088">
        <v>2</v>
      </c>
      <c r="G85" s="1089" t="s">
        <v>1161</v>
      </c>
      <c r="H85" s="1090"/>
      <c r="I85" s="1090"/>
      <c r="J85" s="1093">
        <f t="shared" si="19"/>
        <v>0</v>
      </c>
      <c r="K85" s="1090"/>
      <c r="L85" s="1090"/>
      <c r="M85" s="1094">
        <f t="shared" si="20"/>
        <v>0</v>
      </c>
      <c r="N85" s="1096">
        <f t="shared" si="21"/>
        <v>0</v>
      </c>
      <c r="P85" s="1058"/>
      <c r="Q85" s="1058"/>
      <c r="R85" s="1058"/>
      <c r="S85" s="1058"/>
      <c r="T85" s="1058"/>
      <c r="U85" s="1058"/>
      <c r="V85" s="1058"/>
      <c r="W85" s="1058"/>
    </row>
    <row r="86" spans="1:23" s="1064" customFormat="1" x14ac:dyDescent="0.25">
      <c r="A86" s="1761"/>
      <c r="B86" s="1086">
        <v>8110</v>
      </c>
      <c r="C86" s="1087">
        <v>4131</v>
      </c>
      <c r="D86" s="1088">
        <v>1</v>
      </c>
      <c r="E86" s="1088">
        <v>1</v>
      </c>
      <c r="F86" s="1088">
        <v>3</v>
      </c>
      <c r="G86" s="1089" t="s">
        <v>1162</v>
      </c>
      <c r="H86" s="1090"/>
      <c r="I86" s="1090"/>
      <c r="J86" s="1093">
        <f t="shared" si="19"/>
        <v>0</v>
      </c>
      <c r="K86" s="1090"/>
      <c r="L86" s="1090"/>
      <c r="M86" s="1094">
        <f t="shared" si="20"/>
        <v>0</v>
      </c>
      <c r="N86" s="1096">
        <f t="shared" si="21"/>
        <v>0</v>
      </c>
      <c r="P86" s="1058"/>
      <c r="Q86" s="1058"/>
      <c r="R86" s="1058"/>
      <c r="S86" s="1058"/>
      <c r="T86" s="1058"/>
      <c r="U86" s="1058"/>
      <c r="V86" s="1058"/>
      <c r="W86" s="1058"/>
    </row>
    <row r="87" spans="1:23" s="1064" customFormat="1" ht="12.75" customHeight="1" x14ac:dyDescent="0.25">
      <c r="A87" s="1761"/>
      <c r="B87" s="1079">
        <v>8110</v>
      </c>
      <c r="C87" s="1080">
        <v>4131</v>
      </c>
      <c r="D87" s="1081">
        <v>1</v>
      </c>
      <c r="E87" s="1081">
        <v>2</v>
      </c>
      <c r="F87" s="1095"/>
      <c r="G87" s="1082" t="s">
        <v>1163</v>
      </c>
      <c r="H87" s="1083">
        <f>SUM(H88:H91)</f>
        <v>0</v>
      </c>
      <c r="I87" s="1083">
        <f>SUM(I88:I91)</f>
        <v>0</v>
      </c>
      <c r="J87" s="1083">
        <f t="shared" si="19"/>
        <v>0</v>
      </c>
      <c r="K87" s="1083">
        <f>SUM(K88:K91)</f>
        <v>0</v>
      </c>
      <c r="L87" s="1083">
        <f>SUM(L88:L91)</f>
        <v>0</v>
      </c>
      <c r="M87" s="1084">
        <f t="shared" si="20"/>
        <v>0</v>
      </c>
      <c r="N87" s="1085">
        <f t="shared" si="21"/>
        <v>0</v>
      </c>
      <c r="P87" s="1058"/>
      <c r="Q87" s="1058"/>
      <c r="R87" s="1058"/>
      <c r="S87" s="1058"/>
      <c r="T87" s="1058"/>
      <c r="U87" s="1058"/>
      <c r="V87" s="1058"/>
      <c r="W87" s="1058"/>
    </row>
    <row r="88" spans="1:23" s="1064" customFormat="1" x14ac:dyDescent="0.25">
      <c r="A88" s="1761"/>
      <c r="B88" s="1086">
        <v>8110</v>
      </c>
      <c r="C88" s="1087">
        <v>4131</v>
      </c>
      <c r="D88" s="1088">
        <v>1</v>
      </c>
      <c r="E88" s="1088">
        <v>2</v>
      </c>
      <c r="F88" s="1088">
        <v>1</v>
      </c>
      <c r="G88" s="1089" t="s">
        <v>1145</v>
      </c>
      <c r="H88" s="1090"/>
      <c r="I88" s="1090"/>
      <c r="J88" s="1090">
        <f t="shared" si="19"/>
        <v>0</v>
      </c>
      <c r="K88" s="1090"/>
      <c r="L88" s="1090"/>
      <c r="M88" s="1091">
        <f t="shared" si="20"/>
        <v>0</v>
      </c>
      <c r="N88" s="1092">
        <f t="shared" si="21"/>
        <v>0</v>
      </c>
      <c r="P88" s="1058"/>
      <c r="Q88" s="1058"/>
      <c r="R88" s="1058"/>
      <c r="S88" s="1058"/>
      <c r="T88" s="1058"/>
      <c r="U88" s="1058"/>
      <c r="V88" s="1058"/>
      <c r="W88" s="1058"/>
    </row>
    <row r="89" spans="1:23" s="1064" customFormat="1" x14ac:dyDescent="0.25">
      <c r="A89" s="1761"/>
      <c r="B89" s="1086">
        <v>8110</v>
      </c>
      <c r="C89" s="1087">
        <v>4131</v>
      </c>
      <c r="D89" s="1088">
        <v>1</v>
      </c>
      <c r="E89" s="1088">
        <v>2</v>
      </c>
      <c r="F89" s="1088">
        <v>2</v>
      </c>
      <c r="G89" s="1089" t="s">
        <v>1146</v>
      </c>
      <c r="H89" s="1090"/>
      <c r="I89" s="1090"/>
      <c r="J89" s="1093">
        <f t="shared" si="19"/>
        <v>0</v>
      </c>
      <c r="K89" s="1090"/>
      <c r="L89" s="1090"/>
      <c r="M89" s="1094">
        <f t="shared" si="20"/>
        <v>0</v>
      </c>
      <c r="N89" s="1096">
        <f t="shared" si="21"/>
        <v>0</v>
      </c>
      <c r="P89" s="1058"/>
      <c r="Q89" s="1058"/>
      <c r="R89" s="1058"/>
      <c r="S89" s="1058"/>
      <c r="T89" s="1058"/>
      <c r="U89" s="1058"/>
      <c r="V89" s="1058"/>
      <c r="W89" s="1058"/>
    </row>
    <row r="90" spans="1:23" s="1064" customFormat="1" x14ac:dyDescent="0.25">
      <c r="A90" s="1761"/>
      <c r="B90" s="1086">
        <v>8110</v>
      </c>
      <c r="C90" s="1087">
        <v>4131</v>
      </c>
      <c r="D90" s="1088">
        <v>1</v>
      </c>
      <c r="E90" s="1088">
        <v>2</v>
      </c>
      <c r="F90" s="1088">
        <v>3</v>
      </c>
      <c r="G90" s="1089" t="s">
        <v>1147</v>
      </c>
      <c r="H90" s="1090"/>
      <c r="I90" s="1090"/>
      <c r="J90" s="1093">
        <f t="shared" si="19"/>
        <v>0</v>
      </c>
      <c r="K90" s="1090"/>
      <c r="L90" s="1090"/>
      <c r="M90" s="1094">
        <f t="shared" si="20"/>
        <v>0</v>
      </c>
      <c r="N90" s="1096">
        <f t="shared" si="21"/>
        <v>0</v>
      </c>
      <c r="P90" s="1058"/>
      <c r="Q90" s="1058"/>
      <c r="R90" s="1058"/>
      <c r="S90" s="1058"/>
      <c r="T90" s="1058"/>
      <c r="U90" s="1058"/>
      <c r="V90" s="1058"/>
      <c r="W90" s="1058"/>
    </row>
    <row r="91" spans="1:23" s="1064" customFormat="1" x14ac:dyDescent="0.25">
      <c r="A91" s="1761"/>
      <c r="B91" s="1086">
        <v>8110</v>
      </c>
      <c r="C91" s="1087">
        <v>4131</v>
      </c>
      <c r="D91" s="1088">
        <v>1</v>
      </c>
      <c r="E91" s="1088">
        <v>2</v>
      </c>
      <c r="F91" s="1088">
        <v>4</v>
      </c>
      <c r="G91" s="1089" t="s">
        <v>1164</v>
      </c>
      <c r="H91" s="1090"/>
      <c r="I91" s="1090"/>
      <c r="J91" s="1093">
        <f t="shared" si="19"/>
        <v>0</v>
      </c>
      <c r="K91" s="1090"/>
      <c r="L91" s="1090"/>
      <c r="M91" s="1094">
        <f t="shared" si="20"/>
        <v>0</v>
      </c>
      <c r="N91" s="1096">
        <f t="shared" si="21"/>
        <v>0</v>
      </c>
      <c r="P91" s="1058"/>
      <c r="Q91" s="1058"/>
      <c r="R91" s="1058"/>
      <c r="S91" s="1058"/>
      <c r="T91" s="1058"/>
      <c r="U91" s="1058"/>
      <c r="V91" s="1058"/>
      <c r="W91" s="1058"/>
    </row>
    <row r="92" spans="1:23" s="1064" customFormat="1" ht="29.25" customHeight="1" x14ac:dyDescent="0.25">
      <c r="A92" s="1761"/>
      <c r="B92" s="1065">
        <v>8110</v>
      </c>
      <c r="C92" s="1066">
        <v>4139</v>
      </c>
      <c r="D92" s="1067"/>
      <c r="E92" s="1067"/>
      <c r="F92" s="1067"/>
      <c r="G92" s="1068" t="s">
        <v>1165</v>
      </c>
      <c r="H92" s="1069">
        <f>SUM(H93)</f>
        <v>0</v>
      </c>
      <c r="I92" s="1069">
        <f>SUM(I93)</f>
        <v>0</v>
      </c>
      <c r="J92" s="1069">
        <f t="shared" si="19"/>
        <v>0</v>
      </c>
      <c r="K92" s="1069">
        <f>SUM(K93)</f>
        <v>0</v>
      </c>
      <c r="L92" s="1069">
        <f>SUM(L93)</f>
        <v>0</v>
      </c>
      <c r="M92" s="1070">
        <f t="shared" si="20"/>
        <v>0</v>
      </c>
      <c r="N92" s="1071">
        <f t="shared" si="21"/>
        <v>0</v>
      </c>
      <c r="P92" s="1058"/>
      <c r="Q92" s="1058"/>
      <c r="R92" s="1058"/>
      <c r="S92" s="1058"/>
      <c r="T92" s="1058"/>
      <c r="U92" s="1058"/>
      <c r="V92" s="1058"/>
      <c r="W92" s="1058"/>
    </row>
    <row r="93" spans="1:23" s="1064" customFormat="1" ht="30" customHeight="1" x14ac:dyDescent="0.25">
      <c r="A93" s="1761"/>
      <c r="B93" s="1072">
        <v>8110</v>
      </c>
      <c r="C93" s="1073">
        <v>4139</v>
      </c>
      <c r="D93" s="1074">
        <v>1</v>
      </c>
      <c r="E93" s="1074"/>
      <c r="F93" s="1074"/>
      <c r="G93" s="1075" t="s">
        <v>1165</v>
      </c>
      <c r="H93" s="1076">
        <f>SUM(H94)</f>
        <v>0</v>
      </c>
      <c r="I93" s="1076">
        <f>SUM(I94)</f>
        <v>0</v>
      </c>
      <c r="J93" s="1076">
        <f t="shared" si="19"/>
        <v>0</v>
      </c>
      <c r="K93" s="1076">
        <f>SUM(K94)</f>
        <v>0</v>
      </c>
      <c r="L93" s="1076">
        <f>SUM(L94)</f>
        <v>0</v>
      </c>
      <c r="M93" s="1077">
        <f t="shared" si="20"/>
        <v>0</v>
      </c>
      <c r="N93" s="1078">
        <f t="shared" si="21"/>
        <v>0</v>
      </c>
      <c r="P93" s="1058"/>
      <c r="Q93" s="1058"/>
      <c r="R93" s="1058"/>
      <c r="S93" s="1058"/>
      <c r="T93" s="1058"/>
      <c r="U93" s="1058"/>
      <c r="V93" s="1058"/>
      <c r="W93" s="1058"/>
    </row>
    <row r="94" spans="1:23" s="1064" customFormat="1" ht="24" customHeight="1" x14ac:dyDescent="0.25">
      <c r="A94" s="1761"/>
      <c r="B94" s="1079">
        <v>8110</v>
      </c>
      <c r="C94" s="1080">
        <v>4139</v>
      </c>
      <c r="D94" s="1081">
        <v>1</v>
      </c>
      <c r="E94" s="1081">
        <v>1</v>
      </c>
      <c r="F94" s="1081"/>
      <c r="G94" s="1082" t="s">
        <v>1165</v>
      </c>
      <c r="H94" s="1083">
        <f>SUM(H95:H95)</f>
        <v>0</v>
      </c>
      <c r="I94" s="1083">
        <f>SUM(I95:I95)</f>
        <v>0</v>
      </c>
      <c r="J94" s="1083">
        <f t="shared" si="19"/>
        <v>0</v>
      </c>
      <c r="K94" s="1083">
        <f>SUM(K95:K95)</f>
        <v>0</v>
      </c>
      <c r="L94" s="1083">
        <f>SUM(L95:L95)</f>
        <v>0</v>
      </c>
      <c r="M94" s="1084">
        <f t="shared" si="20"/>
        <v>0</v>
      </c>
      <c r="N94" s="1085">
        <f t="shared" si="21"/>
        <v>0</v>
      </c>
      <c r="P94" s="1058"/>
      <c r="Q94" s="1058"/>
      <c r="R94" s="1058"/>
      <c r="S94" s="1058"/>
      <c r="T94" s="1058"/>
      <c r="U94" s="1058"/>
      <c r="V94" s="1058"/>
      <c r="W94" s="1058"/>
    </row>
    <row r="95" spans="1:23" s="1064" customFormat="1" ht="30.75" customHeight="1" x14ac:dyDescent="0.25">
      <c r="A95" s="1761"/>
      <c r="B95" s="1086">
        <v>8110</v>
      </c>
      <c r="C95" s="1087">
        <v>4139</v>
      </c>
      <c r="D95" s="1088">
        <v>1</v>
      </c>
      <c r="E95" s="1088">
        <v>1</v>
      </c>
      <c r="F95" s="1088">
        <v>1</v>
      </c>
      <c r="G95" s="1089" t="s">
        <v>1165</v>
      </c>
      <c r="H95" s="1090"/>
      <c r="I95" s="1090"/>
      <c r="J95" s="1093">
        <f t="shared" si="19"/>
        <v>0</v>
      </c>
      <c r="K95" s="1090"/>
      <c r="L95" s="1090"/>
      <c r="M95" s="1094">
        <f t="shared" si="20"/>
        <v>0</v>
      </c>
      <c r="N95" s="1096">
        <f t="shared" si="21"/>
        <v>0</v>
      </c>
      <c r="P95" s="1058"/>
      <c r="Q95" s="1058"/>
      <c r="R95" s="1058"/>
      <c r="S95" s="1058"/>
      <c r="T95" s="1058"/>
      <c r="U95" s="1058"/>
      <c r="V95" s="1058"/>
      <c r="W95" s="1058"/>
    </row>
    <row r="96" spans="1:23" s="1064" customFormat="1" x14ac:dyDescent="0.25">
      <c r="A96" s="1761"/>
      <c r="B96" s="1695" t="s">
        <v>1153</v>
      </c>
      <c r="C96" s="1699"/>
      <c r="D96" s="1697"/>
      <c r="E96" s="1697"/>
      <c r="F96" s="1697"/>
      <c r="G96" s="1698"/>
      <c r="H96" s="1069">
        <f>+H92+H81</f>
        <v>0</v>
      </c>
      <c r="I96" s="1069">
        <f>+I92+I81</f>
        <v>0</v>
      </c>
      <c r="J96" s="1069">
        <f t="shared" si="19"/>
        <v>0</v>
      </c>
      <c r="K96" s="1069">
        <f>+K92+K81</f>
        <v>0</v>
      </c>
      <c r="L96" s="1069">
        <f>+L92+L81</f>
        <v>0</v>
      </c>
      <c r="M96" s="1070">
        <f t="shared" si="20"/>
        <v>0</v>
      </c>
      <c r="N96" s="1071">
        <f t="shared" si="21"/>
        <v>0</v>
      </c>
      <c r="P96" s="1058"/>
      <c r="Q96" s="1058"/>
      <c r="R96" s="1058"/>
      <c r="S96" s="1058"/>
      <c r="T96" s="1058"/>
      <c r="U96" s="1058"/>
      <c r="V96" s="1058"/>
      <c r="W96" s="1058"/>
    </row>
    <row r="97" spans="1:23" s="1064" customFormat="1" x14ac:dyDescent="0.25">
      <c r="A97" s="1761"/>
      <c r="B97" s="1065">
        <v>8110</v>
      </c>
      <c r="C97" s="1066">
        <v>4140</v>
      </c>
      <c r="D97" s="1067"/>
      <c r="E97" s="1067"/>
      <c r="F97" s="1067"/>
      <c r="G97" s="1068" t="s">
        <v>218</v>
      </c>
      <c r="H97" s="1069">
        <f>+H98+H103+H158+H169+H162</f>
        <v>0</v>
      </c>
      <c r="I97" s="1069">
        <f>+I98+I103+I158+I169+I162</f>
        <v>0</v>
      </c>
      <c r="J97" s="1069">
        <f>H97+I97</f>
        <v>0</v>
      </c>
      <c r="K97" s="1069">
        <f>+K98+K103+K158+K169+K162</f>
        <v>0</v>
      </c>
      <c r="L97" s="1069">
        <f>+L98+L103+L158+L169+L162</f>
        <v>0</v>
      </c>
      <c r="M97" s="1070">
        <f t="shared" si="20"/>
        <v>0</v>
      </c>
      <c r="N97" s="1071">
        <f t="shared" si="21"/>
        <v>0</v>
      </c>
      <c r="P97" s="1058"/>
      <c r="Q97" s="1058"/>
      <c r="R97" s="1058"/>
      <c r="S97" s="1058"/>
      <c r="T97" s="1058"/>
      <c r="U97" s="1058"/>
      <c r="V97" s="1058"/>
      <c r="W97" s="1058"/>
    </row>
    <row r="98" spans="1:23" s="1064" customFormat="1" ht="24" customHeight="1" x14ac:dyDescent="0.25">
      <c r="A98" s="1761"/>
      <c r="B98" s="1065">
        <v>8110</v>
      </c>
      <c r="C98" s="1066">
        <v>4141</v>
      </c>
      <c r="D98" s="1067"/>
      <c r="E98" s="1067"/>
      <c r="F98" s="1067"/>
      <c r="G98" s="1068" t="s">
        <v>1166</v>
      </c>
      <c r="H98" s="1069">
        <f>SUM(H99)</f>
        <v>0</v>
      </c>
      <c r="I98" s="1069">
        <f>SUM(I99)</f>
        <v>0</v>
      </c>
      <c r="J98" s="1069">
        <f t="shared" si="19"/>
        <v>0</v>
      </c>
      <c r="K98" s="1069">
        <f>SUM(K99)</f>
        <v>0</v>
      </c>
      <c r="L98" s="1069">
        <f>SUM(L99)</f>
        <v>0</v>
      </c>
      <c r="M98" s="1070">
        <f t="shared" si="20"/>
        <v>0</v>
      </c>
      <c r="N98" s="1071">
        <f t="shared" si="21"/>
        <v>0</v>
      </c>
      <c r="P98" s="1058"/>
      <c r="Q98" s="1058"/>
      <c r="R98" s="1058"/>
      <c r="S98" s="1058"/>
      <c r="T98" s="1058"/>
      <c r="U98" s="1058"/>
      <c r="V98" s="1058"/>
      <c r="W98" s="1058"/>
    </row>
    <row r="99" spans="1:23" s="1064" customFormat="1" ht="24" customHeight="1" x14ac:dyDescent="0.25">
      <c r="A99" s="1761"/>
      <c r="B99" s="1072">
        <v>8110</v>
      </c>
      <c r="C99" s="1073">
        <v>4141</v>
      </c>
      <c r="D99" s="1074">
        <v>1</v>
      </c>
      <c r="E99" s="1074"/>
      <c r="F99" s="1074"/>
      <c r="G99" s="1075" t="s">
        <v>1166</v>
      </c>
      <c r="H99" s="1076">
        <f>SUM(H100)</f>
        <v>0</v>
      </c>
      <c r="I99" s="1076">
        <f>SUM(I100)</f>
        <v>0</v>
      </c>
      <c r="J99" s="1076">
        <f t="shared" si="19"/>
        <v>0</v>
      </c>
      <c r="K99" s="1076">
        <f>SUM(K100)</f>
        <v>0</v>
      </c>
      <c r="L99" s="1076">
        <f>SUM(L100)</f>
        <v>0</v>
      </c>
      <c r="M99" s="1077">
        <f t="shared" si="20"/>
        <v>0</v>
      </c>
      <c r="N99" s="1078">
        <f t="shared" si="21"/>
        <v>0</v>
      </c>
      <c r="P99" s="1058"/>
      <c r="Q99" s="1058"/>
      <c r="R99" s="1058"/>
      <c r="S99" s="1058"/>
      <c r="T99" s="1058"/>
      <c r="U99" s="1058"/>
      <c r="V99" s="1058"/>
      <c r="W99" s="1058"/>
    </row>
    <row r="100" spans="1:23" s="1064" customFormat="1" ht="24" customHeight="1" x14ac:dyDescent="0.25">
      <c r="A100" s="1761"/>
      <c r="B100" s="1079">
        <v>8110</v>
      </c>
      <c r="C100" s="1080">
        <v>4141</v>
      </c>
      <c r="D100" s="1081">
        <v>1</v>
      </c>
      <c r="E100" s="1081">
        <v>1</v>
      </c>
      <c r="F100" s="1081"/>
      <c r="G100" s="1082" t="s">
        <v>1166</v>
      </c>
      <c r="H100" s="1083">
        <f>SUM(H101:H102)</f>
        <v>0</v>
      </c>
      <c r="I100" s="1083">
        <f>SUM(I101:I102)</f>
        <v>0</v>
      </c>
      <c r="J100" s="1083">
        <f t="shared" si="19"/>
        <v>0</v>
      </c>
      <c r="K100" s="1083">
        <f>SUM(K101:K102)</f>
        <v>0</v>
      </c>
      <c r="L100" s="1083">
        <f>SUM(L101:L102)</f>
        <v>0</v>
      </c>
      <c r="M100" s="1084">
        <f t="shared" si="20"/>
        <v>0</v>
      </c>
      <c r="N100" s="1085">
        <f t="shared" si="21"/>
        <v>0</v>
      </c>
      <c r="P100" s="1058"/>
      <c r="Q100" s="1058"/>
      <c r="R100" s="1058"/>
      <c r="S100" s="1058"/>
      <c r="T100" s="1058"/>
      <c r="U100" s="1058"/>
      <c r="V100" s="1058"/>
      <c r="W100" s="1058"/>
    </row>
    <row r="101" spans="1:23" s="1064" customFormat="1" ht="21" customHeight="1" x14ac:dyDescent="0.25">
      <c r="A101" s="1761"/>
      <c r="B101" s="1086">
        <v>8110</v>
      </c>
      <c r="C101" s="1087">
        <v>4141</v>
      </c>
      <c r="D101" s="1088">
        <v>1</v>
      </c>
      <c r="E101" s="1088">
        <v>1</v>
      </c>
      <c r="F101" s="1088">
        <v>1</v>
      </c>
      <c r="G101" s="1089" t="s">
        <v>1167</v>
      </c>
      <c r="H101" s="1090"/>
      <c r="I101" s="1090"/>
      <c r="J101" s="1093">
        <f t="shared" si="19"/>
        <v>0</v>
      </c>
      <c r="K101" s="1090"/>
      <c r="L101" s="1090"/>
      <c r="M101" s="1094">
        <f t="shared" si="20"/>
        <v>0</v>
      </c>
      <c r="N101" s="1096">
        <f t="shared" si="21"/>
        <v>0</v>
      </c>
      <c r="P101" s="1058"/>
      <c r="Q101" s="1058"/>
      <c r="R101" s="1058"/>
      <c r="S101" s="1058"/>
      <c r="T101" s="1058"/>
      <c r="U101" s="1058"/>
      <c r="V101" s="1058"/>
      <c r="W101" s="1058"/>
    </row>
    <row r="102" spans="1:23" s="1064" customFormat="1" x14ac:dyDescent="0.25">
      <c r="A102" s="1761"/>
      <c r="B102" s="1086">
        <v>8110</v>
      </c>
      <c r="C102" s="1087">
        <v>4141</v>
      </c>
      <c r="D102" s="1088">
        <v>1</v>
      </c>
      <c r="E102" s="1088">
        <v>1</v>
      </c>
      <c r="F102" s="1088">
        <v>2</v>
      </c>
      <c r="G102" s="1089" t="s">
        <v>1168</v>
      </c>
      <c r="H102" s="1090"/>
      <c r="I102" s="1090"/>
      <c r="J102" s="1093">
        <f t="shared" si="19"/>
        <v>0</v>
      </c>
      <c r="K102" s="1090"/>
      <c r="L102" s="1090"/>
      <c r="M102" s="1094">
        <f t="shared" si="20"/>
        <v>0</v>
      </c>
      <c r="N102" s="1096">
        <f t="shared" si="21"/>
        <v>0</v>
      </c>
      <c r="P102" s="1058"/>
      <c r="Q102" s="1058"/>
      <c r="R102" s="1058"/>
      <c r="S102" s="1058"/>
      <c r="T102" s="1058"/>
      <c r="U102" s="1058"/>
      <c r="V102" s="1058"/>
      <c r="W102" s="1058"/>
    </row>
    <row r="103" spans="1:23" s="1064" customFormat="1" ht="13.5" customHeight="1" x14ac:dyDescent="0.25">
      <c r="A103" s="1761"/>
      <c r="B103" s="1065">
        <v>8110</v>
      </c>
      <c r="C103" s="1066">
        <v>4143</v>
      </c>
      <c r="D103" s="1067"/>
      <c r="E103" s="1067"/>
      <c r="F103" s="1067"/>
      <c r="G103" s="1068" t="s">
        <v>1169</v>
      </c>
      <c r="H103" s="1069">
        <f>+H104+H125+H128+H131+H134+H137+H140+H143+H146+H149+H152+H155</f>
        <v>0</v>
      </c>
      <c r="I103" s="1069">
        <f>+I104+I125+I128+I131+I134+I137+I140+I143+I146+I149+I152+I155</f>
        <v>0</v>
      </c>
      <c r="J103" s="1069">
        <f t="shared" si="19"/>
        <v>0</v>
      </c>
      <c r="K103" s="1069">
        <f>+K104+K125+K128+K131+K134+K137+K140+K143+K146+K149+K152+K155</f>
        <v>0</v>
      </c>
      <c r="L103" s="1069">
        <f>+L104+L125+L128+L131+L134+L137+L140+L143+L146+L149+L152+L155</f>
        <v>0</v>
      </c>
      <c r="M103" s="1070">
        <f t="shared" si="20"/>
        <v>0</v>
      </c>
      <c r="N103" s="1071">
        <f t="shared" si="21"/>
        <v>0</v>
      </c>
      <c r="P103" s="1058"/>
      <c r="Q103" s="1058"/>
      <c r="R103" s="1058"/>
      <c r="S103" s="1058"/>
      <c r="T103" s="1058"/>
      <c r="U103" s="1058"/>
      <c r="V103" s="1058"/>
      <c r="W103" s="1058"/>
    </row>
    <row r="104" spans="1:23" s="1064" customFormat="1" ht="24" customHeight="1" x14ac:dyDescent="0.25">
      <c r="A104" s="1761"/>
      <c r="B104" s="1072">
        <v>8110</v>
      </c>
      <c r="C104" s="1073">
        <v>4143</v>
      </c>
      <c r="D104" s="1074">
        <v>1</v>
      </c>
      <c r="E104" s="1074"/>
      <c r="F104" s="1074"/>
      <c r="G104" s="1075" t="s">
        <v>1170</v>
      </c>
      <c r="H104" s="1076">
        <f>SUM(H105)</f>
        <v>0</v>
      </c>
      <c r="I104" s="1076">
        <f>SUM(I105)</f>
        <v>0</v>
      </c>
      <c r="J104" s="1076">
        <f t="shared" si="19"/>
        <v>0</v>
      </c>
      <c r="K104" s="1076">
        <f>SUM(K105)</f>
        <v>0</v>
      </c>
      <c r="L104" s="1076">
        <f>SUM(L105)</f>
        <v>0</v>
      </c>
      <c r="M104" s="1077">
        <f t="shared" si="20"/>
        <v>0</v>
      </c>
      <c r="N104" s="1078">
        <f t="shared" si="21"/>
        <v>0</v>
      </c>
      <c r="P104" s="1058"/>
      <c r="Q104" s="1058"/>
      <c r="R104" s="1058"/>
      <c r="S104" s="1058"/>
      <c r="T104" s="1058"/>
      <c r="U104" s="1058"/>
      <c r="V104" s="1058"/>
      <c r="W104" s="1058"/>
    </row>
    <row r="105" spans="1:23" s="1064" customFormat="1" ht="17.25" customHeight="1" x14ac:dyDescent="0.25">
      <c r="A105" s="1761"/>
      <c r="B105" s="1079">
        <v>8110</v>
      </c>
      <c r="C105" s="1080">
        <v>4143</v>
      </c>
      <c r="D105" s="1081">
        <v>1</v>
      </c>
      <c r="E105" s="1081">
        <v>1</v>
      </c>
      <c r="F105" s="1081"/>
      <c r="G105" s="1082" t="s">
        <v>1169</v>
      </c>
      <c r="H105" s="1083">
        <f>SUM(H106:H124)</f>
        <v>0</v>
      </c>
      <c r="I105" s="1083">
        <f>SUM(I106:I124)</f>
        <v>0</v>
      </c>
      <c r="J105" s="1083">
        <f t="shared" si="19"/>
        <v>0</v>
      </c>
      <c r="K105" s="1083">
        <f>SUM(K106:K124)</f>
        <v>0</v>
      </c>
      <c r="L105" s="1083">
        <f>SUM(L106:L124)</f>
        <v>0</v>
      </c>
      <c r="M105" s="1084">
        <f t="shared" si="20"/>
        <v>0</v>
      </c>
      <c r="N105" s="1085">
        <f t="shared" si="21"/>
        <v>0</v>
      </c>
      <c r="P105" s="1058"/>
      <c r="Q105" s="1058"/>
      <c r="R105" s="1058"/>
      <c r="S105" s="1058"/>
      <c r="T105" s="1058"/>
      <c r="U105" s="1058"/>
      <c r="V105" s="1058"/>
      <c r="W105" s="1058"/>
    </row>
    <row r="106" spans="1:23" s="1064" customFormat="1" x14ac:dyDescent="0.25">
      <c r="A106" s="1761"/>
      <c r="B106" s="1086">
        <v>8110</v>
      </c>
      <c r="C106" s="1087">
        <v>4143</v>
      </c>
      <c r="D106" s="1088">
        <v>1</v>
      </c>
      <c r="E106" s="1088">
        <v>1</v>
      </c>
      <c r="F106" s="1088">
        <v>1</v>
      </c>
      <c r="G106" s="1089" t="s">
        <v>1171</v>
      </c>
      <c r="H106" s="1090"/>
      <c r="I106" s="1090"/>
      <c r="J106" s="1090">
        <f t="shared" si="19"/>
        <v>0</v>
      </c>
      <c r="K106" s="1090"/>
      <c r="L106" s="1090"/>
      <c r="M106" s="1091">
        <f t="shared" si="20"/>
        <v>0</v>
      </c>
      <c r="N106" s="1092">
        <f t="shared" si="21"/>
        <v>0</v>
      </c>
      <c r="P106" s="1058"/>
      <c r="Q106" s="1058"/>
      <c r="R106" s="1058"/>
      <c r="S106" s="1058"/>
      <c r="T106" s="1058"/>
      <c r="U106" s="1058"/>
      <c r="V106" s="1058"/>
      <c r="W106" s="1058"/>
    </row>
    <row r="107" spans="1:23" s="1064" customFormat="1" ht="21.75" customHeight="1" x14ac:dyDescent="0.25">
      <c r="A107" s="1761"/>
      <c r="B107" s="1086">
        <v>8110</v>
      </c>
      <c r="C107" s="1087">
        <v>4143</v>
      </c>
      <c r="D107" s="1088">
        <v>1</v>
      </c>
      <c r="E107" s="1088">
        <v>1</v>
      </c>
      <c r="F107" s="1088">
        <v>2</v>
      </c>
      <c r="G107" s="1089" t="s">
        <v>1172</v>
      </c>
      <c r="H107" s="1090"/>
      <c r="I107" s="1090"/>
      <c r="J107" s="1090">
        <f t="shared" si="19"/>
        <v>0</v>
      </c>
      <c r="K107" s="1090"/>
      <c r="L107" s="1090"/>
      <c r="M107" s="1091">
        <f t="shared" si="20"/>
        <v>0</v>
      </c>
      <c r="N107" s="1092">
        <f t="shared" si="21"/>
        <v>0</v>
      </c>
      <c r="P107" s="1058"/>
      <c r="Q107" s="1058"/>
      <c r="R107" s="1058"/>
      <c r="S107" s="1058"/>
      <c r="T107" s="1058"/>
      <c r="U107" s="1058"/>
      <c r="V107" s="1058"/>
      <c r="W107" s="1058"/>
    </row>
    <row r="108" spans="1:23" s="1064" customFormat="1" x14ac:dyDescent="0.25">
      <c r="A108" s="1761"/>
      <c r="B108" s="1086">
        <v>8110</v>
      </c>
      <c r="C108" s="1087">
        <v>4143</v>
      </c>
      <c r="D108" s="1088">
        <v>1</v>
      </c>
      <c r="E108" s="1088">
        <v>1</v>
      </c>
      <c r="F108" s="1088">
        <v>3</v>
      </c>
      <c r="G108" s="1089" t="s">
        <v>1173</v>
      </c>
      <c r="H108" s="1090"/>
      <c r="I108" s="1090"/>
      <c r="J108" s="1090">
        <f t="shared" si="19"/>
        <v>0</v>
      </c>
      <c r="K108" s="1090"/>
      <c r="L108" s="1090"/>
      <c r="M108" s="1091">
        <f t="shared" si="20"/>
        <v>0</v>
      </c>
      <c r="N108" s="1092">
        <f t="shared" si="21"/>
        <v>0</v>
      </c>
      <c r="P108" s="1058"/>
      <c r="Q108" s="1058"/>
      <c r="R108" s="1058"/>
      <c r="S108" s="1058"/>
      <c r="T108" s="1058"/>
      <c r="U108" s="1058"/>
      <c r="V108" s="1058"/>
      <c r="W108" s="1058"/>
    </row>
    <row r="109" spans="1:23" s="1064" customFormat="1" x14ac:dyDescent="0.25">
      <c r="A109" s="1761"/>
      <c r="B109" s="1086">
        <v>8110</v>
      </c>
      <c r="C109" s="1087">
        <v>4143</v>
      </c>
      <c r="D109" s="1088">
        <v>1</v>
      </c>
      <c r="E109" s="1088">
        <v>1</v>
      </c>
      <c r="F109" s="1088">
        <v>4</v>
      </c>
      <c r="G109" s="1089" t="s">
        <v>1174</v>
      </c>
      <c r="H109" s="1090"/>
      <c r="I109" s="1090"/>
      <c r="J109" s="1090">
        <f t="shared" si="19"/>
        <v>0</v>
      </c>
      <c r="K109" s="1090"/>
      <c r="L109" s="1090"/>
      <c r="M109" s="1091">
        <f t="shared" si="20"/>
        <v>0</v>
      </c>
      <c r="N109" s="1092">
        <f t="shared" si="21"/>
        <v>0</v>
      </c>
      <c r="P109" s="1058"/>
      <c r="Q109" s="1058"/>
      <c r="R109" s="1058"/>
      <c r="S109" s="1058"/>
      <c r="T109" s="1058"/>
      <c r="U109" s="1058"/>
      <c r="V109" s="1058"/>
      <c r="W109" s="1058"/>
    </row>
    <row r="110" spans="1:23" s="1064" customFormat="1" x14ac:dyDescent="0.25">
      <c r="A110" s="1761"/>
      <c r="B110" s="1086">
        <v>8110</v>
      </c>
      <c r="C110" s="1087">
        <v>4143</v>
      </c>
      <c r="D110" s="1088">
        <v>1</v>
      </c>
      <c r="E110" s="1088">
        <v>1</v>
      </c>
      <c r="F110" s="1088">
        <v>5</v>
      </c>
      <c r="G110" s="1089" t="s">
        <v>1175</v>
      </c>
      <c r="H110" s="1090"/>
      <c r="I110" s="1090"/>
      <c r="J110" s="1090">
        <f t="shared" si="19"/>
        <v>0</v>
      </c>
      <c r="K110" s="1090"/>
      <c r="L110" s="1090"/>
      <c r="M110" s="1091">
        <f t="shared" si="20"/>
        <v>0</v>
      </c>
      <c r="N110" s="1092">
        <f t="shared" si="21"/>
        <v>0</v>
      </c>
      <c r="P110" s="1058"/>
      <c r="Q110" s="1058"/>
      <c r="R110" s="1058"/>
      <c r="S110" s="1058"/>
      <c r="T110" s="1058"/>
      <c r="U110" s="1058"/>
      <c r="V110" s="1058"/>
      <c r="W110" s="1058"/>
    </row>
    <row r="111" spans="1:23" s="1064" customFormat="1" ht="21.75" customHeight="1" x14ac:dyDescent="0.25">
      <c r="A111" s="1761"/>
      <c r="B111" s="1086">
        <v>8110</v>
      </c>
      <c r="C111" s="1087">
        <v>4143</v>
      </c>
      <c r="D111" s="1088">
        <v>1</v>
      </c>
      <c r="E111" s="1088">
        <v>1</v>
      </c>
      <c r="F111" s="1088">
        <v>6</v>
      </c>
      <c r="G111" s="1089" t="s">
        <v>1176</v>
      </c>
      <c r="H111" s="1090"/>
      <c r="I111" s="1090"/>
      <c r="J111" s="1090">
        <f t="shared" si="19"/>
        <v>0</v>
      </c>
      <c r="K111" s="1090"/>
      <c r="L111" s="1090"/>
      <c r="M111" s="1091">
        <f t="shared" si="20"/>
        <v>0</v>
      </c>
      <c r="N111" s="1092">
        <f t="shared" si="21"/>
        <v>0</v>
      </c>
      <c r="P111" s="1058"/>
      <c r="Q111" s="1058"/>
      <c r="R111" s="1058"/>
      <c r="S111" s="1058"/>
      <c r="T111" s="1058"/>
      <c r="U111" s="1058"/>
      <c r="V111" s="1058"/>
      <c r="W111" s="1058"/>
    </row>
    <row r="112" spans="1:23" s="1064" customFormat="1" ht="21" customHeight="1" x14ac:dyDescent="0.25">
      <c r="A112" s="1761"/>
      <c r="B112" s="1086">
        <v>8110</v>
      </c>
      <c r="C112" s="1087">
        <v>4143</v>
      </c>
      <c r="D112" s="1088">
        <v>1</v>
      </c>
      <c r="E112" s="1088">
        <v>1</v>
      </c>
      <c r="F112" s="1088">
        <v>7</v>
      </c>
      <c r="G112" s="1089" t="s">
        <v>1177</v>
      </c>
      <c r="H112" s="1090"/>
      <c r="I112" s="1090"/>
      <c r="J112" s="1090">
        <f t="shared" si="19"/>
        <v>0</v>
      </c>
      <c r="K112" s="1090"/>
      <c r="L112" s="1090"/>
      <c r="M112" s="1091">
        <f t="shared" si="20"/>
        <v>0</v>
      </c>
      <c r="N112" s="1092">
        <f t="shared" si="21"/>
        <v>0</v>
      </c>
      <c r="P112" s="1058"/>
      <c r="Q112" s="1058"/>
      <c r="R112" s="1058"/>
      <c r="S112" s="1058"/>
      <c r="T112" s="1058"/>
      <c r="U112" s="1058"/>
      <c r="V112" s="1058"/>
      <c r="W112" s="1058"/>
    </row>
    <row r="113" spans="1:23" s="1064" customFormat="1" ht="18" x14ac:dyDescent="0.25">
      <c r="A113" s="1761"/>
      <c r="B113" s="1086">
        <v>8110</v>
      </c>
      <c r="C113" s="1087">
        <v>4143</v>
      </c>
      <c r="D113" s="1088">
        <v>1</v>
      </c>
      <c r="E113" s="1088">
        <v>1</v>
      </c>
      <c r="F113" s="1088">
        <v>8</v>
      </c>
      <c r="G113" s="1089" t="s">
        <v>1178</v>
      </c>
      <c r="H113" s="1090"/>
      <c r="I113" s="1090"/>
      <c r="J113" s="1090">
        <f t="shared" si="19"/>
        <v>0</v>
      </c>
      <c r="K113" s="1090"/>
      <c r="L113" s="1090"/>
      <c r="M113" s="1091">
        <f t="shared" si="20"/>
        <v>0</v>
      </c>
      <c r="N113" s="1092">
        <f t="shared" si="21"/>
        <v>0</v>
      </c>
      <c r="P113" s="1058"/>
      <c r="Q113" s="1058"/>
      <c r="R113" s="1058"/>
      <c r="S113" s="1058"/>
      <c r="T113" s="1058"/>
      <c r="U113" s="1058"/>
      <c r="V113" s="1058"/>
      <c r="W113" s="1058"/>
    </row>
    <row r="114" spans="1:23" s="1064" customFormat="1" x14ac:dyDescent="0.25">
      <c r="A114" s="1761"/>
      <c r="B114" s="1086">
        <v>8110</v>
      </c>
      <c r="C114" s="1087">
        <v>4143</v>
      </c>
      <c r="D114" s="1088">
        <v>1</v>
      </c>
      <c r="E114" s="1088">
        <v>1</v>
      </c>
      <c r="F114" s="1088">
        <v>9</v>
      </c>
      <c r="G114" s="1089" t="s">
        <v>1179</v>
      </c>
      <c r="H114" s="1090"/>
      <c r="I114" s="1090"/>
      <c r="J114" s="1090">
        <f t="shared" si="19"/>
        <v>0</v>
      </c>
      <c r="K114" s="1090"/>
      <c r="L114" s="1090"/>
      <c r="M114" s="1091">
        <f t="shared" si="20"/>
        <v>0</v>
      </c>
      <c r="N114" s="1092">
        <f t="shared" si="21"/>
        <v>0</v>
      </c>
      <c r="P114" s="1058"/>
      <c r="Q114" s="1058"/>
      <c r="R114" s="1058"/>
      <c r="S114" s="1058"/>
      <c r="T114" s="1058"/>
      <c r="U114" s="1058"/>
      <c r="V114" s="1058"/>
      <c r="W114" s="1058"/>
    </row>
    <row r="115" spans="1:23" s="1064" customFormat="1" x14ac:dyDescent="0.25">
      <c r="A115" s="1761"/>
      <c r="B115" s="1086">
        <v>8110</v>
      </c>
      <c r="C115" s="1087">
        <v>4143</v>
      </c>
      <c r="D115" s="1088">
        <v>1</v>
      </c>
      <c r="E115" s="1088">
        <v>1</v>
      </c>
      <c r="F115" s="1088">
        <v>10</v>
      </c>
      <c r="G115" s="1089" t="s">
        <v>1180</v>
      </c>
      <c r="H115" s="1090"/>
      <c r="I115" s="1090"/>
      <c r="J115" s="1090">
        <f t="shared" si="19"/>
        <v>0</v>
      </c>
      <c r="K115" s="1090"/>
      <c r="L115" s="1090"/>
      <c r="M115" s="1091">
        <f t="shared" si="20"/>
        <v>0</v>
      </c>
      <c r="N115" s="1092">
        <f t="shared" si="21"/>
        <v>0</v>
      </c>
      <c r="P115" s="1058"/>
      <c r="Q115" s="1058"/>
      <c r="R115" s="1058"/>
      <c r="S115" s="1058"/>
      <c r="T115" s="1058"/>
      <c r="U115" s="1058"/>
      <c r="V115" s="1058"/>
      <c r="W115" s="1058"/>
    </row>
    <row r="116" spans="1:23" s="1064" customFormat="1" x14ac:dyDescent="0.25">
      <c r="A116" s="1761"/>
      <c r="B116" s="1086">
        <v>8110</v>
      </c>
      <c r="C116" s="1087">
        <v>4143</v>
      </c>
      <c r="D116" s="1088">
        <v>1</v>
      </c>
      <c r="E116" s="1088">
        <v>1</v>
      </c>
      <c r="F116" s="1088">
        <v>11</v>
      </c>
      <c r="G116" s="1089" t="s">
        <v>1181</v>
      </c>
      <c r="H116" s="1090"/>
      <c r="I116" s="1090"/>
      <c r="J116" s="1090">
        <f t="shared" si="19"/>
        <v>0</v>
      </c>
      <c r="K116" s="1090"/>
      <c r="L116" s="1090"/>
      <c r="M116" s="1091">
        <f t="shared" si="20"/>
        <v>0</v>
      </c>
      <c r="N116" s="1092">
        <f t="shared" si="21"/>
        <v>0</v>
      </c>
      <c r="P116" s="1058"/>
      <c r="Q116" s="1058"/>
      <c r="R116" s="1058"/>
      <c r="S116" s="1058"/>
      <c r="T116" s="1058"/>
      <c r="U116" s="1058"/>
      <c r="V116" s="1058"/>
      <c r="W116" s="1058"/>
    </row>
    <row r="117" spans="1:23" s="1064" customFormat="1" x14ac:dyDescent="0.25">
      <c r="A117" s="1761"/>
      <c r="B117" s="1086">
        <v>8110</v>
      </c>
      <c r="C117" s="1087">
        <v>4143</v>
      </c>
      <c r="D117" s="1088">
        <v>1</v>
      </c>
      <c r="E117" s="1088">
        <v>1</v>
      </c>
      <c r="F117" s="1088">
        <v>12</v>
      </c>
      <c r="G117" s="1089" t="s">
        <v>1182</v>
      </c>
      <c r="H117" s="1090"/>
      <c r="I117" s="1090"/>
      <c r="J117" s="1090">
        <f t="shared" si="19"/>
        <v>0</v>
      </c>
      <c r="K117" s="1090"/>
      <c r="L117" s="1090"/>
      <c r="M117" s="1091">
        <f t="shared" si="20"/>
        <v>0</v>
      </c>
      <c r="N117" s="1092">
        <f t="shared" si="21"/>
        <v>0</v>
      </c>
      <c r="P117" s="1058"/>
      <c r="Q117" s="1058"/>
      <c r="R117" s="1058"/>
      <c r="S117" s="1058"/>
      <c r="T117" s="1058"/>
      <c r="U117" s="1058"/>
      <c r="V117" s="1058"/>
      <c r="W117" s="1058"/>
    </row>
    <row r="118" spans="1:23" s="1064" customFormat="1" x14ac:dyDescent="0.25">
      <c r="A118" s="1761"/>
      <c r="B118" s="1086">
        <v>8110</v>
      </c>
      <c r="C118" s="1087">
        <v>4143</v>
      </c>
      <c r="D118" s="1088">
        <v>1</v>
      </c>
      <c r="E118" s="1088">
        <v>1</v>
      </c>
      <c r="F118" s="1088">
        <v>13</v>
      </c>
      <c r="G118" s="1089" t="s">
        <v>1183</v>
      </c>
      <c r="H118" s="1090"/>
      <c r="I118" s="1090"/>
      <c r="J118" s="1090">
        <f t="shared" si="19"/>
        <v>0</v>
      </c>
      <c r="K118" s="1090"/>
      <c r="L118" s="1090"/>
      <c r="M118" s="1091">
        <f t="shared" si="20"/>
        <v>0</v>
      </c>
      <c r="N118" s="1092">
        <f t="shared" si="21"/>
        <v>0</v>
      </c>
      <c r="P118" s="1058"/>
      <c r="Q118" s="1058"/>
      <c r="R118" s="1058"/>
      <c r="S118" s="1058"/>
      <c r="T118" s="1058"/>
      <c r="U118" s="1058"/>
      <c r="V118" s="1058"/>
      <c r="W118" s="1058"/>
    </row>
    <row r="119" spans="1:23" s="1064" customFormat="1" x14ac:dyDescent="0.25">
      <c r="A119" s="1761"/>
      <c r="B119" s="1086">
        <v>8110</v>
      </c>
      <c r="C119" s="1087">
        <v>4143</v>
      </c>
      <c r="D119" s="1088">
        <v>1</v>
      </c>
      <c r="E119" s="1088">
        <v>1</v>
      </c>
      <c r="F119" s="1088">
        <v>14</v>
      </c>
      <c r="G119" s="1089" t="s">
        <v>1184</v>
      </c>
      <c r="H119" s="1090"/>
      <c r="I119" s="1090"/>
      <c r="J119" s="1090">
        <f t="shared" si="19"/>
        <v>0</v>
      </c>
      <c r="K119" s="1090"/>
      <c r="L119" s="1090"/>
      <c r="M119" s="1091">
        <f t="shared" si="20"/>
        <v>0</v>
      </c>
      <c r="N119" s="1092">
        <f t="shared" si="21"/>
        <v>0</v>
      </c>
      <c r="P119" s="1058"/>
      <c r="Q119" s="1058"/>
      <c r="R119" s="1058"/>
      <c r="S119" s="1058"/>
      <c r="T119" s="1058"/>
      <c r="U119" s="1058"/>
      <c r="V119" s="1058"/>
      <c r="W119" s="1058"/>
    </row>
    <row r="120" spans="1:23" s="1064" customFormat="1" x14ac:dyDescent="0.25">
      <c r="A120" s="1761"/>
      <c r="B120" s="1086">
        <v>8110</v>
      </c>
      <c r="C120" s="1087">
        <v>4143</v>
      </c>
      <c r="D120" s="1088">
        <v>1</v>
      </c>
      <c r="E120" s="1088">
        <v>1</v>
      </c>
      <c r="F120" s="1088">
        <v>15</v>
      </c>
      <c r="G120" s="1089" t="s">
        <v>1185</v>
      </c>
      <c r="H120" s="1090"/>
      <c r="I120" s="1090"/>
      <c r="J120" s="1090">
        <f t="shared" si="19"/>
        <v>0</v>
      </c>
      <c r="K120" s="1090"/>
      <c r="L120" s="1090"/>
      <c r="M120" s="1091">
        <f t="shared" si="20"/>
        <v>0</v>
      </c>
      <c r="N120" s="1092">
        <f t="shared" si="21"/>
        <v>0</v>
      </c>
      <c r="P120" s="1058"/>
      <c r="Q120" s="1058"/>
      <c r="R120" s="1058"/>
      <c r="S120" s="1058"/>
      <c r="T120" s="1058"/>
      <c r="U120" s="1058"/>
      <c r="V120" s="1058"/>
      <c r="W120" s="1058"/>
    </row>
    <row r="121" spans="1:23" s="1064" customFormat="1" x14ac:dyDescent="0.25">
      <c r="A121" s="1761"/>
      <c r="B121" s="1086">
        <v>8110</v>
      </c>
      <c r="C121" s="1087">
        <v>4143</v>
      </c>
      <c r="D121" s="1088">
        <v>1</v>
      </c>
      <c r="E121" s="1088">
        <v>1</v>
      </c>
      <c r="F121" s="1088">
        <v>16</v>
      </c>
      <c r="G121" s="1089" t="s">
        <v>1186</v>
      </c>
      <c r="H121" s="1090"/>
      <c r="I121" s="1090"/>
      <c r="J121" s="1090">
        <f t="shared" si="19"/>
        <v>0</v>
      </c>
      <c r="K121" s="1090"/>
      <c r="L121" s="1090"/>
      <c r="M121" s="1091">
        <f t="shared" si="20"/>
        <v>0</v>
      </c>
      <c r="N121" s="1092">
        <f t="shared" si="21"/>
        <v>0</v>
      </c>
      <c r="P121" s="1058"/>
      <c r="Q121" s="1058"/>
      <c r="R121" s="1058"/>
      <c r="S121" s="1058"/>
      <c r="T121" s="1058"/>
      <c r="U121" s="1058"/>
      <c r="V121" s="1058"/>
      <c r="W121" s="1058"/>
    </row>
    <row r="122" spans="1:23" s="1064" customFormat="1" x14ac:dyDescent="0.25">
      <c r="A122" s="1761"/>
      <c r="B122" s="1086">
        <v>8110</v>
      </c>
      <c r="C122" s="1087">
        <v>4143</v>
      </c>
      <c r="D122" s="1088">
        <v>1</v>
      </c>
      <c r="E122" s="1088">
        <v>1</v>
      </c>
      <c r="F122" s="1088">
        <v>17</v>
      </c>
      <c r="G122" s="1089" t="s">
        <v>906</v>
      </c>
      <c r="H122" s="1090"/>
      <c r="I122" s="1090"/>
      <c r="J122" s="1090">
        <f t="shared" si="19"/>
        <v>0</v>
      </c>
      <c r="K122" s="1090"/>
      <c r="L122" s="1090"/>
      <c r="M122" s="1091">
        <f t="shared" si="20"/>
        <v>0</v>
      </c>
      <c r="N122" s="1092">
        <f t="shared" si="21"/>
        <v>0</v>
      </c>
      <c r="P122" s="1058"/>
      <c r="Q122" s="1058"/>
      <c r="R122" s="1058"/>
      <c r="S122" s="1058"/>
      <c r="T122" s="1058"/>
      <c r="U122" s="1058"/>
      <c r="V122" s="1058"/>
      <c r="W122" s="1058"/>
    </row>
    <row r="123" spans="1:23" s="1064" customFormat="1" x14ac:dyDescent="0.25">
      <c r="A123" s="1761"/>
      <c r="B123" s="1086">
        <v>8110</v>
      </c>
      <c r="C123" s="1087">
        <v>4143</v>
      </c>
      <c r="D123" s="1088">
        <v>1</v>
      </c>
      <c r="E123" s="1088">
        <v>1</v>
      </c>
      <c r="F123" s="1088">
        <v>18</v>
      </c>
      <c r="G123" s="1089" t="s">
        <v>1187</v>
      </c>
      <c r="H123" s="1090"/>
      <c r="I123" s="1090"/>
      <c r="J123" s="1090">
        <f t="shared" si="19"/>
        <v>0</v>
      </c>
      <c r="K123" s="1090"/>
      <c r="L123" s="1090"/>
      <c r="M123" s="1091">
        <f t="shared" si="20"/>
        <v>0</v>
      </c>
      <c r="N123" s="1092">
        <f t="shared" si="21"/>
        <v>0</v>
      </c>
      <c r="P123" s="1058"/>
      <c r="Q123" s="1058"/>
      <c r="R123" s="1058"/>
      <c r="S123" s="1058"/>
      <c r="T123" s="1058"/>
      <c r="U123" s="1058"/>
      <c r="V123" s="1058"/>
      <c r="W123" s="1058"/>
    </row>
    <row r="124" spans="1:23" s="1064" customFormat="1" x14ac:dyDescent="0.25">
      <c r="A124" s="1761"/>
      <c r="B124" s="1086">
        <v>8110</v>
      </c>
      <c r="C124" s="1087">
        <v>4143</v>
      </c>
      <c r="D124" s="1088">
        <v>1</v>
      </c>
      <c r="E124" s="1088">
        <v>1</v>
      </c>
      <c r="F124" s="1088">
        <v>19</v>
      </c>
      <c r="G124" s="1089" t="s">
        <v>1188</v>
      </c>
      <c r="H124" s="1090"/>
      <c r="I124" s="1090"/>
      <c r="J124" s="1090">
        <f t="shared" si="19"/>
        <v>0</v>
      </c>
      <c r="K124" s="1090"/>
      <c r="L124" s="1090"/>
      <c r="M124" s="1091">
        <f t="shared" si="20"/>
        <v>0</v>
      </c>
      <c r="N124" s="1092">
        <f t="shared" si="21"/>
        <v>0</v>
      </c>
      <c r="P124" s="1058"/>
      <c r="Q124" s="1058"/>
      <c r="R124" s="1058"/>
      <c r="S124" s="1058"/>
      <c r="T124" s="1058"/>
      <c r="U124" s="1058"/>
      <c r="V124" s="1058"/>
      <c r="W124" s="1058"/>
    </row>
    <row r="125" spans="1:23" s="1064" customFormat="1" x14ac:dyDescent="0.25">
      <c r="A125" s="1761"/>
      <c r="B125" s="1072">
        <v>8110</v>
      </c>
      <c r="C125" s="1073">
        <v>4143</v>
      </c>
      <c r="D125" s="1074">
        <v>2</v>
      </c>
      <c r="E125" s="1074"/>
      <c r="F125" s="1074"/>
      <c r="G125" s="1075" t="s">
        <v>1189</v>
      </c>
      <c r="H125" s="1076">
        <f>+H126</f>
        <v>0</v>
      </c>
      <c r="I125" s="1076">
        <f>+I126</f>
        <v>0</v>
      </c>
      <c r="J125" s="1076">
        <f t="shared" si="19"/>
        <v>0</v>
      </c>
      <c r="K125" s="1076">
        <f>+K126</f>
        <v>0</v>
      </c>
      <c r="L125" s="1076">
        <f>+L126</f>
        <v>0</v>
      </c>
      <c r="M125" s="1077">
        <f t="shared" si="20"/>
        <v>0</v>
      </c>
      <c r="N125" s="1078">
        <f t="shared" si="21"/>
        <v>0</v>
      </c>
      <c r="P125" s="1058"/>
      <c r="Q125" s="1058"/>
      <c r="R125" s="1058"/>
      <c r="S125" s="1058"/>
      <c r="T125" s="1058"/>
      <c r="U125" s="1058"/>
      <c r="V125" s="1058"/>
      <c r="W125" s="1058"/>
    </row>
    <row r="126" spans="1:23" s="1064" customFormat="1" x14ac:dyDescent="0.25">
      <c r="A126" s="1761"/>
      <c r="B126" s="1079">
        <v>8110</v>
      </c>
      <c r="C126" s="1080">
        <v>4143</v>
      </c>
      <c r="D126" s="1081">
        <v>2</v>
      </c>
      <c r="E126" s="1081">
        <v>1</v>
      </c>
      <c r="F126" s="1081"/>
      <c r="G126" s="1082" t="s">
        <v>1189</v>
      </c>
      <c r="H126" s="1083">
        <f>SUM(H127)</f>
        <v>0</v>
      </c>
      <c r="I126" s="1083">
        <f>SUM(I127)</f>
        <v>0</v>
      </c>
      <c r="J126" s="1083">
        <f t="shared" si="19"/>
        <v>0</v>
      </c>
      <c r="K126" s="1083">
        <f>SUM(K127)</f>
        <v>0</v>
      </c>
      <c r="L126" s="1083">
        <f>SUM(L127)</f>
        <v>0</v>
      </c>
      <c r="M126" s="1084">
        <f t="shared" si="20"/>
        <v>0</v>
      </c>
      <c r="N126" s="1085">
        <f t="shared" si="21"/>
        <v>0</v>
      </c>
      <c r="P126" s="1058"/>
      <c r="Q126" s="1058"/>
      <c r="R126" s="1058"/>
      <c r="S126" s="1058"/>
      <c r="T126" s="1058"/>
      <c r="U126" s="1058"/>
      <c r="V126" s="1058"/>
      <c r="W126" s="1058"/>
    </row>
    <row r="127" spans="1:23" s="1064" customFormat="1" x14ac:dyDescent="0.25">
      <c r="A127" s="1761"/>
      <c r="B127" s="1086">
        <v>8110</v>
      </c>
      <c r="C127" s="1087">
        <v>4143</v>
      </c>
      <c r="D127" s="1088">
        <v>2</v>
      </c>
      <c r="E127" s="1088">
        <v>1</v>
      </c>
      <c r="F127" s="1088">
        <v>1</v>
      </c>
      <c r="G127" s="1089" t="s">
        <v>1189</v>
      </c>
      <c r="H127" s="1090"/>
      <c r="I127" s="1090"/>
      <c r="J127" s="1090">
        <f t="shared" si="19"/>
        <v>0</v>
      </c>
      <c r="K127" s="1090"/>
      <c r="L127" s="1090"/>
      <c r="M127" s="1091">
        <f t="shared" si="20"/>
        <v>0</v>
      </c>
      <c r="N127" s="1096">
        <f t="shared" si="21"/>
        <v>0</v>
      </c>
      <c r="P127" s="1058"/>
      <c r="Q127" s="1058"/>
      <c r="R127" s="1058"/>
      <c r="S127" s="1058"/>
      <c r="T127" s="1058"/>
      <c r="U127" s="1058"/>
      <c r="V127" s="1058"/>
      <c r="W127" s="1058"/>
    </row>
    <row r="128" spans="1:23" s="1064" customFormat="1" x14ac:dyDescent="0.25">
      <c r="A128" s="1761"/>
      <c r="B128" s="1072">
        <v>8110</v>
      </c>
      <c r="C128" s="1073">
        <v>4143</v>
      </c>
      <c r="D128" s="1074">
        <v>3</v>
      </c>
      <c r="E128" s="1074"/>
      <c r="F128" s="1074"/>
      <c r="G128" s="1075" t="s">
        <v>1190</v>
      </c>
      <c r="H128" s="1076">
        <f>+H129</f>
        <v>0</v>
      </c>
      <c r="I128" s="1076">
        <f>+I129</f>
        <v>0</v>
      </c>
      <c r="J128" s="1076">
        <f t="shared" si="19"/>
        <v>0</v>
      </c>
      <c r="K128" s="1076">
        <f>+K129</f>
        <v>0</v>
      </c>
      <c r="L128" s="1076">
        <f>+L129</f>
        <v>0</v>
      </c>
      <c r="M128" s="1077">
        <f t="shared" si="20"/>
        <v>0</v>
      </c>
      <c r="N128" s="1078">
        <f t="shared" si="21"/>
        <v>0</v>
      </c>
      <c r="P128" s="1058"/>
      <c r="Q128" s="1058"/>
      <c r="R128" s="1058"/>
      <c r="S128" s="1058"/>
      <c r="T128" s="1058"/>
      <c r="U128" s="1058"/>
      <c r="V128" s="1058"/>
      <c r="W128" s="1058"/>
    </row>
    <row r="129" spans="1:23" s="1064" customFormat="1" x14ac:dyDescent="0.25">
      <c r="A129" s="1761"/>
      <c r="B129" s="1079">
        <v>8110</v>
      </c>
      <c r="C129" s="1080">
        <v>4143</v>
      </c>
      <c r="D129" s="1081">
        <v>3</v>
      </c>
      <c r="E129" s="1081">
        <v>1</v>
      </c>
      <c r="F129" s="1081"/>
      <c r="G129" s="1082" t="s">
        <v>1190</v>
      </c>
      <c r="H129" s="1083">
        <f>SUM(H130)</f>
        <v>0</v>
      </c>
      <c r="I129" s="1083">
        <f>SUM(I130)</f>
        <v>0</v>
      </c>
      <c r="J129" s="1083">
        <f t="shared" si="19"/>
        <v>0</v>
      </c>
      <c r="K129" s="1083">
        <f>SUM(K130)</f>
        <v>0</v>
      </c>
      <c r="L129" s="1083">
        <f>SUM(L130)</f>
        <v>0</v>
      </c>
      <c r="M129" s="1084">
        <f t="shared" si="20"/>
        <v>0</v>
      </c>
      <c r="N129" s="1085">
        <f t="shared" si="21"/>
        <v>0</v>
      </c>
      <c r="P129" s="1058"/>
      <c r="Q129" s="1058"/>
      <c r="R129" s="1058"/>
      <c r="S129" s="1058"/>
      <c r="T129" s="1058"/>
      <c r="U129" s="1058"/>
      <c r="V129" s="1058"/>
      <c r="W129" s="1058"/>
    </row>
    <row r="130" spans="1:23" s="1064" customFormat="1" x14ac:dyDescent="0.25">
      <c r="A130" s="1761"/>
      <c r="B130" s="1086">
        <v>8110</v>
      </c>
      <c r="C130" s="1087">
        <v>4143</v>
      </c>
      <c r="D130" s="1088">
        <v>3</v>
      </c>
      <c r="E130" s="1088">
        <v>1</v>
      </c>
      <c r="F130" s="1088">
        <v>1</v>
      </c>
      <c r="G130" s="1089" t="s">
        <v>1190</v>
      </c>
      <c r="H130" s="1090"/>
      <c r="I130" s="1090"/>
      <c r="J130" s="1090">
        <f t="shared" si="19"/>
        <v>0</v>
      </c>
      <c r="K130" s="1090"/>
      <c r="L130" s="1090"/>
      <c r="M130" s="1091">
        <f t="shared" si="20"/>
        <v>0</v>
      </c>
      <c r="N130" s="1096">
        <f t="shared" si="21"/>
        <v>0</v>
      </c>
      <c r="P130" s="1058"/>
      <c r="Q130" s="1058"/>
      <c r="R130" s="1058"/>
      <c r="S130" s="1058"/>
      <c r="T130" s="1058"/>
      <c r="U130" s="1058"/>
      <c r="V130" s="1058"/>
      <c r="W130" s="1058"/>
    </row>
    <row r="131" spans="1:23" s="1064" customFormat="1" ht="18" x14ac:dyDescent="0.25">
      <c r="A131" s="1761"/>
      <c r="B131" s="1072">
        <v>8110</v>
      </c>
      <c r="C131" s="1073">
        <v>4143</v>
      </c>
      <c r="D131" s="1074">
        <v>4</v>
      </c>
      <c r="E131" s="1074"/>
      <c r="F131" s="1074"/>
      <c r="G131" s="1075" t="s">
        <v>1191</v>
      </c>
      <c r="H131" s="1076">
        <f>+H132</f>
        <v>0</v>
      </c>
      <c r="I131" s="1076">
        <f>+I132</f>
        <v>0</v>
      </c>
      <c r="J131" s="1076">
        <f t="shared" si="19"/>
        <v>0</v>
      </c>
      <c r="K131" s="1076">
        <f>+K132</f>
        <v>0</v>
      </c>
      <c r="L131" s="1076">
        <f>+L132</f>
        <v>0</v>
      </c>
      <c r="M131" s="1077">
        <f t="shared" si="20"/>
        <v>0</v>
      </c>
      <c r="N131" s="1078">
        <f t="shared" si="21"/>
        <v>0</v>
      </c>
      <c r="P131" s="1058"/>
      <c r="Q131" s="1058"/>
      <c r="R131" s="1058"/>
      <c r="S131" s="1058"/>
      <c r="T131" s="1058"/>
      <c r="U131" s="1058"/>
      <c r="V131" s="1058"/>
      <c r="W131" s="1058"/>
    </row>
    <row r="132" spans="1:23" s="1064" customFormat="1" ht="18" x14ac:dyDescent="0.25">
      <c r="A132" s="1761"/>
      <c r="B132" s="1079">
        <v>8110</v>
      </c>
      <c r="C132" s="1080">
        <v>4143</v>
      </c>
      <c r="D132" s="1081">
        <v>4</v>
      </c>
      <c r="E132" s="1081">
        <v>1</v>
      </c>
      <c r="F132" s="1081"/>
      <c r="G132" s="1082" t="s">
        <v>1191</v>
      </c>
      <c r="H132" s="1083">
        <f>SUM(H133)</f>
        <v>0</v>
      </c>
      <c r="I132" s="1083">
        <f>SUM(I133)</f>
        <v>0</v>
      </c>
      <c r="J132" s="1083">
        <f t="shared" si="19"/>
        <v>0</v>
      </c>
      <c r="K132" s="1083">
        <f>SUM(K133)</f>
        <v>0</v>
      </c>
      <c r="L132" s="1083">
        <f>SUM(L133)</f>
        <v>0</v>
      </c>
      <c r="M132" s="1084">
        <f t="shared" si="20"/>
        <v>0</v>
      </c>
      <c r="N132" s="1085">
        <f t="shared" si="21"/>
        <v>0</v>
      </c>
      <c r="P132" s="1058"/>
      <c r="Q132" s="1058"/>
      <c r="R132" s="1058"/>
      <c r="S132" s="1058"/>
      <c r="T132" s="1058"/>
      <c r="U132" s="1058"/>
      <c r="V132" s="1058"/>
      <c r="W132" s="1058"/>
    </row>
    <row r="133" spans="1:23" s="1064" customFormat="1" ht="21" customHeight="1" x14ac:dyDescent="0.25">
      <c r="A133" s="1761"/>
      <c r="B133" s="1086">
        <v>8110</v>
      </c>
      <c r="C133" s="1087">
        <v>4143</v>
      </c>
      <c r="D133" s="1088">
        <v>4</v>
      </c>
      <c r="E133" s="1088">
        <v>1</v>
      </c>
      <c r="F133" s="1088">
        <v>1</v>
      </c>
      <c r="G133" s="1089" t="s">
        <v>1191</v>
      </c>
      <c r="H133" s="1090"/>
      <c r="I133" s="1090"/>
      <c r="J133" s="1090">
        <f t="shared" si="19"/>
        <v>0</v>
      </c>
      <c r="K133" s="1090"/>
      <c r="L133" s="1090"/>
      <c r="M133" s="1091">
        <f t="shared" si="20"/>
        <v>0</v>
      </c>
      <c r="N133" s="1096">
        <f t="shared" si="21"/>
        <v>0</v>
      </c>
      <c r="P133" s="1058"/>
      <c r="Q133" s="1058"/>
      <c r="R133" s="1058"/>
      <c r="S133" s="1058"/>
      <c r="T133" s="1058"/>
      <c r="U133" s="1058"/>
      <c r="V133" s="1058"/>
      <c r="W133" s="1058"/>
    </row>
    <row r="134" spans="1:23" s="1064" customFormat="1" x14ac:dyDescent="0.25">
      <c r="A134" s="1761"/>
      <c r="B134" s="1072">
        <v>8110</v>
      </c>
      <c r="C134" s="1073">
        <v>4143</v>
      </c>
      <c r="D134" s="1074">
        <v>5</v>
      </c>
      <c r="E134" s="1074"/>
      <c r="F134" s="1074"/>
      <c r="G134" s="1075" t="s">
        <v>1192</v>
      </c>
      <c r="H134" s="1076">
        <f>+H135</f>
        <v>0</v>
      </c>
      <c r="I134" s="1076">
        <f>+I135</f>
        <v>0</v>
      </c>
      <c r="J134" s="1076">
        <f t="shared" si="19"/>
        <v>0</v>
      </c>
      <c r="K134" s="1076">
        <f>+K135</f>
        <v>0</v>
      </c>
      <c r="L134" s="1076">
        <f>+L135</f>
        <v>0</v>
      </c>
      <c r="M134" s="1077">
        <f t="shared" si="20"/>
        <v>0</v>
      </c>
      <c r="N134" s="1078">
        <f t="shared" si="21"/>
        <v>0</v>
      </c>
      <c r="P134" s="1058"/>
      <c r="Q134" s="1058"/>
      <c r="R134" s="1058"/>
      <c r="S134" s="1058"/>
      <c r="T134" s="1058"/>
      <c r="U134" s="1058"/>
      <c r="V134" s="1058"/>
      <c r="W134" s="1058"/>
    </row>
    <row r="135" spans="1:23" s="1064" customFormat="1" x14ac:dyDescent="0.25">
      <c r="A135" s="1761"/>
      <c r="B135" s="1079">
        <v>8110</v>
      </c>
      <c r="C135" s="1080">
        <v>4143</v>
      </c>
      <c r="D135" s="1081">
        <v>5</v>
      </c>
      <c r="E135" s="1081">
        <v>1</v>
      </c>
      <c r="F135" s="1081"/>
      <c r="G135" s="1082" t="s">
        <v>1192</v>
      </c>
      <c r="H135" s="1083">
        <f>SUM(H136)</f>
        <v>0</v>
      </c>
      <c r="I135" s="1083">
        <f>SUM(I136)</f>
        <v>0</v>
      </c>
      <c r="J135" s="1083">
        <f t="shared" si="19"/>
        <v>0</v>
      </c>
      <c r="K135" s="1083">
        <f>SUM(K136)</f>
        <v>0</v>
      </c>
      <c r="L135" s="1083">
        <f>SUM(L136)</f>
        <v>0</v>
      </c>
      <c r="M135" s="1084">
        <f t="shared" si="20"/>
        <v>0</v>
      </c>
      <c r="N135" s="1085">
        <f t="shared" si="21"/>
        <v>0</v>
      </c>
      <c r="P135" s="1058"/>
      <c r="Q135" s="1058"/>
      <c r="R135" s="1058"/>
      <c r="S135" s="1058"/>
      <c r="T135" s="1058"/>
      <c r="U135" s="1058"/>
      <c r="V135" s="1058"/>
      <c r="W135" s="1058"/>
    </row>
    <row r="136" spans="1:23" s="1064" customFormat="1" x14ac:dyDescent="0.25">
      <c r="A136" s="1761"/>
      <c r="B136" s="1086">
        <v>8110</v>
      </c>
      <c r="C136" s="1087">
        <v>4143</v>
      </c>
      <c r="D136" s="1088">
        <v>5</v>
      </c>
      <c r="E136" s="1088">
        <v>1</v>
      </c>
      <c r="F136" s="1088">
        <v>1</v>
      </c>
      <c r="G136" s="1089" t="s">
        <v>1192</v>
      </c>
      <c r="H136" s="1090"/>
      <c r="I136" s="1090"/>
      <c r="J136" s="1090">
        <f t="shared" si="19"/>
        <v>0</v>
      </c>
      <c r="K136" s="1090"/>
      <c r="L136" s="1090"/>
      <c r="M136" s="1091">
        <f t="shared" si="20"/>
        <v>0</v>
      </c>
      <c r="N136" s="1096">
        <f t="shared" si="21"/>
        <v>0</v>
      </c>
      <c r="P136" s="1058"/>
      <c r="Q136" s="1058"/>
      <c r="R136" s="1058"/>
      <c r="S136" s="1058"/>
      <c r="T136" s="1058"/>
      <c r="U136" s="1058"/>
      <c r="V136" s="1058"/>
      <c r="W136" s="1058"/>
    </row>
    <row r="137" spans="1:23" s="1064" customFormat="1" ht="27" x14ac:dyDescent="0.25">
      <c r="A137" s="1761"/>
      <c r="B137" s="1072">
        <v>8110</v>
      </c>
      <c r="C137" s="1073">
        <v>4143</v>
      </c>
      <c r="D137" s="1074">
        <v>6</v>
      </c>
      <c r="E137" s="1074"/>
      <c r="F137" s="1074"/>
      <c r="G137" s="1075" t="s">
        <v>1193</v>
      </c>
      <c r="H137" s="1076">
        <f>+H138</f>
        <v>0</v>
      </c>
      <c r="I137" s="1076">
        <f>+I138</f>
        <v>0</v>
      </c>
      <c r="J137" s="1076">
        <f t="shared" si="19"/>
        <v>0</v>
      </c>
      <c r="K137" s="1076">
        <f>+K138</f>
        <v>0</v>
      </c>
      <c r="L137" s="1076">
        <f>+L138</f>
        <v>0</v>
      </c>
      <c r="M137" s="1077">
        <f t="shared" si="20"/>
        <v>0</v>
      </c>
      <c r="N137" s="1078">
        <f t="shared" si="21"/>
        <v>0</v>
      </c>
      <c r="P137" s="1058"/>
      <c r="Q137" s="1058"/>
      <c r="R137" s="1058"/>
      <c r="S137" s="1058"/>
      <c r="T137" s="1058"/>
      <c r="U137" s="1058"/>
      <c r="V137" s="1058"/>
      <c r="W137" s="1058"/>
    </row>
    <row r="138" spans="1:23" s="1064" customFormat="1" ht="18" x14ac:dyDescent="0.25">
      <c r="A138" s="1761"/>
      <c r="B138" s="1079">
        <v>8110</v>
      </c>
      <c r="C138" s="1080">
        <v>4143</v>
      </c>
      <c r="D138" s="1081">
        <v>6</v>
      </c>
      <c r="E138" s="1081">
        <v>1</v>
      </c>
      <c r="F138" s="1081"/>
      <c r="G138" s="1082" t="s">
        <v>1193</v>
      </c>
      <c r="H138" s="1083">
        <f>SUM(H139)</f>
        <v>0</v>
      </c>
      <c r="I138" s="1083">
        <f>SUM(I139)</f>
        <v>0</v>
      </c>
      <c r="J138" s="1083">
        <f t="shared" si="19"/>
        <v>0</v>
      </c>
      <c r="K138" s="1083">
        <f>SUM(K139)</f>
        <v>0</v>
      </c>
      <c r="L138" s="1083">
        <f>SUM(L139)</f>
        <v>0</v>
      </c>
      <c r="M138" s="1084">
        <f t="shared" si="20"/>
        <v>0</v>
      </c>
      <c r="N138" s="1085">
        <f t="shared" si="21"/>
        <v>0</v>
      </c>
      <c r="P138" s="1058"/>
      <c r="Q138" s="1058"/>
      <c r="R138" s="1058"/>
      <c r="S138" s="1058"/>
      <c r="T138" s="1058"/>
      <c r="U138" s="1058"/>
      <c r="V138" s="1058"/>
      <c r="W138" s="1058"/>
    </row>
    <row r="139" spans="1:23" s="1064" customFormat="1" ht="21.75" customHeight="1" x14ac:dyDescent="0.25">
      <c r="A139" s="1761"/>
      <c r="B139" s="1086">
        <v>8110</v>
      </c>
      <c r="C139" s="1087">
        <v>4143</v>
      </c>
      <c r="D139" s="1088">
        <v>6</v>
      </c>
      <c r="E139" s="1088">
        <v>1</v>
      </c>
      <c r="F139" s="1088">
        <v>1</v>
      </c>
      <c r="G139" s="1106" t="s">
        <v>1193</v>
      </c>
      <c r="H139" s="1090"/>
      <c r="I139" s="1090"/>
      <c r="J139" s="1090">
        <f t="shared" si="19"/>
        <v>0</v>
      </c>
      <c r="K139" s="1090"/>
      <c r="L139" s="1090"/>
      <c r="M139" s="1091">
        <f t="shared" si="20"/>
        <v>0</v>
      </c>
      <c r="N139" s="1096">
        <f t="shared" si="21"/>
        <v>0</v>
      </c>
      <c r="P139" s="1058"/>
      <c r="Q139" s="1058"/>
      <c r="R139" s="1058"/>
      <c r="S139" s="1058"/>
      <c r="T139" s="1058"/>
      <c r="U139" s="1058"/>
      <c r="V139" s="1058"/>
      <c r="W139" s="1058"/>
    </row>
    <row r="140" spans="1:23" s="1064" customFormat="1" x14ac:dyDescent="0.25">
      <c r="A140" s="1761"/>
      <c r="B140" s="1072">
        <v>8110</v>
      </c>
      <c r="C140" s="1073">
        <v>4143</v>
      </c>
      <c r="D140" s="1074">
        <v>7</v>
      </c>
      <c r="E140" s="1074"/>
      <c r="F140" s="1074"/>
      <c r="G140" s="1075" t="s">
        <v>1194</v>
      </c>
      <c r="H140" s="1076">
        <f>+H141</f>
        <v>0</v>
      </c>
      <c r="I140" s="1076">
        <f>+I141</f>
        <v>0</v>
      </c>
      <c r="J140" s="1076">
        <f t="shared" ref="J140:J203" si="22">H140+I140</f>
        <v>0</v>
      </c>
      <c r="K140" s="1076">
        <f>+K141</f>
        <v>0</v>
      </c>
      <c r="L140" s="1076">
        <f>+L141</f>
        <v>0</v>
      </c>
      <c r="M140" s="1077">
        <f t="shared" ref="M140:M203" si="23">IFERROR(L140/J140*100,0)</f>
        <v>0</v>
      </c>
      <c r="N140" s="1078">
        <f t="shared" ref="N140:N203" si="24">L140-J140</f>
        <v>0</v>
      </c>
      <c r="P140" s="1058"/>
      <c r="Q140" s="1058"/>
      <c r="R140" s="1058"/>
      <c r="S140" s="1058"/>
      <c r="T140" s="1058"/>
      <c r="U140" s="1058"/>
      <c r="V140" s="1058"/>
      <c r="W140" s="1058"/>
    </row>
    <row r="141" spans="1:23" s="1064" customFormat="1" x14ac:dyDescent="0.25">
      <c r="A141" s="1761"/>
      <c r="B141" s="1079">
        <v>8110</v>
      </c>
      <c r="C141" s="1080">
        <v>4143</v>
      </c>
      <c r="D141" s="1081">
        <v>7</v>
      </c>
      <c r="E141" s="1081">
        <v>1</v>
      </c>
      <c r="F141" s="1081"/>
      <c r="G141" s="1082" t="s">
        <v>1194</v>
      </c>
      <c r="H141" s="1083">
        <f>SUM(H142)</f>
        <v>0</v>
      </c>
      <c r="I141" s="1083">
        <f>SUM(I142)</f>
        <v>0</v>
      </c>
      <c r="J141" s="1083">
        <f t="shared" si="22"/>
        <v>0</v>
      </c>
      <c r="K141" s="1083">
        <f>SUM(K142)</f>
        <v>0</v>
      </c>
      <c r="L141" s="1083">
        <f>SUM(L142)</f>
        <v>0</v>
      </c>
      <c r="M141" s="1084">
        <f t="shared" si="23"/>
        <v>0</v>
      </c>
      <c r="N141" s="1085">
        <f t="shared" si="24"/>
        <v>0</v>
      </c>
      <c r="P141" s="1058"/>
      <c r="Q141" s="1058"/>
      <c r="R141" s="1058"/>
      <c r="S141" s="1058"/>
      <c r="T141" s="1058"/>
      <c r="U141" s="1058"/>
      <c r="V141" s="1058"/>
      <c r="W141" s="1058"/>
    </row>
    <row r="142" spans="1:23" s="1064" customFormat="1" x14ac:dyDescent="0.25">
      <c r="A142" s="1761"/>
      <c r="B142" s="1086">
        <v>8110</v>
      </c>
      <c r="C142" s="1087">
        <v>4143</v>
      </c>
      <c r="D142" s="1088">
        <v>7</v>
      </c>
      <c r="E142" s="1088">
        <v>1</v>
      </c>
      <c r="F142" s="1088">
        <v>1</v>
      </c>
      <c r="G142" s="1089" t="s">
        <v>1194</v>
      </c>
      <c r="H142" s="1090"/>
      <c r="I142" s="1090"/>
      <c r="J142" s="1090">
        <f t="shared" si="22"/>
        <v>0</v>
      </c>
      <c r="K142" s="1090"/>
      <c r="L142" s="1090"/>
      <c r="M142" s="1091">
        <f t="shared" si="23"/>
        <v>0</v>
      </c>
      <c r="N142" s="1096">
        <f t="shared" si="24"/>
        <v>0</v>
      </c>
      <c r="P142" s="1058"/>
      <c r="Q142" s="1058"/>
      <c r="R142" s="1058"/>
      <c r="S142" s="1058"/>
      <c r="T142" s="1058"/>
      <c r="U142" s="1058"/>
      <c r="V142" s="1058"/>
      <c r="W142" s="1058"/>
    </row>
    <row r="143" spans="1:23" s="1064" customFormat="1" ht="18" x14ac:dyDescent="0.25">
      <c r="A143" s="1761"/>
      <c r="B143" s="1072">
        <v>8110</v>
      </c>
      <c r="C143" s="1073">
        <v>4143</v>
      </c>
      <c r="D143" s="1074">
        <v>8</v>
      </c>
      <c r="E143" s="1074"/>
      <c r="F143" s="1074"/>
      <c r="G143" s="1075" t="s">
        <v>1195</v>
      </c>
      <c r="H143" s="1076">
        <f>+H144</f>
        <v>0</v>
      </c>
      <c r="I143" s="1076">
        <f>+I144</f>
        <v>0</v>
      </c>
      <c r="J143" s="1076">
        <f t="shared" si="22"/>
        <v>0</v>
      </c>
      <c r="K143" s="1076">
        <f>+K144</f>
        <v>0</v>
      </c>
      <c r="L143" s="1076">
        <f>+L144</f>
        <v>0</v>
      </c>
      <c r="M143" s="1077">
        <f t="shared" si="23"/>
        <v>0</v>
      </c>
      <c r="N143" s="1078">
        <f t="shared" si="24"/>
        <v>0</v>
      </c>
      <c r="P143" s="1058"/>
      <c r="Q143" s="1058"/>
      <c r="R143" s="1058"/>
      <c r="S143" s="1058"/>
      <c r="T143" s="1058"/>
      <c r="U143" s="1058"/>
      <c r="V143" s="1058"/>
      <c r="W143" s="1058"/>
    </row>
    <row r="144" spans="1:23" s="1064" customFormat="1" ht="18" x14ac:dyDescent="0.25">
      <c r="A144" s="1761"/>
      <c r="B144" s="1079">
        <v>8110</v>
      </c>
      <c r="C144" s="1080">
        <v>4143</v>
      </c>
      <c r="D144" s="1081">
        <v>8</v>
      </c>
      <c r="E144" s="1081">
        <v>1</v>
      </c>
      <c r="F144" s="1081"/>
      <c r="G144" s="1082" t="s">
        <v>1195</v>
      </c>
      <c r="H144" s="1083">
        <f>SUM(H145)</f>
        <v>0</v>
      </c>
      <c r="I144" s="1083">
        <f>SUM(I145)</f>
        <v>0</v>
      </c>
      <c r="J144" s="1083">
        <f t="shared" si="22"/>
        <v>0</v>
      </c>
      <c r="K144" s="1083">
        <f>SUM(K145)</f>
        <v>0</v>
      </c>
      <c r="L144" s="1083">
        <f>SUM(L145)</f>
        <v>0</v>
      </c>
      <c r="M144" s="1084">
        <f t="shared" si="23"/>
        <v>0</v>
      </c>
      <c r="N144" s="1085">
        <f t="shared" si="24"/>
        <v>0</v>
      </c>
      <c r="P144" s="1058"/>
      <c r="Q144" s="1058"/>
      <c r="R144" s="1058"/>
      <c r="S144" s="1058"/>
      <c r="T144" s="1058"/>
      <c r="U144" s="1058"/>
      <c r="V144" s="1058"/>
      <c r="W144" s="1058"/>
    </row>
    <row r="145" spans="1:23" s="1064" customFormat="1" ht="21" customHeight="1" x14ac:dyDescent="0.25">
      <c r="A145" s="1761"/>
      <c r="B145" s="1086">
        <v>8110</v>
      </c>
      <c r="C145" s="1087">
        <v>4143</v>
      </c>
      <c r="D145" s="1088">
        <v>8</v>
      </c>
      <c r="E145" s="1088">
        <v>1</v>
      </c>
      <c r="F145" s="1088">
        <v>1</v>
      </c>
      <c r="G145" s="1106" t="s">
        <v>1195</v>
      </c>
      <c r="H145" s="1090"/>
      <c r="I145" s="1090"/>
      <c r="J145" s="1090">
        <f t="shared" si="22"/>
        <v>0</v>
      </c>
      <c r="K145" s="1090"/>
      <c r="L145" s="1090"/>
      <c r="M145" s="1091">
        <f t="shared" si="23"/>
        <v>0</v>
      </c>
      <c r="N145" s="1096">
        <f t="shared" si="24"/>
        <v>0</v>
      </c>
      <c r="P145" s="1058"/>
      <c r="Q145" s="1058"/>
      <c r="R145" s="1058"/>
      <c r="S145" s="1058"/>
      <c r="T145" s="1058"/>
      <c r="U145" s="1058"/>
      <c r="V145" s="1058"/>
      <c r="W145" s="1058"/>
    </row>
    <row r="146" spans="1:23" s="1064" customFormat="1" x14ac:dyDescent="0.25">
      <c r="A146" s="1761"/>
      <c r="B146" s="1072">
        <v>8110</v>
      </c>
      <c r="C146" s="1073">
        <v>4143</v>
      </c>
      <c r="D146" s="1074">
        <v>9</v>
      </c>
      <c r="E146" s="1074"/>
      <c r="F146" s="1074"/>
      <c r="G146" s="1075" t="s">
        <v>1196</v>
      </c>
      <c r="H146" s="1076">
        <f>+H147</f>
        <v>0</v>
      </c>
      <c r="I146" s="1076">
        <f>+I147</f>
        <v>0</v>
      </c>
      <c r="J146" s="1076">
        <f t="shared" si="22"/>
        <v>0</v>
      </c>
      <c r="K146" s="1076">
        <f>+K147</f>
        <v>0</v>
      </c>
      <c r="L146" s="1076">
        <f>+L147</f>
        <v>0</v>
      </c>
      <c r="M146" s="1077">
        <f t="shared" si="23"/>
        <v>0</v>
      </c>
      <c r="N146" s="1078">
        <f t="shared" si="24"/>
        <v>0</v>
      </c>
      <c r="P146" s="1058"/>
      <c r="Q146" s="1058"/>
      <c r="R146" s="1058"/>
      <c r="S146" s="1058"/>
      <c r="T146" s="1058"/>
      <c r="U146" s="1058"/>
      <c r="V146" s="1058"/>
      <c r="W146" s="1058"/>
    </row>
    <row r="147" spans="1:23" s="1064" customFormat="1" x14ac:dyDescent="0.25">
      <c r="A147" s="1761"/>
      <c r="B147" s="1079">
        <v>8110</v>
      </c>
      <c r="C147" s="1080">
        <v>4143</v>
      </c>
      <c r="D147" s="1081">
        <v>9</v>
      </c>
      <c r="E147" s="1081">
        <v>1</v>
      </c>
      <c r="F147" s="1081"/>
      <c r="G147" s="1082" t="s">
        <v>1196</v>
      </c>
      <c r="H147" s="1083">
        <f>SUM(H148)</f>
        <v>0</v>
      </c>
      <c r="I147" s="1083">
        <f>SUM(I148)</f>
        <v>0</v>
      </c>
      <c r="J147" s="1083">
        <f t="shared" si="22"/>
        <v>0</v>
      </c>
      <c r="K147" s="1083">
        <f>SUM(K148)</f>
        <v>0</v>
      </c>
      <c r="L147" s="1083">
        <f>SUM(L148)</f>
        <v>0</v>
      </c>
      <c r="M147" s="1084">
        <f t="shared" si="23"/>
        <v>0</v>
      </c>
      <c r="N147" s="1085">
        <f t="shared" si="24"/>
        <v>0</v>
      </c>
      <c r="P147" s="1058"/>
      <c r="Q147" s="1058"/>
      <c r="R147" s="1058"/>
      <c r="S147" s="1058"/>
      <c r="T147" s="1058"/>
      <c r="U147" s="1058"/>
      <c r="V147" s="1058"/>
      <c r="W147" s="1058"/>
    </row>
    <row r="148" spans="1:23" s="1064" customFormat="1" x14ac:dyDescent="0.25">
      <c r="A148" s="1761"/>
      <c r="B148" s="1086">
        <v>8110</v>
      </c>
      <c r="C148" s="1087">
        <v>4143</v>
      </c>
      <c r="D148" s="1088">
        <v>9</v>
      </c>
      <c r="E148" s="1088">
        <v>1</v>
      </c>
      <c r="F148" s="1088">
        <v>1</v>
      </c>
      <c r="G148" s="1089" t="s">
        <v>1196</v>
      </c>
      <c r="H148" s="1090"/>
      <c r="I148" s="1090"/>
      <c r="J148" s="1090">
        <f t="shared" si="22"/>
        <v>0</v>
      </c>
      <c r="K148" s="1090"/>
      <c r="L148" s="1090"/>
      <c r="M148" s="1091">
        <f t="shared" si="23"/>
        <v>0</v>
      </c>
      <c r="N148" s="1096">
        <f t="shared" si="24"/>
        <v>0</v>
      </c>
      <c r="P148" s="1058"/>
      <c r="Q148" s="1058"/>
      <c r="R148" s="1058"/>
      <c r="S148" s="1058"/>
      <c r="T148" s="1058"/>
      <c r="U148" s="1058"/>
      <c r="V148" s="1058"/>
      <c r="W148" s="1058"/>
    </row>
    <row r="149" spans="1:23" s="1064" customFormat="1" x14ac:dyDescent="0.25">
      <c r="A149" s="1761"/>
      <c r="B149" s="1072">
        <v>8110</v>
      </c>
      <c r="C149" s="1073">
        <v>4143</v>
      </c>
      <c r="D149" s="1074">
        <v>10</v>
      </c>
      <c r="E149" s="1074"/>
      <c r="F149" s="1074"/>
      <c r="G149" s="1075" t="s">
        <v>1197</v>
      </c>
      <c r="H149" s="1076">
        <f>+H150</f>
        <v>0</v>
      </c>
      <c r="I149" s="1076">
        <f>+I150</f>
        <v>0</v>
      </c>
      <c r="J149" s="1076">
        <f t="shared" si="22"/>
        <v>0</v>
      </c>
      <c r="K149" s="1076">
        <f>+K150</f>
        <v>0</v>
      </c>
      <c r="L149" s="1076">
        <f>+L150</f>
        <v>0</v>
      </c>
      <c r="M149" s="1077">
        <f t="shared" si="23"/>
        <v>0</v>
      </c>
      <c r="N149" s="1078">
        <f t="shared" si="24"/>
        <v>0</v>
      </c>
      <c r="P149" s="1058"/>
      <c r="Q149" s="1058"/>
      <c r="R149" s="1058"/>
      <c r="S149" s="1058"/>
      <c r="T149" s="1058"/>
      <c r="U149" s="1058"/>
      <c r="V149" s="1058"/>
      <c r="W149" s="1058"/>
    </row>
    <row r="150" spans="1:23" s="1064" customFormat="1" x14ac:dyDescent="0.25">
      <c r="A150" s="1761"/>
      <c r="B150" s="1079">
        <v>8110</v>
      </c>
      <c r="C150" s="1080">
        <v>4143</v>
      </c>
      <c r="D150" s="1081">
        <v>10</v>
      </c>
      <c r="E150" s="1081">
        <v>1</v>
      </c>
      <c r="F150" s="1081"/>
      <c r="G150" s="1082" t="s">
        <v>1197</v>
      </c>
      <c r="H150" s="1083">
        <f>SUM(H151)</f>
        <v>0</v>
      </c>
      <c r="I150" s="1083">
        <f>SUM(I151)</f>
        <v>0</v>
      </c>
      <c r="J150" s="1083">
        <f t="shared" si="22"/>
        <v>0</v>
      </c>
      <c r="K150" s="1083">
        <f>SUM(K151)</f>
        <v>0</v>
      </c>
      <c r="L150" s="1083">
        <f>SUM(L151)</f>
        <v>0</v>
      </c>
      <c r="M150" s="1084">
        <f t="shared" si="23"/>
        <v>0</v>
      </c>
      <c r="N150" s="1085">
        <f t="shared" si="24"/>
        <v>0</v>
      </c>
      <c r="P150" s="1058"/>
      <c r="Q150" s="1058"/>
      <c r="R150" s="1058"/>
      <c r="S150" s="1058"/>
      <c r="T150" s="1058"/>
      <c r="U150" s="1058"/>
      <c r="V150" s="1058"/>
      <c r="W150" s="1058"/>
    </row>
    <row r="151" spans="1:23" s="1064" customFormat="1" x14ac:dyDescent="0.25">
      <c r="A151" s="1761"/>
      <c r="B151" s="1086">
        <v>8110</v>
      </c>
      <c r="C151" s="1087">
        <v>4143</v>
      </c>
      <c r="D151" s="1088">
        <v>10</v>
      </c>
      <c r="E151" s="1088">
        <v>1</v>
      </c>
      <c r="F151" s="1088">
        <v>1</v>
      </c>
      <c r="G151" s="1089" t="s">
        <v>1197</v>
      </c>
      <c r="H151" s="1090"/>
      <c r="I151" s="1090"/>
      <c r="J151" s="1090">
        <f t="shared" si="22"/>
        <v>0</v>
      </c>
      <c r="K151" s="1090"/>
      <c r="L151" s="1090"/>
      <c r="M151" s="1091">
        <f t="shared" si="23"/>
        <v>0</v>
      </c>
      <c r="N151" s="1096">
        <f t="shared" si="24"/>
        <v>0</v>
      </c>
      <c r="P151" s="1058"/>
      <c r="Q151" s="1058"/>
      <c r="R151" s="1058"/>
      <c r="S151" s="1058"/>
      <c r="T151" s="1058"/>
      <c r="U151" s="1058"/>
      <c r="V151" s="1058"/>
      <c r="W151" s="1058"/>
    </row>
    <row r="152" spans="1:23" s="1064" customFormat="1" x14ac:dyDescent="0.25">
      <c r="A152" s="1761"/>
      <c r="B152" s="1072">
        <v>8110</v>
      </c>
      <c r="C152" s="1073">
        <v>4143</v>
      </c>
      <c r="D152" s="1074">
        <v>11</v>
      </c>
      <c r="E152" s="1074"/>
      <c r="F152" s="1074"/>
      <c r="G152" s="1075" t="s">
        <v>1198</v>
      </c>
      <c r="H152" s="1076">
        <f>+H153</f>
        <v>0</v>
      </c>
      <c r="I152" s="1076">
        <f>+I153</f>
        <v>0</v>
      </c>
      <c r="J152" s="1076">
        <f t="shared" si="22"/>
        <v>0</v>
      </c>
      <c r="K152" s="1076">
        <f>+K153</f>
        <v>0</v>
      </c>
      <c r="L152" s="1076">
        <f>+L153</f>
        <v>0</v>
      </c>
      <c r="M152" s="1077">
        <f t="shared" si="23"/>
        <v>0</v>
      </c>
      <c r="N152" s="1078">
        <f t="shared" si="24"/>
        <v>0</v>
      </c>
      <c r="P152" s="1058"/>
      <c r="Q152" s="1058"/>
      <c r="R152" s="1058"/>
      <c r="S152" s="1058"/>
      <c r="T152" s="1058"/>
      <c r="U152" s="1058"/>
      <c r="V152" s="1058"/>
      <c r="W152" s="1058"/>
    </row>
    <row r="153" spans="1:23" s="1064" customFormat="1" x14ac:dyDescent="0.25">
      <c r="A153" s="1761"/>
      <c r="B153" s="1079">
        <v>8110</v>
      </c>
      <c r="C153" s="1080">
        <v>4143</v>
      </c>
      <c r="D153" s="1081">
        <v>11</v>
      </c>
      <c r="E153" s="1081">
        <v>1</v>
      </c>
      <c r="F153" s="1081"/>
      <c r="G153" s="1082" t="s">
        <v>1198</v>
      </c>
      <c r="H153" s="1083">
        <f>SUM(H154)</f>
        <v>0</v>
      </c>
      <c r="I153" s="1083">
        <f>SUM(I154)</f>
        <v>0</v>
      </c>
      <c r="J153" s="1083">
        <f t="shared" si="22"/>
        <v>0</v>
      </c>
      <c r="K153" s="1083">
        <f>SUM(K154)</f>
        <v>0</v>
      </c>
      <c r="L153" s="1083">
        <f>SUM(L154)</f>
        <v>0</v>
      </c>
      <c r="M153" s="1084">
        <f t="shared" si="23"/>
        <v>0</v>
      </c>
      <c r="N153" s="1085">
        <f t="shared" si="24"/>
        <v>0</v>
      </c>
      <c r="P153" s="1058"/>
      <c r="Q153" s="1058"/>
      <c r="R153" s="1058"/>
      <c r="S153" s="1058"/>
      <c r="T153" s="1058"/>
      <c r="U153" s="1058"/>
      <c r="V153" s="1058"/>
      <c r="W153" s="1058"/>
    </row>
    <row r="154" spans="1:23" s="1064" customFormat="1" x14ac:dyDescent="0.25">
      <c r="A154" s="1761"/>
      <c r="B154" s="1086">
        <v>8110</v>
      </c>
      <c r="C154" s="1087">
        <v>4143</v>
      </c>
      <c r="D154" s="1088">
        <v>11</v>
      </c>
      <c r="E154" s="1088">
        <v>1</v>
      </c>
      <c r="F154" s="1088">
        <v>1</v>
      </c>
      <c r="G154" s="1089" t="s">
        <v>1198</v>
      </c>
      <c r="H154" s="1090"/>
      <c r="I154" s="1090"/>
      <c r="J154" s="1090">
        <f t="shared" si="22"/>
        <v>0</v>
      </c>
      <c r="K154" s="1090"/>
      <c r="L154" s="1090"/>
      <c r="M154" s="1091">
        <f t="shared" si="23"/>
        <v>0</v>
      </c>
      <c r="N154" s="1096">
        <f t="shared" si="24"/>
        <v>0</v>
      </c>
      <c r="P154" s="1058"/>
      <c r="Q154" s="1058"/>
      <c r="R154" s="1058"/>
      <c r="S154" s="1058"/>
      <c r="T154" s="1058"/>
      <c r="U154" s="1058"/>
      <c r="V154" s="1058"/>
      <c r="W154" s="1058"/>
    </row>
    <row r="155" spans="1:23" s="1064" customFormat="1" ht="18" x14ac:dyDescent="0.25">
      <c r="A155" s="1761"/>
      <c r="B155" s="1072">
        <v>8110</v>
      </c>
      <c r="C155" s="1073">
        <v>4143</v>
      </c>
      <c r="D155" s="1074">
        <v>12</v>
      </c>
      <c r="E155" s="1074"/>
      <c r="F155" s="1074"/>
      <c r="G155" s="1075" t="s">
        <v>1199</v>
      </c>
      <c r="H155" s="1076">
        <f>+H156</f>
        <v>0</v>
      </c>
      <c r="I155" s="1076">
        <f>+I156</f>
        <v>0</v>
      </c>
      <c r="J155" s="1076">
        <f t="shared" si="22"/>
        <v>0</v>
      </c>
      <c r="K155" s="1076">
        <f>+K156</f>
        <v>0</v>
      </c>
      <c r="L155" s="1076">
        <f>+L156</f>
        <v>0</v>
      </c>
      <c r="M155" s="1077">
        <f t="shared" si="23"/>
        <v>0</v>
      </c>
      <c r="N155" s="1078">
        <f t="shared" si="24"/>
        <v>0</v>
      </c>
      <c r="P155" s="1058"/>
      <c r="Q155" s="1058"/>
      <c r="R155" s="1058"/>
      <c r="S155" s="1058"/>
      <c r="T155" s="1058"/>
      <c r="U155" s="1058"/>
      <c r="V155" s="1058"/>
      <c r="W155" s="1058"/>
    </row>
    <row r="156" spans="1:23" s="1064" customFormat="1" ht="18" x14ac:dyDescent="0.25">
      <c r="A156" s="1761"/>
      <c r="B156" s="1079">
        <v>8110</v>
      </c>
      <c r="C156" s="1080">
        <v>4143</v>
      </c>
      <c r="D156" s="1081">
        <v>12</v>
      </c>
      <c r="E156" s="1081">
        <v>1</v>
      </c>
      <c r="F156" s="1081"/>
      <c r="G156" s="1082" t="s">
        <v>1199</v>
      </c>
      <c r="H156" s="1083">
        <f>SUM(H157)</f>
        <v>0</v>
      </c>
      <c r="I156" s="1083">
        <f>SUM(I157)</f>
        <v>0</v>
      </c>
      <c r="J156" s="1083">
        <f t="shared" si="22"/>
        <v>0</v>
      </c>
      <c r="K156" s="1083">
        <f>SUM(K157)</f>
        <v>0</v>
      </c>
      <c r="L156" s="1083">
        <f>SUM(L157)</f>
        <v>0</v>
      </c>
      <c r="M156" s="1084">
        <f t="shared" si="23"/>
        <v>0</v>
      </c>
      <c r="N156" s="1085">
        <f t="shared" si="24"/>
        <v>0</v>
      </c>
      <c r="P156" s="1058"/>
      <c r="Q156" s="1058"/>
      <c r="R156" s="1058"/>
      <c r="S156" s="1058"/>
      <c r="T156" s="1058"/>
      <c r="U156" s="1058"/>
      <c r="V156" s="1058"/>
      <c r="W156" s="1058"/>
    </row>
    <row r="157" spans="1:23" s="1064" customFormat="1" ht="21" customHeight="1" x14ac:dyDescent="0.25">
      <c r="A157" s="1761"/>
      <c r="B157" s="1086">
        <v>8110</v>
      </c>
      <c r="C157" s="1087">
        <v>4143</v>
      </c>
      <c r="D157" s="1088">
        <v>12</v>
      </c>
      <c r="E157" s="1088">
        <v>1</v>
      </c>
      <c r="F157" s="1088">
        <v>1</v>
      </c>
      <c r="G157" s="1106" t="s">
        <v>1199</v>
      </c>
      <c r="H157" s="1090"/>
      <c r="I157" s="1090"/>
      <c r="J157" s="1090">
        <f t="shared" si="22"/>
        <v>0</v>
      </c>
      <c r="K157" s="1090"/>
      <c r="L157" s="1090"/>
      <c r="M157" s="1091">
        <f t="shared" si="23"/>
        <v>0</v>
      </c>
      <c r="N157" s="1096">
        <f t="shared" si="24"/>
        <v>0</v>
      </c>
      <c r="P157" s="1058"/>
      <c r="Q157" s="1058"/>
      <c r="R157" s="1058"/>
      <c r="S157" s="1058"/>
      <c r="T157" s="1058"/>
      <c r="U157" s="1058"/>
      <c r="V157" s="1058"/>
      <c r="W157" s="1058"/>
    </row>
    <row r="158" spans="1:23" s="1064" customFormat="1" x14ac:dyDescent="0.25">
      <c r="A158" s="1761"/>
      <c r="B158" s="1065">
        <v>8110</v>
      </c>
      <c r="C158" s="1066">
        <v>4144</v>
      </c>
      <c r="D158" s="1067"/>
      <c r="E158" s="1067"/>
      <c r="F158" s="1067"/>
      <c r="G158" s="1068" t="s">
        <v>1200</v>
      </c>
      <c r="H158" s="1069">
        <f t="shared" ref="H158:I160" si="25">SUM(H159)</f>
        <v>0</v>
      </c>
      <c r="I158" s="1069">
        <f t="shared" si="25"/>
        <v>0</v>
      </c>
      <c r="J158" s="1069">
        <f t="shared" si="22"/>
        <v>0</v>
      </c>
      <c r="K158" s="1069">
        <f t="shared" ref="K158:L160" si="26">SUM(K159)</f>
        <v>0</v>
      </c>
      <c r="L158" s="1069">
        <f t="shared" si="26"/>
        <v>0</v>
      </c>
      <c r="M158" s="1070">
        <f t="shared" si="23"/>
        <v>0</v>
      </c>
      <c r="N158" s="1071">
        <f t="shared" si="24"/>
        <v>0</v>
      </c>
      <c r="P158" s="1058"/>
      <c r="Q158" s="1058"/>
      <c r="R158" s="1058"/>
      <c r="S158" s="1058"/>
      <c r="T158" s="1058"/>
      <c r="U158" s="1058"/>
      <c r="V158" s="1058"/>
      <c r="W158" s="1058"/>
    </row>
    <row r="159" spans="1:23" s="1064" customFormat="1" ht="11.25" customHeight="1" x14ac:dyDescent="0.25">
      <c r="A159" s="1761"/>
      <c r="B159" s="1072">
        <v>8110</v>
      </c>
      <c r="C159" s="1073">
        <v>4144</v>
      </c>
      <c r="D159" s="1074">
        <v>1</v>
      </c>
      <c r="E159" s="1074"/>
      <c r="F159" s="1074"/>
      <c r="G159" s="1075" t="s">
        <v>1200</v>
      </c>
      <c r="H159" s="1076">
        <f t="shared" si="25"/>
        <v>0</v>
      </c>
      <c r="I159" s="1076">
        <f t="shared" si="25"/>
        <v>0</v>
      </c>
      <c r="J159" s="1076">
        <f t="shared" si="22"/>
        <v>0</v>
      </c>
      <c r="K159" s="1076">
        <f t="shared" si="26"/>
        <v>0</v>
      </c>
      <c r="L159" s="1076">
        <f t="shared" si="26"/>
        <v>0</v>
      </c>
      <c r="M159" s="1077">
        <f t="shared" si="23"/>
        <v>0</v>
      </c>
      <c r="N159" s="1078">
        <f t="shared" si="24"/>
        <v>0</v>
      </c>
      <c r="P159" s="1058"/>
      <c r="Q159" s="1058"/>
      <c r="R159" s="1058"/>
      <c r="S159" s="1058"/>
      <c r="T159" s="1058"/>
      <c r="U159" s="1058"/>
      <c r="V159" s="1058"/>
      <c r="W159" s="1058"/>
    </row>
    <row r="160" spans="1:23" s="1064" customFormat="1" x14ac:dyDescent="0.25">
      <c r="A160" s="1761"/>
      <c r="B160" s="1079">
        <v>8110</v>
      </c>
      <c r="C160" s="1080">
        <v>4144</v>
      </c>
      <c r="D160" s="1081">
        <v>1</v>
      </c>
      <c r="E160" s="1081">
        <v>1</v>
      </c>
      <c r="F160" s="1081"/>
      <c r="G160" s="1082" t="s">
        <v>1200</v>
      </c>
      <c r="H160" s="1083">
        <f t="shared" si="25"/>
        <v>0</v>
      </c>
      <c r="I160" s="1083">
        <f t="shared" si="25"/>
        <v>0</v>
      </c>
      <c r="J160" s="1083">
        <f t="shared" si="22"/>
        <v>0</v>
      </c>
      <c r="K160" s="1083">
        <f t="shared" si="26"/>
        <v>0</v>
      </c>
      <c r="L160" s="1083">
        <f t="shared" si="26"/>
        <v>0</v>
      </c>
      <c r="M160" s="1084">
        <f t="shared" si="23"/>
        <v>0</v>
      </c>
      <c r="N160" s="1085">
        <f t="shared" si="24"/>
        <v>0</v>
      </c>
      <c r="P160" s="1058"/>
      <c r="Q160" s="1058"/>
      <c r="R160" s="1058"/>
      <c r="S160" s="1058"/>
      <c r="T160" s="1058"/>
      <c r="U160" s="1058"/>
      <c r="V160" s="1058"/>
      <c r="W160" s="1058"/>
    </row>
    <row r="161" spans="1:23" s="1064" customFormat="1" x14ac:dyDescent="0.25">
      <c r="A161" s="1761"/>
      <c r="B161" s="1086">
        <v>8110</v>
      </c>
      <c r="C161" s="1087">
        <v>4144</v>
      </c>
      <c r="D161" s="1088">
        <v>1</v>
      </c>
      <c r="E161" s="1088">
        <v>1</v>
      </c>
      <c r="F161" s="1088">
        <v>1</v>
      </c>
      <c r="G161" s="1089" t="s">
        <v>1200</v>
      </c>
      <c r="H161" s="1090"/>
      <c r="I161" s="1090"/>
      <c r="J161" s="1093">
        <f t="shared" si="22"/>
        <v>0</v>
      </c>
      <c r="K161" s="1090"/>
      <c r="L161" s="1090"/>
      <c r="M161" s="1094">
        <f t="shared" si="23"/>
        <v>0</v>
      </c>
      <c r="N161" s="1096">
        <f t="shared" si="24"/>
        <v>0</v>
      </c>
      <c r="P161" s="1058"/>
      <c r="Q161" s="1058"/>
      <c r="R161" s="1058"/>
      <c r="S161" s="1058"/>
      <c r="T161" s="1058"/>
      <c r="U161" s="1058"/>
      <c r="V161" s="1058"/>
      <c r="W161" s="1058"/>
    </row>
    <row r="162" spans="1:23" s="1064" customFormat="1" x14ac:dyDescent="0.25">
      <c r="A162" s="1761"/>
      <c r="B162" s="1065">
        <v>8110</v>
      </c>
      <c r="C162" s="1066">
        <v>4145</v>
      </c>
      <c r="D162" s="1067"/>
      <c r="E162" s="1067"/>
      <c r="F162" s="1067"/>
      <c r="G162" s="1068" t="s">
        <v>1202</v>
      </c>
      <c r="H162" s="1069">
        <f>SUM(H163)</f>
        <v>0</v>
      </c>
      <c r="I162" s="1069">
        <f>SUM(I163)</f>
        <v>0</v>
      </c>
      <c r="J162" s="1069">
        <f t="shared" si="22"/>
        <v>0</v>
      </c>
      <c r="K162" s="1069">
        <f>SUM(K163)</f>
        <v>0</v>
      </c>
      <c r="L162" s="1069">
        <f>SUM(L163)</f>
        <v>0</v>
      </c>
      <c r="M162" s="1070">
        <f t="shared" si="23"/>
        <v>0</v>
      </c>
      <c r="N162" s="1071">
        <f t="shared" si="24"/>
        <v>0</v>
      </c>
      <c r="P162" s="1058"/>
      <c r="Q162" s="1058"/>
      <c r="R162" s="1058"/>
      <c r="S162" s="1058"/>
      <c r="T162" s="1058"/>
      <c r="U162" s="1058"/>
      <c r="V162" s="1058"/>
      <c r="W162" s="1058"/>
    </row>
    <row r="163" spans="1:23" s="1064" customFormat="1" x14ac:dyDescent="0.25">
      <c r="A163" s="1761"/>
      <c r="B163" s="1072">
        <v>8110</v>
      </c>
      <c r="C163" s="1073">
        <v>4144</v>
      </c>
      <c r="D163" s="1074">
        <v>1</v>
      </c>
      <c r="E163" s="1074"/>
      <c r="F163" s="1074"/>
      <c r="G163" s="1075" t="s">
        <v>1202</v>
      </c>
      <c r="H163" s="1076">
        <f>SUM(H164)</f>
        <v>0</v>
      </c>
      <c r="I163" s="1076">
        <f>SUM(I164)</f>
        <v>0</v>
      </c>
      <c r="J163" s="1076">
        <f t="shared" si="22"/>
        <v>0</v>
      </c>
      <c r="K163" s="1076">
        <f>SUM(K164:K168)</f>
        <v>0</v>
      </c>
      <c r="L163" s="1076">
        <f>SUM(L164)</f>
        <v>0</v>
      </c>
      <c r="M163" s="1077">
        <f t="shared" si="23"/>
        <v>0</v>
      </c>
      <c r="N163" s="1078">
        <f t="shared" si="24"/>
        <v>0</v>
      </c>
      <c r="P163" s="1058"/>
      <c r="Q163" s="1058"/>
      <c r="R163" s="1058"/>
      <c r="S163" s="1058"/>
      <c r="T163" s="1058"/>
      <c r="U163" s="1058"/>
      <c r="V163" s="1058"/>
      <c r="W163" s="1058"/>
    </row>
    <row r="164" spans="1:23" s="1064" customFormat="1" x14ac:dyDescent="0.25">
      <c r="A164" s="1761"/>
      <c r="B164" s="1079">
        <v>8110</v>
      </c>
      <c r="C164" s="1080">
        <v>4144</v>
      </c>
      <c r="D164" s="1081">
        <v>1</v>
      </c>
      <c r="E164" s="1081">
        <v>1</v>
      </c>
      <c r="F164" s="1081"/>
      <c r="G164" s="1082" t="s">
        <v>1202</v>
      </c>
      <c r="H164" s="1083">
        <f>SUM(H165:H168)</f>
        <v>0</v>
      </c>
      <c r="I164" s="1083">
        <f>SUM(I165:I168)</f>
        <v>0</v>
      </c>
      <c r="J164" s="1083">
        <f t="shared" si="22"/>
        <v>0</v>
      </c>
      <c r="K164" s="1083">
        <f>SUM(K165:K168)</f>
        <v>0</v>
      </c>
      <c r="L164" s="1083">
        <f>SUM(L165:L168)</f>
        <v>0</v>
      </c>
      <c r="M164" s="1084">
        <f t="shared" si="23"/>
        <v>0</v>
      </c>
      <c r="N164" s="1085">
        <f t="shared" si="24"/>
        <v>0</v>
      </c>
      <c r="P164" s="1058"/>
      <c r="Q164" s="1058"/>
      <c r="R164" s="1058"/>
      <c r="S164" s="1058"/>
      <c r="T164" s="1058"/>
      <c r="U164" s="1058"/>
      <c r="V164" s="1058"/>
      <c r="W164" s="1058"/>
    </row>
    <row r="165" spans="1:23" s="1064" customFormat="1" x14ac:dyDescent="0.25">
      <c r="A165" s="1761"/>
      <c r="B165" s="1107">
        <v>8110</v>
      </c>
      <c r="C165" s="1087">
        <v>4145</v>
      </c>
      <c r="D165" s="1088">
        <v>1</v>
      </c>
      <c r="E165" s="1088">
        <v>1</v>
      </c>
      <c r="F165" s="1088">
        <v>1</v>
      </c>
      <c r="G165" s="1089" t="s">
        <v>1145</v>
      </c>
      <c r="H165" s="1090"/>
      <c r="I165" s="1090"/>
      <c r="J165" s="1108">
        <f t="shared" si="22"/>
        <v>0</v>
      </c>
      <c r="K165" s="1090"/>
      <c r="L165" s="1090"/>
      <c r="M165" s="1109">
        <f t="shared" si="23"/>
        <v>0</v>
      </c>
      <c r="N165" s="1110">
        <f t="shared" si="24"/>
        <v>0</v>
      </c>
      <c r="P165" s="1058"/>
      <c r="Q165" s="1058"/>
      <c r="R165" s="1058"/>
      <c r="S165" s="1058"/>
      <c r="T165" s="1058"/>
      <c r="U165" s="1058"/>
      <c r="V165" s="1058"/>
      <c r="W165" s="1058"/>
    </row>
    <row r="166" spans="1:23" s="1064" customFormat="1" x14ac:dyDescent="0.25">
      <c r="A166" s="1761"/>
      <c r="B166" s="1107">
        <v>8110</v>
      </c>
      <c r="C166" s="1087">
        <v>4145</v>
      </c>
      <c r="D166" s="1088">
        <v>1</v>
      </c>
      <c r="E166" s="1088">
        <v>1</v>
      </c>
      <c r="F166" s="1088">
        <v>2</v>
      </c>
      <c r="G166" s="1089" t="s">
        <v>1146</v>
      </c>
      <c r="H166" s="1090"/>
      <c r="I166" s="1090"/>
      <c r="J166" s="1108">
        <f t="shared" si="22"/>
        <v>0</v>
      </c>
      <c r="K166" s="1090"/>
      <c r="L166" s="1090"/>
      <c r="M166" s="1109">
        <f t="shared" si="23"/>
        <v>0</v>
      </c>
      <c r="N166" s="1110">
        <f t="shared" si="24"/>
        <v>0</v>
      </c>
      <c r="P166" s="1058"/>
      <c r="Q166" s="1058"/>
      <c r="R166" s="1058"/>
      <c r="S166" s="1058"/>
      <c r="T166" s="1058"/>
      <c r="U166" s="1058"/>
      <c r="V166" s="1058"/>
      <c r="W166" s="1058"/>
    </row>
    <row r="167" spans="1:23" s="1064" customFormat="1" ht="18" x14ac:dyDescent="0.25">
      <c r="A167" s="1761"/>
      <c r="B167" s="1107">
        <v>8110</v>
      </c>
      <c r="C167" s="1087">
        <v>4145</v>
      </c>
      <c r="D167" s="1088">
        <v>1</v>
      </c>
      <c r="E167" s="1088">
        <v>1</v>
      </c>
      <c r="F167" s="1088">
        <v>3</v>
      </c>
      <c r="G167" s="1089" t="s">
        <v>1203</v>
      </c>
      <c r="H167" s="1090"/>
      <c r="I167" s="1090"/>
      <c r="J167" s="1090">
        <f t="shared" si="22"/>
        <v>0</v>
      </c>
      <c r="K167" s="1090"/>
      <c r="L167" s="1090"/>
      <c r="M167" s="1091">
        <f t="shared" si="23"/>
        <v>0</v>
      </c>
      <c r="N167" s="1092">
        <f t="shared" si="24"/>
        <v>0</v>
      </c>
      <c r="P167" s="1058"/>
      <c r="Q167" s="1058"/>
      <c r="R167" s="1058"/>
      <c r="S167" s="1058"/>
      <c r="T167" s="1058"/>
      <c r="U167" s="1058"/>
      <c r="V167" s="1058"/>
      <c r="W167" s="1058"/>
    </row>
    <row r="168" spans="1:23" s="1064" customFormat="1" ht="21" customHeight="1" x14ac:dyDescent="0.25">
      <c r="A168" s="1761"/>
      <c r="B168" s="1086">
        <v>8110</v>
      </c>
      <c r="C168" s="1087">
        <v>4145</v>
      </c>
      <c r="D168" s="1088">
        <v>1</v>
      </c>
      <c r="E168" s="1088">
        <v>1</v>
      </c>
      <c r="F168" s="1088">
        <v>4</v>
      </c>
      <c r="G168" s="1089" t="s">
        <v>1148</v>
      </c>
      <c r="H168" s="1090"/>
      <c r="I168" s="1090"/>
      <c r="J168" s="1093">
        <f t="shared" si="22"/>
        <v>0</v>
      </c>
      <c r="K168" s="1090"/>
      <c r="L168" s="1090"/>
      <c r="M168" s="1094">
        <f t="shared" si="23"/>
        <v>0</v>
      </c>
      <c r="N168" s="1096">
        <f t="shared" si="24"/>
        <v>0</v>
      </c>
      <c r="P168" s="1058"/>
      <c r="Q168" s="1058"/>
      <c r="R168" s="1058"/>
      <c r="S168" s="1058"/>
      <c r="T168" s="1058"/>
      <c r="U168" s="1058"/>
      <c r="V168" s="1058"/>
      <c r="W168" s="1058"/>
    </row>
    <row r="169" spans="1:23" s="1064" customFormat="1" ht="27" x14ac:dyDescent="0.25">
      <c r="A169" s="1761"/>
      <c r="B169" s="1065">
        <v>8110</v>
      </c>
      <c r="C169" s="1066">
        <v>4149</v>
      </c>
      <c r="D169" s="1067"/>
      <c r="E169" s="1067"/>
      <c r="F169" s="1067"/>
      <c r="G169" s="1068" t="s">
        <v>1204</v>
      </c>
      <c r="H169" s="1069">
        <f>SUM(H170)</f>
        <v>0</v>
      </c>
      <c r="I169" s="1069">
        <f>SUM(I170)</f>
        <v>0</v>
      </c>
      <c r="J169" s="1069">
        <f t="shared" si="22"/>
        <v>0</v>
      </c>
      <c r="K169" s="1069">
        <f>SUM(K170)</f>
        <v>0</v>
      </c>
      <c r="L169" s="1069">
        <f>SUM(L170)</f>
        <v>0</v>
      </c>
      <c r="M169" s="1070">
        <f t="shared" si="23"/>
        <v>0</v>
      </c>
      <c r="N169" s="1071">
        <f t="shared" si="24"/>
        <v>0</v>
      </c>
      <c r="P169" s="1058"/>
      <c r="Q169" s="1058"/>
      <c r="R169" s="1058"/>
      <c r="S169" s="1058"/>
      <c r="T169" s="1058"/>
      <c r="U169" s="1058"/>
      <c r="V169" s="1058"/>
      <c r="W169" s="1058"/>
    </row>
    <row r="170" spans="1:23" s="1064" customFormat="1" ht="27" x14ac:dyDescent="0.25">
      <c r="A170" s="1761"/>
      <c r="B170" s="1072">
        <v>8110</v>
      </c>
      <c r="C170" s="1073">
        <v>4149</v>
      </c>
      <c r="D170" s="1074">
        <v>1</v>
      </c>
      <c r="E170" s="1074"/>
      <c r="F170" s="1074"/>
      <c r="G170" s="1075" t="s">
        <v>1205</v>
      </c>
      <c r="H170" s="1076">
        <f>SUM(H171)</f>
        <v>0</v>
      </c>
      <c r="I170" s="1076">
        <f>SUM(I171)</f>
        <v>0</v>
      </c>
      <c r="J170" s="1076">
        <f t="shared" si="22"/>
        <v>0</v>
      </c>
      <c r="K170" s="1076">
        <f>SUM(K171)</f>
        <v>0</v>
      </c>
      <c r="L170" s="1076">
        <f>SUM(L171)</f>
        <v>0</v>
      </c>
      <c r="M170" s="1077">
        <f t="shared" si="23"/>
        <v>0</v>
      </c>
      <c r="N170" s="1078">
        <f t="shared" si="24"/>
        <v>0</v>
      </c>
      <c r="P170" s="1058"/>
      <c r="Q170" s="1058"/>
      <c r="R170" s="1058"/>
      <c r="S170" s="1058"/>
      <c r="T170" s="1058"/>
      <c r="U170" s="1058"/>
      <c r="V170" s="1058"/>
      <c r="W170" s="1058"/>
    </row>
    <row r="171" spans="1:23" s="1064" customFormat="1" ht="18" x14ac:dyDescent="0.25">
      <c r="A171" s="1761"/>
      <c r="B171" s="1079">
        <v>8110</v>
      </c>
      <c r="C171" s="1080">
        <v>4149</v>
      </c>
      <c r="D171" s="1081">
        <v>1</v>
      </c>
      <c r="E171" s="1081">
        <v>1</v>
      </c>
      <c r="F171" s="1081"/>
      <c r="G171" s="1082" t="s">
        <v>1205</v>
      </c>
      <c r="H171" s="1083">
        <f>H172</f>
        <v>0</v>
      </c>
      <c r="I171" s="1083">
        <f>I172</f>
        <v>0</v>
      </c>
      <c r="J171" s="1083">
        <f t="shared" si="22"/>
        <v>0</v>
      </c>
      <c r="K171" s="1083">
        <f>K172</f>
        <v>0</v>
      </c>
      <c r="L171" s="1083">
        <f>L172</f>
        <v>0</v>
      </c>
      <c r="M171" s="1084">
        <f t="shared" si="23"/>
        <v>0</v>
      </c>
      <c r="N171" s="1085">
        <f t="shared" si="24"/>
        <v>0</v>
      </c>
      <c r="P171" s="1058"/>
      <c r="Q171" s="1058"/>
      <c r="R171" s="1058"/>
      <c r="S171" s="1058"/>
      <c r="T171" s="1058"/>
      <c r="U171" s="1058"/>
      <c r="V171" s="1058"/>
      <c r="W171" s="1058"/>
    </row>
    <row r="172" spans="1:23" s="1064" customFormat="1" ht="18" x14ac:dyDescent="0.25">
      <c r="A172" s="1761"/>
      <c r="B172" s="1086">
        <v>8110</v>
      </c>
      <c r="C172" s="1087">
        <v>4149</v>
      </c>
      <c r="D172" s="1088">
        <v>1</v>
      </c>
      <c r="E172" s="1088">
        <v>1</v>
      </c>
      <c r="F172" s="1088">
        <v>1</v>
      </c>
      <c r="G172" s="1089" t="s">
        <v>1205</v>
      </c>
      <c r="H172" s="1090"/>
      <c r="I172" s="1090"/>
      <c r="J172" s="1090">
        <f t="shared" si="22"/>
        <v>0</v>
      </c>
      <c r="K172" s="1090"/>
      <c r="L172" s="1090"/>
      <c r="M172" s="1091">
        <f t="shared" si="23"/>
        <v>0</v>
      </c>
      <c r="N172" s="1092">
        <f t="shared" si="24"/>
        <v>0</v>
      </c>
      <c r="P172" s="1058"/>
      <c r="Q172" s="1058"/>
      <c r="R172" s="1058"/>
      <c r="S172" s="1058"/>
      <c r="T172" s="1058"/>
      <c r="U172" s="1058"/>
      <c r="V172" s="1058"/>
      <c r="W172" s="1058"/>
    </row>
    <row r="173" spans="1:23" s="1064" customFormat="1" x14ac:dyDescent="0.25">
      <c r="A173" s="1761"/>
      <c r="B173" s="1695" t="s">
        <v>1153</v>
      </c>
      <c r="C173" s="1699"/>
      <c r="D173" s="1697"/>
      <c r="E173" s="1697"/>
      <c r="F173" s="1697"/>
      <c r="G173" s="1700"/>
      <c r="H173" s="1069">
        <f>+H169+H158+H103+H162+H98</f>
        <v>0</v>
      </c>
      <c r="I173" s="1069">
        <f>+I169+I158+I103+I162+I98</f>
        <v>0</v>
      </c>
      <c r="J173" s="1069">
        <f t="shared" si="22"/>
        <v>0</v>
      </c>
      <c r="K173" s="1069">
        <f>+K169+K158+K103+K162+K98</f>
        <v>0</v>
      </c>
      <c r="L173" s="1069">
        <f>+L169+L158+L103+L162+L98</f>
        <v>0</v>
      </c>
      <c r="M173" s="1070">
        <f t="shared" si="23"/>
        <v>0</v>
      </c>
      <c r="N173" s="1071">
        <f t="shared" si="24"/>
        <v>0</v>
      </c>
      <c r="P173" s="1058"/>
      <c r="Q173" s="1058"/>
      <c r="R173" s="1058"/>
      <c r="S173" s="1058"/>
      <c r="T173" s="1058"/>
      <c r="U173" s="1058"/>
      <c r="V173" s="1058"/>
      <c r="W173" s="1058"/>
    </row>
    <row r="174" spans="1:23" s="1064" customFormat="1" x14ac:dyDescent="0.25">
      <c r="A174" s="1761"/>
      <c r="B174" s="1065">
        <v>8110</v>
      </c>
      <c r="C174" s="1066">
        <v>4150</v>
      </c>
      <c r="D174" s="1067"/>
      <c r="E174" s="1067"/>
      <c r="F174" s="1067"/>
      <c r="G174" s="1068" t="s">
        <v>1206</v>
      </c>
      <c r="H174" s="1069">
        <f>+H175+H190</f>
        <v>0</v>
      </c>
      <c r="I174" s="1069">
        <f>+I175+I190</f>
        <v>0</v>
      </c>
      <c r="J174" s="1069">
        <f t="shared" si="22"/>
        <v>0</v>
      </c>
      <c r="K174" s="1069">
        <f>+K175+K190</f>
        <v>0</v>
      </c>
      <c r="L174" s="1069">
        <f>+L175+L190</f>
        <v>0</v>
      </c>
      <c r="M174" s="1070">
        <f t="shared" si="23"/>
        <v>0</v>
      </c>
      <c r="N174" s="1071">
        <f t="shared" si="24"/>
        <v>0</v>
      </c>
      <c r="P174" s="1058"/>
      <c r="Q174" s="1058"/>
      <c r="R174" s="1058"/>
      <c r="S174" s="1058"/>
      <c r="T174" s="1058"/>
      <c r="U174" s="1058"/>
      <c r="V174" s="1058"/>
      <c r="W174" s="1058"/>
    </row>
    <row r="175" spans="1:23" s="1064" customFormat="1" x14ac:dyDescent="0.25">
      <c r="A175" s="1761"/>
      <c r="B175" s="1065">
        <v>8110</v>
      </c>
      <c r="C175" s="1066">
        <v>4151</v>
      </c>
      <c r="D175" s="1067"/>
      <c r="E175" s="1067"/>
      <c r="F175" s="1067"/>
      <c r="G175" s="1068" t="s">
        <v>1207</v>
      </c>
      <c r="H175" s="1069">
        <f>SUM(H176)</f>
        <v>0</v>
      </c>
      <c r="I175" s="1069">
        <f>SUM(I176)</f>
        <v>0</v>
      </c>
      <c r="J175" s="1069">
        <f t="shared" si="22"/>
        <v>0</v>
      </c>
      <c r="K175" s="1069">
        <f>SUM(K176)</f>
        <v>0</v>
      </c>
      <c r="L175" s="1069">
        <f>SUM(L176)</f>
        <v>0</v>
      </c>
      <c r="M175" s="1070">
        <f t="shared" si="23"/>
        <v>0</v>
      </c>
      <c r="N175" s="1071">
        <f t="shared" si="24"/>
        <v>0</v>
      </c>
      <c r="P175" s="1058"/>
      <c r="Q175" s="1058"/>
      <c r="R175" s="1058"/>
      <c r="S175" s="1058"/>
      <c r="T175" s="1058"/>
      <c r="U175" s="1058"/>
      <c r="V175" s="1058"/>
      <c r="W175" s="1058"/>
    </row>
    <row r="176" spans="1:23" s="1064" customFormat="1" x14ac:dyDescent="0.25">
      <c r="A176" s="1761"/>
      <c r="B176" s="1072">
        <v>8110</v>
      </c>
      <c r="C176" s="1073">
        <v>4151</v>
      </c>
      <c r="D176" s="1074">
        <v>1</v>
      </c>
      <c r="E176" s="1074"/>
      <c r="F176" s="1074"/>
      <c r="G176" s="1075" t="s">
        <v>1207</v>
      </c>
      <c r="H176" s="1076">
        <f>H177+H181</f>
        <v>0</v>
      </c>
      <c r="I176" s="1076">
        <f>I177+I181</f>
        <v>0</v>
      </c>
      <c r="J176" s="1076">
        <f t="shared" si="22"/>
        <v>0</v>
      </c>
      <c r="K176" s="1076">
        <f>K177+K181</f>
        <v>0</v>
      </c>
      <c r="L176" s="1076">
        <f>L177+L181</f>
        <v>0</v>
      </c>
      <c r="M176" s="1077">
        <f t="shared" si="23"/>
        <v>0</v>
      </c>
      <c r="N176" s="1078">
        <f t="shared" si="24"/>
        <v>0</v>
      </c>
      <c r="P176" s="1058"/>
      <c r="Q176" s="1058"/>
      <c r="R176" s="1058"/>
      <c r="S176" s="1058"/>
      <c r="T176" s="1058"/>
      <c r="U176" s="1058"/>
      <c r="V176" s="1058"/>
      <c r="W176" s="1058"/>
    </row>
    <row r="177" spans="1:23" s="1064" customFormat="1" ht="18" x14ac:dyDescent="0.25">
      <c r="A177" s="1761"/>
      <c r="B177" s="1079">
        <v>8110</v>
      </c>
      <c r="C177" s="1080">
        <v>4151</v>
      </c>
      <c r="D177" s="1081">
        <v>1</v>
      </c>
      <c r="E177" s="1081">
        <v>1</v>
      </c>
      <c r="F177" s="1081"/>
      <c r="G177" s="1082" t="s">
        <v>1208</v>
      </c>
      <c r="H177" s="1083">
        <f>SUM(H178:H180)</f>
        <v>0</v>
      </c>
      <c r="I177" s="1083">
        <f>SUM(I178:I180)</f>
        <v>0</v>
      </c>
      <c r="J177" s="1083">
        <f t="shared" si="22"/>
        <v>0</v>
      </c>
      <c r="K177" s="1083">
        <f>SUM(K178:K180)</f>
        <v>0</v>
      </c>
      <c r="L177" s="1083">
        <f>SUM(L178:L180)</f>
        <v>0</v>
      </c>
      <c r="M177" s="1084">
        <f t="shared" si="23"/>
        <v>0</v>
      </c>
      <c r="N177" s="1085">
        <f t="shared" si="24"/>
        <v>0</v>
      </c>
      <c r="P177" s="1058"/>
      <c r="Q177" s="1058"/>
      <c r="R177" s="1058"/>
      <c r="S177" s="1058"/>
      <c r="T177" s="1058"/>
      <c r="U177" s="1058"/>
      <c r="V177" s="1058"/>
      <c r="W177" s="1058"/>
    </row>
    <row r="178" spans="1:23" s="1064" customFormat="1" x14ac:dyDescent="0.25">
      <c r="A178" s="1761"/>
      <c r="B178" s="1086">
        <v>8110</v>
      </c>
      <c r="C178" s="1087">
        <v>4151</v>
      </c>
      <c r="D178" s="1088">
        <v>1</v>
      </c>
      <c r="E178" s="1088">
        <v>1</v>
      </c>
      <c r="F178" s="1088">
        <v>1</v>
      </c>
      <c r="G178" s="1089" t="s">
        <v>1209</v>
      </c>
      <c r="H178" s="1090"/>
      <c r="I178" s="1090"/>
      <c r="J178" s="1090">
        <f t="shared" si="22"/>
        <v>0</v>
      </c>
      <c r="K178" s="1090"/>
      <c r="L178" s="1090"/>
      <c r="M178" s="1091">
        <f t="shared" si="23"/>
        <v>0</v>
      </c>
      <c r="N178" s="1092">
        <f t="shared" si="24"/>
        <v>0</v>
      </c>
      <c r="P178" s="1058"/>
      <c r="Q178" s="1058"/>
      <c r="R178" s="1058"/>
      <c r="S178" s="1058"/>
      <c r="T178" s="1058"/>
      <c r="U178" s="1058"/>
      <c r="V178" s="1058"/>
      <c r="W178" s="1058"/>
    </row>
    <row r="179" spans="1:23" s="1064" customFormat="1" x14ac:dyDescent="0.25">
      <c r="A179" s="1761"/>
      <c r="B179" s="1086">
        <v>8110</v>
      </c>
      <c r="C179" s="1087">
        <v>4151</v>
      </c>
      <c r="D179" s="1088">
        <v>1</v>
      </c>
      <c r="E179" s="1088">
        <v>1</v>
      </c>
      <c r="F179" s="1088">
        <v>2</v>
      </c>
      <c r="G179" s="1089" t="s">
        <v>1210</v>
      </c>
      <c r="H179" s="1090"/>
      <c r="I179" s="1090"/>
      <c r="J179" s="1090">
        <f t="shared" si="22"/>
        <v>0</v>
      </c>
      <c r="K179" s="1090"/>
      <c r="L179" s="1090"/>
      <c r="M179" s="1091">
        <f t="shared" si="23"/>
        <v>0</v>
      </c>
      <c r="N179" s="1092">
        <f t="shared" si="24"/>
        <v>0</v>
      </c>
      <c r="P179" s="1058"/>
      <c r="Q179" s="1058"/>
      <c r="R179" s="1058"/>
      <c r="S179" s="1058"/>
      <c r="T179" s="1058"/>
      <c r="U179" s="1058"/>
      <c r="V179" s="1058"/>
      <c r="W179" s="1058"/>
    </row>
    <row r="180" spans="1:23" s="1064" customFormat="1" x14ac:dyDescent="0.25">
      <c r="A180" s="1761"/>
      <c r="B180" s="1086">
        <v>8110</v>
      </c>
      <c r="C180" s="1087">
        <v>4151</v>
      </c>
      <c r="D180" s="1088">
        <v>1</v>
      </c>
      <c r="E180" s="1088">
        <v>1</v>
      </c>
      <c r="F180" s="1088">
        <v>3</v>
      </c>
      <c r="G180" s="1089" t="s">
        <v>1211</v>
      </c>
      <c r="H180" s="1090"/>
      <c r="I180" s="1090"/>
      <c r="J180" s="1090">
        <f t="shared" si="22"/>
        <v>0</v>
      </c>
      <c r="K180" s="1090"/>
      <c r="L180" s="1090"/>
      <c r="M180" s="1091">
        <f t="shared" si="23"/>
        <v>0</v>
      </c>
      <c r="N180" s="1092">
        <f t="shared" si="24"/>
        <v>0</v>
      </c>
      <c r="P180" s="1058"/>
      <c r="Q180" s="1058"/>
      <c r="R180" s="1058"/>
      <c r="S180" s="1058"/>
      <c r="T180" s="1058"/>
      <c r="U180" s="1058"/>
      <c r="V180" s="1058"/>
      <c r="W180" s="1058"/>
    </row>
    <row r="181" spans="1:23" s="1064" customFormat="1" x14ac:dyDescent="0.25">
      <c r="A181" s="1761"/>
      <c r="B181" s="1079">
        <v>8110</v>
      </c>
      <c r="C181" s="1080">
        <v>4151</v>
      </c>
      <c r="D181" s="1081">
        <v>1</v>
      </c>
      <c r="E181" s="1081">
        <v>2</v>
      </c>
      <c r="F181" s="1081"/>
      <c r="G181" s="1082" t="s">
        <v>1212</v>
      </c>
      <c r="H181" s="1083">
        <f>SUM(H182:H189)</f>
        <v>0</v>
      </c>
      <c r="I181" s="1083">
        <f>SUM(I182:I189)</f>
        <v>0</v>
      </c>
      <c r="J181" s="1083">
        <f t="shared" si="22"/>
        <v>0</v>
      </c>
      <c r="K181" s="1083">
        <f>SUM(K182:K189)</f>
        <v>0</v>
      </c>
      <c r="L181" s="1083">
        <f>SUM(L182:L189)</f>
        <v>0</v>
      </c>
      <c r="M181" s="1084">
        <f t="shared" si="23"/>
        <v>0</v>
      </c>
      <c r="N181" s="1085">
        <f t="shared" si="24"/>
        <v>0</v>
      </c>
      <c r="P181" s="1058"/>
      <c r="Q181" s="1058"/>
      <c r="R181" s="1058"/>
      <c r="S181" s="1058"/>
      <c r="T181" s="1058"/>
      <c r="U181" s="1058"/>
      <c r="V181" s="1058"/>
      <c r="W181" s="1058"/>
    </row>
    <row r="182" spans="1:23" s="1064" customFormat="1" x14ac:dyDescent="0.25">
      <c r="A182" s="1761"/>
      <c r="B182" s="1086">
        <v>8110</v>
      </c>
      <c r="C182" s="1087">
        <v>4151</v>
      </c>
      <c r="D182" s="1088">
        <v>1</v>
      </c>
      <c r="E182" s="1088">
        <v>2</v>
      </c>
      <c r="F182" s="1088">
        <v>1</v>
      </c>
      <c r="G182" s="1089" t="s">
        <v>1213</v>
      </c>
      <c r="H182" s="1090"/>
      <c r="I182" s="1090"/>
      <c r="J182" s="1090">
        <f t="shared" si="22"/>
        <v>0</v>
      </c>
      <c r="K182" s="1090"/>
      <c r="L182" s="1090"/>
      <c r="M182" s="1091">
        <f t="shared" si="23"/>
        <v>0</v>
      </c>
      <c r="N182" s="1092">
        <f t="shared" si="24"/>
        <v>0</v>
      </c>
      <c r="P182" s="1058"/>
      <c r="Q182" s="1058"/>
      <c r="R182" s="1058"/>
      <c r="S182" s="1058"/>
      <c r="T182" s="1058"/>
      <c r="U182" s="1058"/>
      <c r="V182" s="1058"/>
      <c r="W182" s="1058"/>
    </row>
    <row r="183" spans="1:23" s="1064" customFormat="1" x14ac:dyDescent="0.25">
      <c r="A183" s="1761"/>
      <c r="B183" s="1086">
        <v>8110</v>
      </c>
      <c r="C183" s="1087">
        <v>4151</v>
      </c>
      <c r="D183" s="1088">
        <v>1</v>
      </c>
      <c r="E183" s="1088">
        <v>2</v>
      </c>
      <c r="F183" s="1088">
        <v>2</v>
      </c>
      <c r="G183" s="1089" t="s">
        <v>1214</v>
      </c>
      <c r="H183" s="1090"/>
      <c r="I183" s="1090"/>
      <c r="J183" s="1090">
        <f t="shared" si="22"/>
        <v>0</v>
      </c>
      <c r="K183" s="1090"/>
      <c r="L183" s="1090"/>
      <c r="M183" s="1091">
        <f t="shared" si="23"/>
        <v>0</v>
      </c>
      <c r="N183" s="1092">
        <f t="shared" si="24"/>
        <v>0</v>
      </c>
      <c r="P183" s="1058"/>
      <c r="Q183" s="1058"/>
      <c r="R183" s="1058"/>
      <c r="S183" s="1058"/>
      <c r="T183" s="1058"/>
      <c r="U183" s="1058"/>
      <c r="V183" s="1058"/>
      <c r="W183" s="1058"/>
    </row>
    <row r="184" spans="1:23" s="1064" customFormat="1" x14ac:dyDescent="0.25">
      <c r="A184" s="1761"/>
      <c r="B184" s="1086">
        <v>8110</v>
      </c>
      <c r="C184" s="1087">
        <v>4151</v>
      </c>
      <c r="D184" s="1088">
        <v>1</v>
      </c>
      <c r="E184" s="1088">
        <v>2</v>
      </c>
      <c r="F184" s="1088">
        <v>3</v>
      </c>
      <c r="G184" s="1089" t="s">
        <v>1215</v>
      </c>
      <c r="H184" s="1090"/>
      <c r="I184" s="1090"/>
      <c r="J184" s="1090">
        <f t="shared" si="22"/>
        <v>0</v>
      </c>
      <c r="K184" s="1090"/>
      <c r="L184" s="1090"/>
      <c r="M184" s="1091">
        <f t="shared" si="23"/>
        <v>0</v>
      </c>
      <c r="N184" s="1092">
        <f t="shared" si="24"/>
        <v>0</v>
      </c>
      <c r="P184" s="1058"/>
      <c r="Q184" s="1058"/>
      <c r="R184" s="1058"/>
      <c r="S184" s="1058"/>
      <c r="T184" s="1058"/>
      <c r="U184" s="1058"/>
      <c r="V184" s="1058"/>
      <c r="W184" s="1058"/>
    </row>
    <row r="185" spans="1:23" s="1064" customFormat="1" x14ac:dyDescent="0.25">
      <c r="A185" s="1761"/>
      <c r="B185" s="1086">
        <v>8110</v>
      </c>
      <c r="C185" s="1087">
        <v>4151</v>
      </c>
      <c r="D185" s="1088">
        <v>1</v>
      </c>
      <c r="E185" s="1088">
        <v>2</v>
      </c>
      <c r="F185" s="1088">
        <v>4</v>
      </c>
      <c r="G185" s="1089" t="s">
        <v>1216</v>
      </c>
      <c r="H185" s="1090"/>
      <c r="I185" s="1090"/>
      <c r="J185" s="1090">
        <f t="shared" si="22"/>
        <v>0</v>
      </c>
      <c r="K185" s="1090"/>
      <c r="L185" s="1090"/>
      <c r="M185" s="1091">
        <f t="shared" si="23"/>
        <v>0</v>
      </c>
      <c r="N185" s="1092">
        <f t="shared" si="24"/>
        <v>0</v>
      </c>
      <c r="P185" s="1058"/>
      <c r="Q185" s="1058"/>
      <c r="R185" s="1058"/>
      <c r="S185" s="1058"/>
      <c r="T185" s="1058"/>
      <c r="U185" s="1058"/>
      <c r="V185" s="1058"/>
      <c r="W185" s="1058"/>
    </row>
    <row r="186" spans="1:23" s="1064" customFormat="1" x14ac:dyDescent="0.25">
      <c r="A186" s="1761"/>
      <c r="B186" s="1086">
        <v>8110</v>
      </c>
      <c r="C186" s="1087">
        <v>4151</v>
      </c>
      <c r="D186" s="1088">
        <v>1</v>
      </c>
      <c r="E186" s="1088">
        <v>2</v>
      </c>
      <c r="F186" s="1088">
        <v>5</v>
      </c>
      <c r="G186" s="1089" t="s">
        <v>1217</v>
      </c>
      <c r="H186" s="1090"/>
      <c r="I186" s="1090"/>
      <c r="J186" s="1090">
        <f t="shared" si="22"/>
        <v>0</v>
      </c>
      <c r="K186" s="1090"/>
      <c r="L186" s="1090"/>
      <c r="M186" s="1091">
        <f t="shared" si="23"/>
        <v>0</v>
      </c>
      <c r="N186" s="1092">
        <f t="shared" si="24"/>
        <v>0</v>
      </c>
      <c r="P186" s="1058"/>
      <c r="Q186" s="1058"/>
      <c r="R186" s="1058"/>
      <c r="S186" s="1058"/>
      <c r="T186" s="1058"/>
      <c r="U186" s="1058"/>
      <c r="V186" s="1058"/>
      <c r="W186" s="1058"/>
    </row>
    <row r="187" spans="1:23" s="1064" customFormat="1" x14ac:dyDescent="0.25">
      <c r="A187" s="1761"/>
      <c r="B187" s="1086">
        <v>8110</v>
      </c>
      <c r="C187" s="1087">
        <v>4151</v>
      </c>
      <c r="D187" s="1088">
        <v>1</v>
      </c>
      <c r="E187" s="1088">
        <v>2</v>
      </c>
      <c r="F187" s="1088">
        <v>6</v>
      </c>
      <c r="G187" s="1089" t="s">
        <v>1218</v>
      </c>
      <c r="H187" s="1090"/>
      <c r="I187" s="1090"/>
      <c r="J187" s="1090">
        <f t="shared" si="22"/>
        <v>0</v>
      </c>
      <c r="K187" s="1090"/>
      <c r="L187" s="1090"/>
      <c r="M187" s="1091">
        <f t="shared" si="23"/>
        <v>0</v>
      </c>
      <c r="N187" s="1092">
        <f t="shared" si="24"/>
        <v>0</v>
      </c>
      <c r="P187" s="1058"/>
      <c r="Q187" s="1058"/>
      <c r="R187" s="1058"/>
      <c r="S187" s="1058"/>
      <c r="T187" s="1058"/>
      <c r="U187" s="1058"/>
      <c r="V187" s="1058"/>
      <c r="W187" s="1058"/>
    </row>
    <row r="188" spans="1:23" s="1064" customFormat="1" ht="27" x14ac:dyDescent="0.25">
      <c r="A188" s="1761"/>
      <c r="B188" s="1086">
        <v>8110</v>
      </c>
      <c r="C188" s="1087">
        <v>4151</v>
      </c>
      <c r="D188" s="1088">
        <v>1</v>
      </c>
      <c r="E188" s="1088">
        <v>2</v>
      </c>
      <c r="F188" s="1088">
        <v>7</v>
      </c>
      <c r="G188" s="1089" t="s">
        <v>1219</v>
      </c>
      <c r="H188" s="1090"/>
      <c r="I188" s="1090"/>
      <c r="J188" s="1090">
        <f t="shared" si="22"/>
        <v>0</v>
      </c>
      <c r="K188" s="1090"/>
      <c r="L188" s="1090"/>
      <c r="M188" s="1091">
        <f t="shared" si="23"/>
        <v>0</v>
      </c>
      <c r="N188" s="1092">
        <f t="shared" si="24"/>
        <v>0</v>
      </c>
      <c r="P188" s="1058"/>
      <c r="Q188" s="1058"/>
      <c r="R188" s="1058"/>
      <c r="S188" s="1058"/>
      <c r="T188" s="1058"/>
      <c r="U188" s="1058"/>
      <c r="V188" s="1058"/>
      <c r="W188" s="1058"/>
    </row>
    <row r="189" spans="1:23" s="1064" customFormat="1" ht="27" x14ac:dyDescent="0.25">
      <c r="A189" s="1761"/>
      <c r="B189" s="1086">
        <v>8110</v>
      </c>
      <c r="C189" s="1087">
        <v>4151</v>
      </c>
      <c r="D189" s="1088">
        <v>1</v>
      </c>
      <c r="E189" s="1088">
        <v>2</v>
      </c>
      <c r="F189" s="1088">
        <v>8</v>
      </c>
      <c r="G189" s="1089" t="s">
        <v>1220</v>
      </c>
      <c r="H189" s="1090"/>
      <c r="I189" s="1090"/>
      <c r="J189" s="1090">
        <f t="shared" si="22"/>
        <v>0</v>
      </c>
      <c r="K189" s="1090"/>
      <c r="L189" s="1090"/>
      <c r="M189" s="1091">
        <f t="shared" si="23"/>
        <v>0</v>
      </c>
      <c r="N189" s="1092">
        <f t="shared" si="24"/>
        <v>0</v>
      </c>
      <c r="P189" s="1058"/>
      <c r="Q189" s="1058"/>
      <c r="R189" s="1058"/>
      <c r="S189" s="1058"/>
      <c r="T189" s="1058"/>
      <c r="U189" s="1058"/>
      <c r="V189" s="1058"/>
      <c r="W189" s="1058"/>
    </row>
    <row r="190" spans="1:23" s="1064" customFormat="1" ht="27" x14ac:dyDescent="0.25">
      <c r="A190" s="1761"/>
      <c r="B190" s="1065">
        <v>8110</v>
      </c>
      <c r="C190" s="1066">
        <v>4159</v>
      </c>
      <c r="D190" s="1067"/>
      <c r="E190" s="1067"/>
      <c r="F190" s="1067"/>
      <c r="G190" s="1068" t="s">
        <v>1221</v>
      </c>
      <c r="H190" s="1069">
        <f>+H191</f>
        <v>0</v>
      </c>
      <c r="I190" s="1069">
        <f>+I191</f>
        <v>0</v>
      </c>
      <c r="J190" s="1069">
        <f t="shared" si="22"/>
        <v>0</v>
      </c>
      <c r="K190" s="1069">
        <f>+K191</f>
        <v>0</v>
      </c>
      <c r="L190" s="1069">
        <f>+L191</f>
        <v>0</v>
      </c>
      <c r="M190" s="1070">
        <f t="shared" si="23"/>
        <v>0</v>
      </c>
      <c r="N190" s="1071">
        <f t="shared" si="24"/>
        <v>0</v>
      </c>
      <c r="P190" s="1058"/>
      <c r="Q190" s="1058"/>
      <c r="R190" s="1058"/>
      <c r="S190" s="1058"/>
      <c r="T190" s="1058"/>
      <c r="U190" s="1058"/>
      <c r="V190" s="1058"/>
      <c r="W190" s="1058"/>
    </row>
    <row r="191" spans="1:23" s="1064" customFormat="1" ht="27" x14ac:dyDescent="0.25">
      <c r="A191" s="1761"/>
      <c r="B191" s="1072">
        <v>8110</v>
      </c>
      <c r="C191" s="1073">
        <v>4159</v>
      </c>
      <c r="D191" s="1074">
        <v>1</v>
      </c>
      <c r="E191" s="1074"/>
      <c r="F191" s="1074"/>
      <c r="G191" s="1075" t="s">
        <v>1221</v>
      </c>
      <c r="H191" s="1076">
        <f>H192</f>
        <v>0</v>
      </c>
      <c r="I191" s="1076">
        <f>I192</f>
        <v>0</v>
      </c>
      <c r="J191" s="1076">
        <f t="shared" si="22"/>
        <v>0</v>
      </c>
      <c r="K191" s="1076">
        <f>K192</f>
        <v>0</v>
      </c>
      <c r="L191" s="1076">
        <f>L192</f>
        <v>0</v>
      </c>
      <c r="M191" s="1077">
        <f t="shared" si="23"/>
        <v>0</v>
      </c>
      <c r="N191" s="1078">
        <f t="shared" si="24"/>
        <v>0</v>
      </c>
      <c r="P191" s="1058"/>
      <c r="Q191" s="1058"/>
      <c r="R191" s="1058"/>
      <c r="S191" s="1058"/>
      <c r="T191" s="1058"/>
      <c r="U191" s="1058"/>
      <c r="V191" s="1058"/>
      <c r="W191" s="1058"/>
    </row>
    <row r="192" spans="1:23" s="1064" customFormat="1" ht="18" x14ac:dyDescent="0.25">
      <c r="A192" s="1761"/>
      <c r="B192" s="1079">
        <v>8110</v>
      </c>
      <c r="C192" s="1080">
        <v>4159</v>
      </c>
      <c r="D192" s="1081">
        <v>1</v>
      </c>
      <c r="E192" s="1081">
        <v>1</v>
      </c>
      <c r="F192" s="1081"/>
      <c r="G192" s="1082" t="s">
        <v>1221</v>
      </c>
      <c r="H192" s="1083">
        <f>H193</f>
        <v>0</v>
      </c>
      <c r="I192" s="1083">
        <f>I193</f>
        <v>0</v>
      </c>
      <c r="J192" s="1083">
        <f t="shared" si="22"/>
        <v>0</v>
      </c>
      <c r="K192" s="1083">
        <f>K193</f>
        <v>0</v>
      </c>
      <c r="L192" s="1083">
        <f>L193</f>
        <v>0</v>
      </c>
      <c r="M192" s="1084">
        <f t="shared" si="23"/>
        <v>0</v>
      </c>
      <c r="N192" s="1085">
        <f t="shared" si="24"/>
        <v>0</v>
      </c>
      <c r="P192" s="1058"/>
      <c r="Q192" s="1058"/>
      <c r="R192" s="1058"/>
      <c r="S192" s="1058"/>
      <c r="T192" s="1058"/>
      <c r="U192" s="1058"/>
      <c r="V192" s="1058"/>
      <c r="W192" s="1058"/>
    </row>
    <row r="193" spans="1:23" s="1064" customFormat="1" ht="18" x14ac:dyDescent="0.25">
      <c r="A193" s="1761"/>
      <c r="B193" s="1086">
        <v>8110</v>
      </c>
      <c r="C193" s="1087">
        <v>4159</v>
      </c>
      <c r="D193" s="1088">
        <v>1</v>
      </c>
      <c r="E193" s="1088">
        <v>1</v>
      </c>
      <c r="F193" s="1088">
        <v>1</v>
      </c>
      <c r="G193" s="1089" t="s">
        <v>1221</v>
      </c>
      <c r="H193" s="1090"/>
      <c r="I193" s="1090"/>
      <c r="J193" s="1090">
        <f t="shared" si="22"/>
        <v>0</v>
      </c>
      <c r="K193" s="1090"/>
      <c r="L193" s="1090"/>
      <c r="M193" s="1091">
        <f t="shared" si="23"/>
        <v>0</v>
      </c>
      <c r="N193" s="1092">
        <f t="shared" si="24"/>
        <v>0</v>
      </c>
      <c r="P193" s="1058"/>
      <c r="Q193" s="1058"/>
      <c r="R193" s="1058"/>
      <c r="S193" s="1058"/>
      <c r="T193" s="1058"/>
      <c r="U193" s="1058"/>
      <c r="V193" s="1058"/>
      <c r="W193" s="1058"/>
    </row>
    <row r="194" spans="1:23" s="1064" customFormat="1" ht="19.5" customHeight="1" x14ac:dyDescent="0.25">
      <c r="A194" s="1761"/>
      <c r="B194" s="1695" t="s">
        <v>1153</v>
      </c>
      <c r="C194" s="1696"/>
      <c r="D194" s="1697"/>
      <c r="E194" s="1697"/>
      <c r="F194" s="1697"/>
      <c r="G194" s="1700"/>
      <c r="H194" s="1069">
        <f>+H175+H190</f>
        <v>0</v>
      </c>
      <c r="I194" s="1069">
        <f>+I175+I190</f>
        <v>0</v>
      </c>
      <c r="J194" s="1069">
        <f t="shared" si="22"/>
        <v>0</v>
      </c>
      <c r="K194" s="1069">
        <f>+K175+K190</f>
        <v>0</v>
      </c>
      <c r="L194" s="1069">
        <f>+L175+L190</f>
        <v>0</v>
      </c>
      <c r="M194" s="1070">
        <f t="shared" si="23"/>
        <v>0</v>
      </c>
      <c r="N194" s="1071">
        <f t="shared" si="24"/>
        <v>0</v>
      </c>
      <c r="P194" s="1058"/>
      <c r="Q194" s="1058"/>
      <c r="R194" s="1058"/>
      <c r="S194" s="1058"/>
      <c r="T194" s="1058"/>
      <c r="U194" s="1058"/>
      <c r="V194" s="1058"/>
      <c r="W194" s="1058"/>
    </row>
    <row r="195" spans="1:23" s="1064" customFormat="1" x14ac:dyDescent="0.25">
      <c r="A195" s="1761"/>
      <c r="B195" s="1065">
        <v>8110</v>
      </c>
      <c r="C195" s="1066">
        <v>4160</v>
      </c>
      <c r="D195" s="1067"/>
      <c r="E195" s="1067"/>
      <c r="F195" s="1067"/>
      <c r="G195" s="1068" t="s">
        <v>1222</v>
      </c>
      <c r="H195" s="1069">
        <f>+H196+H200+H205+H209+H213+H217+H224</f>
        <v>0</v>
      </c>
      <c r="I195" s="1069">
        <f>+I196+I200+I205+I209+I213+I217+I224</f>
        <v>0</v>
      </c>
      <c r="J195" s="1069">
        <f t="shared" si="22"/>
        <v>0</v>
      </c>
      <c r="K195" s="1069">
        <f>+K196+K200+K205+K209+K213+K217+K224</f>
        <v>0</v>
      </c>
      <c r="L195" s="1069">
        <f>+L196+L200+L205+L209+L213+L217+L224</f>
        <v>0</v>
      </c>
      <c r="M195" s="1070">
        <f t="shared" si="23"/>
        <v>0</v>
      </c>
      <c r="N195" s="1071">
        <f t="shared" si="24"/>
        <v>0</v>
      </c>
      <c r="P195" s="1058"/>
      <c r="Q195" s="1058"/>
      <c r="R195" s="1058"/>
      <c r="S195" s="1058"/>
      <c r="T195" s="1058"/>
      <c r="U195" s="1058"/>
      <c r="V195" s="1058"/>
      <c r="W195" s="1058"/>
    </row>
    <row r="196" spans="1:23" s="1064" customFormat="1" x14ac:dyDescent="0.25">
      <c r="A196" s="1761"/>
      <c r="B196" s="1065">
        <v>8110</v>
      </c>
      <c r="C196" s="1066">
        <v>4162</v>
      </c>
      <c r="D196" s="1067"/>
      <c r="E196" s="1067"/>
      <c r="F196" s="1067"/>
      <c r="G196" s="1068" t="s">
        <v>1145</v>
      </c>
      <c r="H196" s="1069">
        <f t="shared" ref="H196:I198" si="27">SUM(H197)</f>
        <v>0</v>
      </c>
      <c r="I196" s="1069">
        <f t="shared" si="27"/>
        <v>0</v>
      </c>
      <c r="J196" s="1069">
        <f t="shared" si="22"/>
        <v>0</v>
      </c>
      <c r="K196" s="1069">
        <f t="shared" ref="K196:L198" si="28">SUM(K197)</f>
        <v>0</v>
      </c>
      <c r="L196" s="1069">
        <f t="shared" si="28"/>
        <v>0</v>
      </c>
      <c r="M196" s="1070">
        <f t="shared" si="23"/>
        <v>0</v>
      </c>
      <c r="N196" s="1071">
        <f t="shared" si="24"/>
        <v>0</v>
      </c>
      <c r="P196" s="1058"/>
      <c r="Q196" s="1058"/>
      <c r="R196" s="1058"/>
      <c r="S196" s="1058"/>
      <c r="T196" s="1058"/>
      <c r="U196" s="1058"/>
      <c r="V196" s="1058"/>
      <c r="W196" s="1058"/>
    </row>
    <row r="197" spans="1:23" s="1064" customFormat="1" x14ac:dyDescent="0.25">
      <c r="A197" s="1761"/>
      <c r="B197" s="1072">
        <v>8110</v>
      </c>
      <c r="C197" s="1073">
        <v>4162</v>
      </c>
      <c r="D197" s="1074">
        <v>1</v>
      </c>
      <c r="E197" s="1074"/>
      <c r="F197" s="1074"/>
      <c r="G197" s="1075" t="s">
        <v>1145</v>
      </c>
      <c r="H197" s="1076">
        <f t="shared" si="27"/>
        <v>0</v>
      </c>
      <c r="I197" s="1076">
        <f t="shared" si="27"/>
        <v>0</v>
      </c>
      <c r="J197" s="1076">
        <f t="shared" si="22"/>
        <v>0</v>
      </c>
      <c r="K197" s="1076">
        <f t="shared" si="28"/>
        <v>0</v>
      </c>
      <c r="L197" s="1076">
        <f t="shared" si="28"/>
        <v>0</v>
      </c>
      <c r="M197" s="1077">
        <f t="shared" si="23"/>
        <v>0</v>
      </c>
      <c r="N197" s="1078">
        <f t="shared" si="24"/>
        <v>0</v>
      </c>
      <c r="P197" s="1058"/>
      <c r="Q197" s="1058"/>
      <c r="R197" s="1058"/>
      <c r="S197" s="1058"/>
      <c r="T197" s="1058"/>
      <c r="U197" s="1058"/>
      <c r="V197" s="1058"/>
      <c r="W197" s="1058"/>
    </row>
    <row r="198" spans="1:23" s="1064" customFormat="1" x14ac:dyDescent="0.25">
      <c r="A198" s="1761"/>
      <c r="B198" s="1079">
        <v>8110</v>
      </c>
      <c r="C198" s="1080">
        <v>4162</v>
      </c>
      <c r="D198" s="1081">
        <v>1</v>
      </c>
      <c r="E198" s="1081">
        <v>1</v>
      </c>
      <c r="F198" s="1081"/>
      <c r="G198" s="1082" t="s">
        <v>1145</v>
      </c>
      <c r="H198" s="1083">
        <f t="shared" si="27"/>
        <v>0</v>
      </c>
      <c r="I198" s="1083">
        <f t="shared" si="27"/>
        <v>0</v>
      </c>
      <c r="J198" s="1083">
        <f t="shared" si="22"/>
        <v>0</v>
      </c>
      <c r="K198" s="1083">
        <f t="shared" si="28"/>
        <v>0</v>
      </c>
      <c r="L198" s="1083">
        <f t="shared" si="28"/>
        <v>0</v>
      </c>
      <c r="M198" s="1084">
        <f t="shared" si="23"/>
        <v>0</v>
      </c>
      <c r="N198" s="1085">
        <f t="shared" si="24"/>
        <v>0</v>
      </c>
      <c r="P198" s="1058"/>
      <c r="Q198" s="1058"/>
      <c r="R198" s="1058"/>
      <c r="S198" s="1058"/>
      <c r="T198" s="1058"/>
      <c r="U198" s="1058"/>
      <c r="V198" s="1058"/>
      <c r="W198" s="1058"/>
    </row>
    <row r="199" spans="1:23" s="1064" customFormat="1" x14ac:dyDescent="0.25">
      <c r="A199" s="1761"/>
      <c r="B199" s="1086">
        <v>8110</v>
      </c>
      <c r="C199" s="1087">
        <v>4162</v>
      </c>
      <c r="D199" s="1088">
        <v>1</v>
      </c>
      <c r="E199" s="1088">
        <v>1</v>
      </c>
      <c r="F199" s="1088">
        <v>1</v>
      </c>
      <c r="G199" s="1089" t="s">
        <v>1223</v>
      </c>
      <c r="H199" s="1090"/>
      <c r="I199" s="1090"/>
      <c r="J199" s="1090">
        <f t="shared" si="22"/>
        <v>0</v>
      </c>
      <c r="K199" s="1090"/>
      <c r="L199" s="1090"/>
      <c r="M199" s="1091">
        <f t="shared" si="23"/>
        <v>0</v>
      </c>
      <c r="N199" s="1092">
        <f t="shared" si="24"/>
        <v>0</v>
      </c>
      <c r="P199" s="1058"/>
      <c r="Q199" s="1058"/>
      <c r="R199" s="1058"/>
      <c r="S199" s="1058"/>
      <c r="T199" s="1058"/>
      <c r="U199" s="1058"/>
      <c r="V199" s="1058"/>
      <c r="W199" s="1058"/>
    </row>
    <row r="200" spans="1:23" s="1064" customFormat="1" x14ac:dyDescent="0.25">
      <c r="A200" s="1761"/>
      <c r="B200" s="1065">
        <v>8110</v>
      </c>
      <c r="C200" s="1066">
        <v>4163</v>
      </c>
      <c r="D200" s="1067"/>
      <c r="E200" s="1067"/>
      <c r="F200" s="1067"/>
      <c r="G200" s="1068" t="s">
        <v>1224</v>
      </c>
      <c r="H200" s="1069">
        <f>SUM(H201)</f>
        <v>0</v>
      </c>
      <c r="I200" s="1069">
        <f>SUM(I201)</f>
        <v>0</v>
      </c>
      <c r="J200" s="1069">
        <f t="shared" si="22"/>
        <v>0</v>
      </c>
      <c r="K200" s="1069">
        <f>SUM(K201)</f>
        <v>0</v>
      </c>
      <c r="L200" s="1069">
        <f>SUM(L201)</f>
        <v>0</v>
      </c>
      <c r="M200" s="1070">
        <f t="shared" si="23"/>
        <v>0</v>
      </c>
      <c r="N200" s="1071">
        <f t="shared" si="24"/>
        <v>0</v>
      </c>
      <c r="P200" s="1058"/>
      <c r="Q200" s="1058"/>
      <c r="R200" s="1058"/>
      <c r="S200" s="1058"/>
      <c r="T200" s="1058"/>
      <c r="U200" s="1058"/>
      <c r="V200" s="1058"/>
      <c r="W200" s="1058"/>
    </row>
    <row r="201" spans="1:23" s="1064" customFormat="1" x14ac:dyDescent="0.25">
      <c r="A201" s="1761"/>
      <c r="B201" s="1072">
        <v>8110</v>
      </c>
      <c r="C201" s="1073">
        <v>4163</v>
      </c>
      <c r="D201" s="1074">
        <v>1</v>
      </c>
      <c r="E201" s="1074"/>
      <c r="F201" s="1074"/>
      <c r="G201" s="1075" t="s">
        <v>1224</v>
      </c>
      <c r="H201" s="1076">
        <f>SUM(H202)</f>
        <v>0</v>
      </c>
      <c r="I201" s="1076">
        <f>SUM(I202)</f>
        <v>0</v>
      </c>
      <c r="J201" s="1076">
        <f t="shared" si="22"/>
        <v>0</v>
      </c>
      <c r="K201" s="1076">
        <f>SUM(K202)</f>
        <v>0</v>
      </c>
      <c r="L201" s="1076">
        <f>SUM(L202)</f>
        <v>0</v>
      </c>
      <c r="M201" s="1077">
        <f t="shared" si="23"/>
        <v>0</v>
      </c>
      <c r="N201" s="1078">
        <f t="shared" si="24"/>
        <v>0</v>
      </c>
      <c r="P201" s="1058"/>
      <c r="Q201" s="1058"/>
      <c r="R201" s="1058"/>
      <c r="S201" s="1058"/>
      <c r="T201" s="1058"/>
      <c r="U201" s="1058"/>
      <c r="V201" s="1058"/>
      <c r="W201" s="1058"/>
    </row>
    <row r="202" spans="1:23" s="1064" customFormat="1" x14ac:dyDescent="0.25">
      <c r="A202" s="1761"/>
      <c r="B202" s="1079">
        <v>8110</v>
      </c>
      <c r="C202" s="1080">
        <v>4163</v>
      </c>
      <c r="D202" s="1081">
        <v>1</v>
      </c>
      <c r="E202" s="1081">
        <v>1</v>
      </c>
      <c r="F202" s="1081"/>
      <c r="G202" s="1082" t="s">
        <v>1224</v>
      </c>
      <c r="H202" s="1083">
        <f>SUM(H203:H204)</f>
        <v>0</v>
      </c>
      <c r="I202" s="1083">
        <f>SUM(I203:I204)</f>
        <v>0</v>
      </c>
      <c r="J202" s="1083">
        <f t="shared" si="22"/>
        <v>0</v>
      </c>
      <c r="K202" s="1083">
        <f>SUM(K203:K204)</f>
        <v>0</v>
      </c>
      <c r="L202" s="1083">
        <f>SUM(L203:L204)</f>
        <v>0</v>
      </c>
      <c r="M202" s="1084">
        <f t="shared" si="23"/>
        <v>0</v>
      </c>
      <c r="N202" s="1085">
        <f t="shared" si="24"/>
        <v>0</v>
      </c>
      <c r="P202" s="1058"/>
      <c r="Q202" s="1058"/>
      <c r="R202" s="1058"/>
      <c r="S202" s="1058"/>
      <c r="T202" s="1058"/>
      <c r="U202" s="1058"/>
      <c r="V202" s="1058"/>
      <c r="W202" s="1058"/>
    </row>
    <row r="203" spans="1:23" s="1064" customFormat="1" x14ac:dyDescent="0.25">
      <c r="A203" s="1761"/>
      <c r="B203" s="1086">
        <v>8110</v>
      </c>
      <c r="C203" s="1087">
        <v>4163</v>
      </c>
      <c r="D203" s="1088">
        <v>1</v>
      </c>
      <c r="E203" s="1088">
        <v>1</v>
      </c>
      <c r="F203" s="1088">
        <v>1</v>
      </c>
      <c r="G203" s="1089" t="s">
        <v>1225</v>
      </c>
      <c r="H203" s="1090"/>
      <c r="I203" s="1090"/>
      <c r="J203" s="1090">
        <f t="shared" si="22"/>
        <v>0</v>
      </c>
      <c r="K203" s="1090"/>
      <c r="L203" s="1090"/>
      <c r="M203" s="1091">
        <f t="shared" si="23"/>
        <v>0</v>
      </c>
      <c r="N203" s="1092">
        <f t="shared" si="24"/>
        <v>0</v>
      </c>
      <c r="P203" s="1058"/>
      <c r="Q203" s="1058"/>
      <c r="R203" s="1058"/>
      <c r="S203" s="1058"/>
      <c r="T203" s="1058"/>
      <c r="U203" s="1058"/>
      <c r="V203" s="1058"/>
      <c r="W203" s="1058"/>
    </row>
    <row r="204" spans="1:23" s="1064" customFormat="1" x14ac:dyDescent="0.25">
      <c r="A204" s="1761"/>
      <c r="B204" s="1086">
        <v>8110</v>
      </c>
      <c r="C204" s="1087">
        <v>4163</v>
      </c>
      <c r="D204" s="1088">
        <v>1</v>
      </c>
      <c r="E204" s="1088">
        <v>1</v>
      </c>
      <c r="F204" s="1088">
        <v>2</v>
      </c>
      <c r="G204" s="1089" t="s">
        <v>1226</v>
      </c>
      <c r="H204" s="1090"/>
      <c r="I204" s="1090"/>
      <c r="J204" s="1090">
        <f t="shared" ref="J204:J267" si="29">H204+I204</f>
        <v>0</v>
      </c>
      <c r="K204" s="1090"/>
      <c r="L204" s="1090"/>
      <c r="M204" s="1091">
        <f t="shared" ref="M204:M267" si="30">IFERROR(L204/J204*100,0)</f>
        <v>0</v>
      </c>
      <c r="N204" s="1092">
        <f t="shared" ref="N204:N267" si="31">L204-J204</f>
        <v>0</v>
      </c>
      <c r="P204" s="1058"/>
      <c r="Q204" s="1058"/>
      <c r="R204" s="1058"/>
      <c r="S204" s="1058"/>
      <c r="T204" s="1058"/>
      <c r="U204" s="1058"/>
      <c r="V204" s="1058"/>
      <c r="W204" s="1058"/>
    </row>
    <row r="205" spans="1:23" s="1064" customFormat="1" x14ac:dyDescent="0.25">
      <c r="A205" s="1761"/>
      <c r="B205" s="1065">
        <v>8110</v>
      </c>
      <c r="C205" s="1066">
        <v>4164</v>
      </c>
      <c r="D205" s="1067"/>
      <c r="E205" s="1067"/>
      <c r="F205" s="1067"/>
      <c r="G205" s="1068" t="s">
        <v>1227</v>
      </c>
      <c r="H205" s="1069">
        <f t="shared" ref="H205:I207" si="32">SUM(H206)</f>
        <v>0</v>
      </c>
      <c r="I205" s="1069">
        <f t="shared" si="32"/>
        <v>0</v>
      </c>
      <c r="J205" s="1069">
        <f t="shared" si="29"/>
        <v>0</v>
      </c>
      <c r="K205" s="1069">
        <f t="shared" ref="K205:L207" si="33">SUM(K206)</f>
        <v>0</v>
      </c>
      <c r="L205" s="1069">
        <f t="shared" si="33"/>
        <v>0</v>
      </c>
      <c r="M205" s="1070">
        <f t="shared" si="30"/>
        <v>0</v>
      </c>
      <c r="N205" s="1071">
        <f t="shared" si="31"/>
        <v>0</v>
      </c>
      <c r="P205" s="1058"/>
      <c r="Q205" s="1058"/>
      <c r="R205" s="1058"/>
      <c r="S205" s="1058"/>
      <c r="T205" s="1058"/>
      <c r="U205" s="1058"/>
      <c r="V205" s="1058"/>
      <c r="W205" s="1058"/>
    </row>
    <row r="206" spans="1:23" s="1064" customFormat="1" x14ac:dyDescent="0.25">
      <c r="A206" s="1761"/>
      <c r="B206" s="1072">
        <v>8110</v>
      </c>
      <c r="C206" s="1073">
        <v>4164</v>
      </c>
      <c r="D206" s="1074">
        <v>1</v>
      </c>
      <c r="E206" s="1074"/>
      <c r="F206" s="1074"/>
      <c r="G206" s="1075" t="s">
        <v>1227</v>
      </c>
      <c r="H206" s="1076">
        <f t="shared" si="32"/>
        <v>0</v>
      </c>
      <c r="I206" s="1076">
        <f t="shared" si="32"/>
        <v>0</v>
      </c>
      <c r="J206" s="1076">
        <f t="shared" si="29"/>
        <v>0</v>
      </c>
      <c r="K206" s="1076">
        <f t="shared" si="33"/>
        <v>0</v>
      </c>
      <c r="L206" s="1076">
        <f t="shared" si="33"/>
        <v>0</v>
      </c>
      <c r="M206" s="1077">
        <f t="shared" si="30"/>
        <v>0</v>
      </c>
      <c r="N206" s="1078">
        <f t="shared" si="31"/>
        <v>0</v>
      </c>
      <c r="P206" s="1058"/>
      <c r="Q206" s="1058"/>
      <c r="R206" s="1058"/>
      <c r="S206" s="1058"/>
      <c r="T206" s="1058"/>
      <c r="U206" s="1058"/>
      <c r="V206" s="1058"/>
      <c r="W206" s="1058"/>
    </row>
    <row r="207" spans="1:23" s="1064" customFormat="1" x14ac:dyDescent="0.25">
      <c r="A207" s="1761"/>
      <c r="B207" s="1079">
        <v>8110</v>
      </c>
      <c r="C207" s="1080">
        <v>4164</v>
      </c>
      <c r="D207" s="1081">
        <v>1</v>
      </c>
      <c r="E207" s="1081">
        <v>1</v>
      </c>
      <c r="F207" s="1081"/>
      <c r="G207" s="1082" t="s">
        <v>1227</v>
      </c>
      <c r="H207" s="1083">
        <f t="shared" si="32"/>
        <v>0</v>
      </c>
      <c r="I207" s="1083">
        <f t="shared" si="32"/>
        <v>0</v>
      </c>
      <c r="J207" s="1083">
        <f t="shared" si="29"/>
        <v>0</v>
      </c>
      <c r="K207" s="1083">
        <f t="shared" si="33"/>
        <v>0</v>
      </c>
      <c r="L207" s="1083">
        <f t="shared" si="33"/>
        <v>0</v>
      </c>
      <c r="M207" s="1084">
        <f t="shared" si="30"/>
        <v>0</v>
      </c>
      <c r="N207" s="1085">
        <f t="shared" si="31"/>
        <v>0</v>
      </c>
      <c r="P207" s="1058"/>
      <c r="Q207" s="1058"/>
      <c r="R207" s="1058"/>
      <c r="S207" s="1058"/>
      <c r="T207" s="1058"/>
      <c r="U207" s="1058"/>
      <c r="V207" s="1058"/>
      <c r="W207" s="1058"/>
    </row>
    <row r="208" spans="1:23" s="1064" customFormat="1" x14ac:dyDescent="0.25">
      <c r="A208" s="1761"/>
      <c r="B208" s="1086">
        <v>8110</v>
      </c>
      <c r="C208" s="1087">
        <v>4164</v>
      </c>
      <c r="D208" s="1088">
        <v>1</v>
      </c>
      <c r="E208" s="1088">
        <v>1</v>
      </c>
      <c r="F208" s="1088">
        <v>1</v>
      </c>
      <c r="G208" s="1089" t="s">
        <v>1227</v>
      </c>
      <c r="H208" s="1090"/>
      <c r="I208" s="1090"/>
      <c r="J208" s="1090">
        <f t="shared" si="29"/>
        <v>0</v>
      </c>
      <c r="K208" s="1090"/>
      <c r="L208" s="1090"/>
      <c r="M208" s="1091">
        <f t="shared" si="30"/>
        <v>0</v>
      </c>
      <c r="N208" s="1092">
        <f t="shared" si="31"/>
        <v>0</v>
      </c>
      <c r="P208" s="1058"/>
      <c r="Q208" s="1058"/>
      <c r="R208" s="1058"/>
      <c r="S208" s="1058"/>
      <c r="T208" s="1058"/>
      <c r="U208" s="1058"/>
      <c r="V208" s="1058"/>
      <c r="W208" s="1058"/>
    </row>
    <row r="209" spans="1:23" s="1064" customFormat="1" x14ac:dyDescent="0.25">
      <c r="A209" s="1761"/>
      <c r="B209" s="1065">
        <v>8110</v>
      </c>
      <c r="C209" s="1066">
        <v>4165</v>
      </c>
      <c r="D209" s="1067"/>
      <c r="E209" s="1067"/>
      <c r="F209" s="1067"/>
      <c r="G209" s="1068" t="s">
        <v>1228</v>
      </c>
      <c r="H209" s="1069">
        <f>SUM(H210)</f>
        <v>0</v>
      </c>
      <c r="I209" s="1069">
        <f>SUM(I210)</f>
        <v>0</v>
      </c>
      <c r="J209" s="1069">
        <f t="shared" si="29"/>
        <v>0</v>
      </c>
      <c r="K209" s="1069">
        <f>SUM(K210)</f>
        <v>0</v>
      </c>
      <c r="L209" s="1069">
        <f>SUM(L210)</f>
        <v>0</v>
      </c>
      <c r="M209" s="1070">
        <f t="shared" si="30"/>
        <v>0</v>
      </c>
      <c r="N209" s="1071">
        <f t="shared" si="31"/>
        <v>0</v>
      </c>
      <c r="P209" s="1058"/>
      <c r="Q209" s="1058"/>
      <c r="R209" s="1058"/>
      <c r="S209" s="1058"/>
      <c r="T209" s="1058"/>
      <c r="U209" s="1058"/>
      <c r="V209" s="1058"/>
      <c r="W209" s="1058"/>
    </row>
    <row r="210" spans="1:23" s="1064" customFormat="1" x14ac:dyDescent="0.25">
      <c r="A210" s="1761"/>
      <c r="B210" s="1072">
        <v>8110</v>
      </c>
      <c r="C210" s="1073">
        <v>4165</v>
      </c>
      <c r="D210" s="1074">
        <v>1</v>
      </c>
      <c r="E210" s="1074"/>
      <c r="F210" s="1074"/>
      <c r="G210" s="1075" t="s">
        <v>1228</v>
      </c>
      <c r="H210" s="1076">
        <f>SUM(H211)</f>
        <v>0</v>
      </c>
      <c r="I210" s="1076">
        <f>SUM(I211)</f>
        <v>0</v>
      </c>
      <c r="J210" s="1076">
        <f t="shared" si="29"/>
        <v>0</v>
      </c>
      <c r="K210" s="1076">
        <f>SUM(K211)</f>
        <v>0</v>
      </c>
      <c r="L210" s="1076">
        <f>SUM(L211)</f>
        <v>0</v>
      </c>
      <c r="M210" s="1077">
        <f t="shared" si="30"/>
        <v>0</v>
      </c>
      <c r="N210" s="1078">
        <f t="shared" si="31"/>
        <v>0</v>
      </c>
      <c r="P210" s="1058"/>
      <c r="Q210" s="1058"/>
      <c r="R210" s="1058"/>
      <c r="S210" s="1058"/>
      <c r="T210" s="1058"/>
      <c r="U210" s="1058"/>
      <c r="V210" s="1058"/>
      <c r="W210" s="1058"/>
    </row>
    <row r="211" spans="1:23" s="1064" customFormat="1" x14ac:dyDescent="0.25">
      <c r="A211" s="1761"/>
      <c r="B211" s="1079">
        <v>8110</v>
      </c>
      <c r="C211" s="1080">
        <v>4165</v>
      </c>
      <c r="D211" s="1081">
        <v>1</v>
      </c>
      <c r="E211" s="1081">
        <v>1</v>
      </c>
      <c r="F211" s="1081"/>
      <c r="G211" s="1082" t="s">
        <v>1228</v>
      </c>
      <c r="H211" s="1083">
        <f>H212</f>
        <v>0</v>
      </c>
      <c r="I211" s="1083">
        <f>I212</f>
        <v>0</v>
      </c>
      <c r="J211" s="1083">
        <f t="shared" si="29"/>
        <v>0</v>
      </c>
      <c r="K211" s="1083">
        <f>K212</f>
        <v>0</v>
      </c>
      <c r="L211" s="1083">
        <f>L212</f>
        <v>0</v>
      </c>
      <c r="M211" s="1084">
        <f t="shared" si="30"/>
        <v>0</v>
      </c>
      <c r="N211" s="1085">
        <f t="shared" si="31"/>
        <v>0</v>
      </c>
      <c r="P211" s="1058"/>
      <c r="Q211" s="1058"/>
      <c r="R211" s="1058"/>
      <c r="S211" s="1058"/>
      <c r="T211" s="1058"/>
      <c r="U211" s="1058"/>
      <c r="V211" s="1058"/>
      <c r="W211" s="1058"/>
    </row>
    <row r="212" spans="1:23" s="1064" customFormat="1" x14ac:dyDescent="0.25">
      <c r="A212" s="1761"/>
      <c r="B212" s="1086">
        <v>8110</v>
      </c>
      <c r="C212" s="1087">
        <v>4165</v>
      </c>
      <c r="D212" s="1088">
        <v>1</v>
      </c>
      <c r="E212" s="1088">
        <v>1</v>
      </c>
      <c r="F212" s="1088">
        <v>1</v>
      </c>
      <c r="G212" s="1089" t="s">
        <v>1228</v>
      </c>
      <c r="H212" s="1090"/>
      <c r="I212" s="1090"/>
      <c r="J212" s="1090">
        <f t="shared" si="29"/>
        <v>0</v>
      </c>
      <c r="K212" s="1090"/>
      <c r="L212" s="1090"/>
      <c r="M212" s="1091">
        <f t="shared" si="30"/>
        <v>0</v>
      </c>
      <c r="N212" s="1092">
        <f t="shared" si="31"/>
        <v>0</v>
      </c>
      <c r="P212" s="1058"/>
      <c r="Q212" s="1058"/>
      <c r="R212" s="1058"/>
      <c r="S212" s="1058"/>
      <c r="T212" s="1058"/>
      <c r="U212" s="1058"/>
      <c r="V212" s="1058"/>
      <c r="W212" s="1058"/>
    </row>
    <row r="213" spans="1:23" s="1064" customFormat="1" ht="27" x14ac:dyDescent="0.25">
      <c r="A213" s="1761"/>
      <c r="B213" s="1065">
        <v>8110</v>
      </c>
      <c r="C213" s="1066">
        <v>4166</v>
      </c>
      <c r="D213" s="1067"/>
      <c r="E213" s="1067"/>
      <c r="F213" s="1067"/>
      <c r="G213" s="1068" t="s">
        <v>1229</v>
      </c>
      <c r="H213" s="1069">
        <f t="shared" ref="H213:I215" si="34">SUM(H214)</f>
        <v>0</v>
      </c>
      <c r="I213" s="1069">
        <f t="shared" si="34"/>
        <v>0</v>
      </c>
      <c r="J213" s="1069">
        <f t="shared" si="29"/>
        <v>0</v>
      </c>
      <c r="K213" s="1069">
        <f t="shared" ref="K213:L215" si="35">SUM(K214)</f>
        <v>0</v>
      </c>
      <c r="L213" s="1069">
        <f t="shared" si="35"/>
        <v>0</v>
      </c>
      <c r="M213" s="1070">
        <f t="shared" si="30"/>
        <v>0</v>
      </c>
      <c r="N213" s="1071">
        <f t="shared" si="31"/>
        <v>0</v>
      </c>
      <c r="P213" s="1058"/>
      <c r="Q213" s="1058"/>
      <c r="R213" s="1058"/>
      <c r="S213" s="1058"/>
      <c r="T213" s="1058"/>
      <c r="U213" s="1058"/>
      <c r="V213" s="1058"/>
      <c r="W213" s="1058"/>
    </row>
    <row r="214" spans="1:23" s="1064" customFormat="1" ht="27" x14ac:dyDescent="0.25">
      <c r="A214" s="1761"/>
      <c r="B214" s="1072">
        <v>8110</v>
      </c>
      <c r="C214" s="1073">
        <v>4166</v>
      </c>
      <c r="D214" s="1074">
        <v>1</v>
      </c>
      <c r="E214" s="1074"/>
      <c r="F214" s="1074"/>
      <c r="G214" s="1075" t="s">
        <v>1229</v>
      </c>
      <c r="H214" s="1076">
        <f t="shared" si="34"/>
        <v>0</v>
      </c>
      <c r="I214" s="1076">
        <f t="shared" si="34"/>
        <v>0</v>
      </c>
      <c r="J214" s="1076">
        <f t="shared" si="29"/>
        <v>0</v>
      </c>
      <c r="K214" s="1076">
        <f t="shared" si="35"/>
        <v>0</v>
      </c>
      <c r="L214" s="1076">
        <f t="shared" si="35"/>
        <v>0</v>
      </c>
      <c r="M214" s="1077">
        <f t="shared" si="30"/>
        <v>0</v>
      </c>
      <c r="N214" s="1078">
        <f t="shared" si="31"/>
        <v>0</v>
      </c>
      <c r="P214" s="1058"/>
      <c r="Q214" s="1058"/>
      <c r="R214" s="1058"/>
      <c r="S214" s="1058"/>
      <c r="T214" s="1058"/>
      <c r="U214" s="1058"/>
      <c r="V214" s="1058"/>
      <c r="W214" s="1058"/>
    </row>
    <row r="215" spans="1:23" s="1064" customFormat="1" ht="18" x14ac:dyDescent="0.25">
      <c r="A215" s="1761"/>
      <c r="B215" s="1079">
        <v>8110</v>
      </c>
      <c r="C215" s="1080">
        <v>4166</v>
      </c>
      <c r="D215" s="1081">
        <v>1</v>
      </c>
      <c r="E215" s="1081">
        <v>1</v>
      </c>
      <c r="F215" s="1081"/>
      <c r="G215" s="1082" t="s">
        <v>1229</v>
      </c>
      <c r="H215" s="1083">
        <f t="shared" si="34"/>
        <v>0</v>
      </c>
      <c r="I215" s="1083">
        <f t="shared" si="34"/>
        <v>0</v>
      </c>
      <c r="J215" s="1083">
        <f t="shared" si="29"/>
        <v>0</v>
      </c>
      <c r="K215" s="1083">
        <f t="shared" si="35"/>
        <v>0</v>
      </c>
      <c r="L215" s="1083">
        <f t="shared" si="35"/>
        <v>0</v>
      </c>
      <c r="M215" s="1084">
        <f t="shared" si="30"/>
        <v>0</v>
      </c>
      <c r="N215" s="1085">
        <f t="shared" si="31"/>
        <v>0</v>
      </c>
      <c r="P215" s="1058"/>
      <c r="Q215" s="1058"/>
      <c r="R215" s="1058"/>
      <c r="S215" s="1058"/>
      <c r="T215" s="1058"/>
      <c r="U215" s="1058"/>
      <c r="V215" s="1058"/>
      <c r="W215" s="1058"/>
    </row>
    <row r="216" spans="1:23" s="1064" customFormat="1" ht="27.75" customHeight="1" x14ac:dyDescent="0.25">
      <c r="A216" s="1761"/>
      <c r="B216" s="1086">
        <v>8110</v>
      </c>
      <c r="C216" s="1087">
        <v>4166</v>
      </c>
      <c r="D216" s="1088">
        <v>1</v>
      </c>
      <c r="E216" s="1088">
        <v>1</v>
      </c>
      <c r="F216" s="1088">
        <v>1</v>
      </c>
      <c r="G216" s="1089" t="s">
        <v>1229</v>
      </c>
      <c r="H216" s="1090"/>
      <c r="I216" s="1090"/>
      <c r="J216" s="1090">
        <f t="shared" si="29"/>
        <v>0</v>
      </c>
      <c r="K216" s="1090"/>
      <c r="L216" s="1090"/>
      <c r="M216" s="1091">
        <f t="shared" si="30"/>
        <v>0</v>
      </c>
      <c r="N216" s="1092">
        <f t="shared" si="31"/>
        <v>0</v>
      </c>
      <c r="P216" s="1058"/>
      <c r="Q216" s="1058"/>
      <c r="R216" s="1058"/>
      <c r="S216" s="1058"/>
      <c r="T216" s="1058"/>
      <c r="U216" s="1058"/>
      <c r="V216" s="1058"/>
      <c r="W216" s="1058"/>
    </row>
    <row r="217" spans="1:23" s="1064" customFormat="1" x14ac:dyDescent="0.25">
      <c r="A217" s="1761"/>
      <c r="B217" s="1065">
        <v>8110</v>
      </c>
      <c r="C217" s="1066">
        <v>4168</v>
      </c>
      <c r="D217" s="1067"/>
      <c r="E217" s="1067"/>
      <c r="F217" s="1067"/>
      <c r="G217" s="1068" t="s">
        <v>1230</v>
      </c>
      <c r="H217" s="1069">
        <f>SUM(H218)</f>
        <v>0</v>
      </c>
      <c r="I217" s="1069">
        <f>SUM(I218)</f>
        <v>0</v>
      </c>
      <c r="J217" s="1069">
        <f t="shared" si="29"/>
        <v>0</v>
      </c>
      <c r="K217" s="1069">
        <f>SUM(K218)</f>
        <v>0</v>
      </c>
      <c r="L217" s="1069">
        <f>SUM(L218)</f>
        <v>0</v>
      </c>
      <c r="M217" s="1070">
        <f t="shared" si="30"/>
        <v>0</v>
      </c>
      <c r="N217" s="1071">
        <f t="shared" si="31"/>
        <v>0</v>
      </c>
      <c r="P217" s="1058"/>
      <c r="Q217" s="1058"/>
      <c r="R217" s="1058"/>
      <c r="S217" s="1058"/>
      <c r="T217" s="1058"/>
      <c r="U217" s="1058"/>
      <c r="V217" s="1058"/>
      <c r="W217" s="1058"/>
    </row>
    <row r="218" spans="1:23" s="1064" customFormat="1" x14ac:dyDescent="0.25">
      <c r="A218" s="1761"/>
      <c r="B218" s="1072">
        <v>8110</v>
      </c>
      <c r="C218" s="1073">
        <v>4168</v>
      </c>
      <c r="D218" s="1074">
        <v>1</v>
      </c>
      <c r="E218" s="1074"/>
      <c r="F218" s="1074"/>
      <c r="G218" s="1075" t="s">
        <v>1230</v>
      </c>
      <c r="H218" s="1076">
        <f>SUM(H219)</f>
        <v>0</v>
      </c>
      <c r="I218" s="1076">
        <f>SUM(I219)</f>
        <v>0</v>
      </c>
      <c r="J218" s="1076">
        <f t="shared" si="29"/>
        <v>0</v>
      </c>
      <c r="K218" s="1076">
        <f>SUM(K219)</f>
        <v>0</v>
      </c>
      <c r="L218" s="1076">
        <f>SUM(L219)</f>
        <v>0</v>
      </c>
      <c r="M218" s="1077">
        <f t="shared" si="30"/>
        <v>0</v>
      </c>
      <c r="N218" s="1078">
        <f t="shared" si="31"/>
        <v>0</v>
      </c>
      <c r="P218" s="1058"/>
      <c r="Q218" s="1058"/>
      <c r="R218" s="1058"/>
      <c r="S218" s="1058"/>
      <c r="T218" s="1058"/>
      <c r="U218" s="1058"/>
      <c r="V218" s="1058"/>
      <c r="W218" s="1058"/>
    </row>
    <row r="219" spans="1:23" s="1064" customFormat="1" x14ac:dyDescent="0.25">
      <c r="A219" s="1761"/>
      <c r="B219" s="1079">
        <v>8110</v>
      </c>
      <c r="C219" s="1080">
        <v>4168</v>
      </c>
      <c r="D219" s="1081">
        <v>1</v>
      </c>
      <c r="E219" s="1081">
        <v>1</v>
      </c>
      <c r="F219" s="1081"/>
      <c r="G219" s="1082" t="s">
        <v>1230</v>
      </c>
      <c r="H219" s="1083">
        <f>SUM(H220:H223)</f>
        <v>0</v>
      </c>
      <c r="I219" s="1083">
        <f>SUM(I220:I223)</f>
        <v>0</v>
      </c>
      <c r="J219" s="1083">
        <f t="shared" si="29"/>
        <v>0</v>
      </c>
      <c r="K219" s="1083">
        <f>SUM(K220:K223)</f>
        <v>0</v>
      </c>
      <c r="L219" s="1083">
        <f>SUM(L220:L223)</f>
        <v>0</v>
      </c>
      <c r="M219" s="1084">
        <f t="shared" si="30"/>
        <v>0</v>
      </c>
      <c r="N219" s="1085">
        <f t="shared" si="31"/>
        <v>0</v>
      </c>
      <c r="P219" s="1058"/>
      <c r="Q219" s="1058"/>
      <c r="R219" s="1058"/>
      <c r="S219" s="1058"/>
      <c r="T219" s="1058"/>
      <c r="U219" s="1058"/>
      <c r="V219" s="1058"/>
      <c r="W219" s="1058"/>
    </row>
    <row r="220" spans="1:23" s="1064" customFormat="1" x14ac:dyDescent="0.25">
      <c r="A220" s="1761"/>
      <c r="B220" s="1086">
        <v>8110</v>
      </c>
      <c r="C220" s="1087">
        <v>4168</v>
      </c>
      <c r="D220" s="1088">
        <v>1</v>
      </c>
      <c r="E220" s="1088">
        <v>1</v>
      </c>
      <c r="F220" s="1088">
        <v>1</v>
      </c>
      <c r="G220" s="1089" t="s">
        <v>1145</v>
      </c>
      <c r="H220" s="1090"/>
      <c r="I220" s="1090"/>
      <c r="J220" s="1090">
        <f t="shared" si="29"/>
        <v>0</v>
      </c>
      <c r="K220" s="1090"/>
      <c r="L220" s="1090"/>
      <c r="M220" s="1091">
        <f t="shared" si="30"/>
        <v>0</v>
      </c>
      <c r="N220" s="1092">
        <f t="shared" si="31"/>
        <v>0</v>
      </c>
      <c r="P220" s="1058"/>
      <c r="Q220" s="1058"/>
      <c r="R220" s="1058"/>
      <c r="S220" s="1058"/>
      <c r="T220" s="1058"/>
      <c r="U220" s="1058"/>
      <c r="V220" s="1058"/>
      <c r="W220" s="1058"/>
    </row>
    <row r="221" spans="1:23" s="1064" customFormat="1" x14ac:dyDescent="0.25">
      <c r="A221" s="1761"/>
      <c r="B221" s="1086">
        <v>8110</v>
      </c>
      <c r="C221" s="1087">
        <v>4168</v>
      </c>
      <c r="D221" s="1088">
        <v>1</v>
      </c>
      <c r="E221" s="1088">
        <v>1</v>
      </c>
      <c r="F221" s="1088">
        <v>2</v>
      </c>
      <c r="G221" s="1089" t="s">
        <v>1146</v>
      </c>
      <c r="H221" s="1090"/>
      <c r="I221" s="1090"/>
      <c r="J221" s="1090">
        <f t="shared" si="29"/>
        <v>0</v>
      </c>
      <c r="K221" s="1090"/>
      <c r="L221" s="1090"/>
      <c r="M221" s="1091">
        <f t="shared" si="30"/>
        <v>0</v>
      </c>
      <c r="N221" s="1092">
        <f t="shared" si="31"/>
        <v>0</v>
      </c>
      <c r="P221" s="1058"/>
      <c r="Q221" s="1058"/>
      <c r="R221" s="1058"/>
      <c r="S221" s="1058"/>
      <c r="T221" s="1058"/>
      <c r="U221" s="1058"/>
      <c r="V221" s="1058"/>
      <c r="W221" s="1058"/>
    </row>
    <row r="222" spans="1:23" s="1064" customFormat="1" x14ac:dyDescent="0.25">
      <c r="A222" s="1761"/>
      <c r="B222" s="1086">
        <v>8110</v>
      </c>
      <c r="C222" s="1087">
        <v>4168</v>
      </c>
      <c r="D222" s="1088">
        <v>1</v>
      </c>
      <c r="E222" s="1088">
        <v>1</v>
      </c>
      <c r="F222" s="1088">
        <v>3</v>
      </c>
      <c r="G222" s="1089" t="s">
        <v>1147</v>
      </c>
      <c r="H222" s="1090"/>
      <c r="I222" s="1090"/>
      <c r="J222" s="1090">
        <f t="shared" si="29"/>
        <v>0</v>
      </c>
      <c r="K222" s="1090"/>
      <c r="L222" s="1090"/>
      <c r="M222" s="1091">
        <f t="shared" si="30"/>
        <v>0</v>
      </c>
      <c r="N222" s="1092">
        <f t="shared" si="31"/>
        <v>0</v>
      </c>
      <c r="P222" s="1058"/>
      <c r="Q222" s="1058"/>
      <c r="R222" s="1058"/>
      <c r="S222" s="1058"/>
      <c r="T222" s="1058"/>
      <c r="U222" s="1058"/>
      <c r="V222" s="1058"/>
      <c r="W222" s="1058"/>
    </row>
    <row r="223" spans="1:23" s="1064" customFormat="1" x14ac:dyDescent="0.25">
      <c r="A223" s="1761"/>
      <c r="B223" s="1086">
        <v>8110</v>
      </c>
      <c r="C223" s="1087">
        <v>4168</v>
      </c>
      <c r="D223" s="1088">
        <v>1</v>
      </c>
      <c r="E223" s="1088">
        <v>1</v>
      </c>
      <c r="F223" s="1088">
        <v>4</v>
      </c>
      <c r="G223" s="1089" t="s">
        <v>1231</v>
      </c>
      <c r="H223" s="1090"/>
      <c r="I223" s="1090"/>
      <c r="J223" s="1090">
        <f t="shared" si="29"/>
        <v>0</v>
      </c>
      <c r="K223" s="1090"/>
      <c r="L223" s="1090"/>
      <c r="M223" s="1091">
        <f t="shared" si="30"/>
        <v>0</v>
      </c>
      <c r="N223" s="1092">
        <f t="shared" si="31"/>
        <v>0</v>
      </c>
      <c r="P223" s="1058"/>
      <c r="Q223" s="1058"/>
      <c r="R223" s="1058"/>
      <c r="S223" s="1058"/>
      <c r="T223" s="1058"/>
      <c r="U223" s="1058"/>
      <c r="V223" s="1058"/>
      <c r="W223" s="1058"/>
    </row>
    <row r="224" spans="1:23" s="1064" customFormat="1" x14ac:dyDescent="0.25">
      <c r="A224" s="1761"/>
      <c r="B224" s="1065">
        <v>8110</v>
      </c>
      <c r="C224" s="1066">
        <v>4169</v>
      </c>
      <c r="D224" s="1067"/>
      <c r="E224" s="1067"/>
      <c r="F224" s="1067"/>
      <c r="G224" s="1068" t="s">
        <v>1232</v>
      </c>
      <c r="H224" s="1069">
        <f>H225</f>
        <v>0</v>
      </c>
      <c r="I224" s="1069">
        <f>I225</f>
        <v>0</v>
      </c>
      <c r="J224" s="1069">
        <f t="shared" si="29"/>
        <v>0</v>
      </c>
      <c r="K224" s="1069">
        <f>K225</f>
        <v>0</v>
      </c>
      <c r="L224" s="1069">
        <f>L225</f>
        <v>0</v>
      </c>
      <c r="M224" s="1070">
        <f t="shared" si="30"/>
        <v>0</v>
      </c>
      <c r="N224" s="1071">
        <f t="shared" si="31"/>
        <v>0</v>
      </c>
      <c r="P224" s="1058"/>
      <c r="Q224" s="1058"/>
      <c r="R224" s="1058"/>
      <c r="S224" s="1058"/>
      <c r="T224" s="1058"/>
      <c r="U224" s="1058"/>
      <c r="V224" s="1058"/>
      <c r="W224" s="1058"/>
    </row>
    <row r="225" spans="1:23" s="1064" customFormat="1" x14ac:dyDescent="0.25">
      <c r="A225" s="1761"/>
      <c r="B225" s="1072">
        <v>8110</v>
      </c>
      <c r="C225" s="1073">
        <v>4169</v>
      </c>
      <c r="D225" s="1074">
        <v>1</v>
      </c>
      <c r="E225" s="1074"/>
      <c r="F225" s="1074"/>
      <c r="G225" s="1075" t="s">
        <v>1232</v>
      </c>
      <c r="H225" s="1076">
        <f>H226</f>
        <v>0</v>
      </c>
      <c r="I225" s="1076">
        <f>I226</f>
        <v>0</v>
      </c>
      <c r="J225" s="1076">
        <f t="shared" si="29"/>
        <v>0</v>
      </c>
      <c r="K225" s="1076">
        <f>K226</f>
        <v>0</v>
      </c>
      <c r="L225" s="1076">
        <f>L226</f>
        <v>0</v>
      </c>
      <c r="M225" s="1077">
        <f t="shared" si="30"/>
        <v>0</v>
      </c>
      <c r="N225" s="1078">
        <f t="shared" si="31"/>
        <v>0</v>
      </c>
      <c r="P225" s="1058"/>
      <c r="Q225" s="1058"/>
      <c r="R225" s="1058"/>
      <c r="S225" s="1058"/>
      <c r="T225" s="1058"/>
      <c r="U225" s="1058"/>
      <c r="V225" s="1058"/>
      <c r="W225" s="1058"/>
    </row>
    <row r="226" spans="1:23" s="1064" customFormat="1" x14ac:dyDescent="0.25">
      <c r="A226" s="1761"/>
      <c r="B226" s="1079">
        <v>8110</v>
      </c>
      <c r="C226" s="1080">
        <v>4169</v>
      </c>
      <c r="D226" s="1081">
        <v>1</v>
      </c>
      <c r="E226" s="1081">
        <v>1</v>
      </c>
      <c r="F226" s="1081"/>
      <c r="G226" s="1082" t="s">
        <v>1232</v>
      </c>
      <c r="H226" s="1083">
        <f>SUM(H227:H229)</f>
        <v>0</v>
      </c>
      <c r="I226" s="1083">
        <f>SUM(I227:I229)</f>
        <v>0</v>
      </c>
      <c r="J226" s="1083">
        <f t="shared" si="29"/>
        <v>0</v>
      </c>
      <c r="K226" s="1083">
        <f>SUM(K227:K229)</f>
        <v>0</v>
      </c>
      <c r="L226" s="1083">
        <f>SUM(L227:L229)</f>
        <v>0</v>
      </c>
      <c r="M226" s="1084">
        <f t="shared" si="30"/>
        <v>0</v>
      </c>
      <c r="N226" s="1085">
        <f t="shared" si="31"/>
        <v>0</v>
      </c>
      <c r="P226" s="1058"/>
      <c r="Q226" s="1058"/>
      <c r="R226" s="1058"/>
      <c r="S226" s="1058"/>
      <c r="T226" s="1058"/>
      <c r="U226" s="1058"/>
      <c r="V226" s="1058"/>
      <c r="W226" s="1058"/>
    </row>
    <row r="227" spans="1:23" s="1064" customFormat="1" x14ac:dyDescent="0.25">
      <c r="A227" s="1761"/>
      <c r="B227" s="1086">
        <v>8110</v>
      </c>
      <c r="C227" s="1087">
        <v>4169</v>
      </c>
      <c r="D227" s="1088">
        <v>1</v>
      </c>
      <c r="E227" s="1088">
        <v>1</v>
      </c>
      <c r="F227" s="1088">
        <v>1</v>
      </c>
      <c r="G227" s="1089" t="s">
        <v>1233</v>
      </c>
      <c r="H227" s="1090"/>
      <c r="I227" s="1090"/>
      <c r="J227" s="1090">
        <f t="shared" si="29"/>
        <v>0</v>
      </c>
      <c r="K227" s="1090"/>
      <c r="L227" s="1090"/>
      <c r="M227" s="1091">
        <f t="shared" si="30"/>
        <v>0</v>
      </c>
      <c r="N227" s="1092">
        <f t="shared" si="31"/>
        <v>0</v>
      </c>
      <c r="P227" s="1058"/>
      <c r="Q227" s="1058"/>
      <c r="R227" s="1058"/>
      <c r="S227" s="1058"/>
      <c r="T227" s="1058"/>
      <c r="U227" s="1058"/>
      <c r="V227" s="1058"/>
      <c r="W227" s="1058"/>
    </row>
    <row r="228" spans="1:23" s="1064" customFormat="1" x14ac:dyDescent="0.25">
      <c r="A228" s="1761"/>
      <c r="B228" s="1086">
        <v>8110</v>
      </c>
      <c r="C228" s="1087">
        <v>4169</v>
      </c>
      <c r="D228" s="1088">
        <v>1</v>
      </c>
      <c r="E228" s="1088">
        <v>1</v>
      </c>
      <c r="F228" s="1088">
        <v>2</v>
      </c>
      <c r="G228" s="1089" t="s">
        <v>1234</v>
      </c>
      <c r="H228" s="1090"/>
      <c r="I228" s="1090"/>
      <c r="J228" s="1090">
        <f t="shared" si="29"/>
        <v>0</v>
      </c>
      <c r="K228" s="1090"/>
      <c r="L228" s="1090"/>
      <c r="M228" s="1091">
        <f t="shared" si="30"/>
        <v>0</v>
      </c>
      <c r="N228" s="1092">
        <f t="shared" si="31"/>
        <v>0</v>
      </c>
      <c r="P228" s="1058"/>
      <c r="Q228" s="1058"/>
      <c r="R228" s="1058"/>
      <c r="S228" s="1058"/>
      <c r="T228" s="1058"/>
      <c r="U228" s="1058"/>
      <c r="V228" s="1058"/>
      <c r="W228" s="1058"/>
    </row>
    <row r="229" spans="1:23" s="1064" customFormat="1" x14ac:dyDescent="0.25">
      <c r="A229" s="1761"/>
      <c r="B229" s="1086">
        <v>8110</v>
      </c>
      <c r="C229" s="1087">
        <v>4169</v>
      </c>
      <c r="D229" s="1088">
        <v>1</v>
      </c>
      <c r="E229" s="1088">
        <v>1</v>
      </c>
      <c r="F229" s="1088">
        <v>3</v>
      </c>
      <c r="G229" s="1089" t="s">
        <v>1235</v>
      </c>
      <c r="H229" s="1090"/>
      <c r="I229" s="1090"/>
      <c r="J229" s="1090">
        <f t="shared" si="29"/>
        <v>0</v>
      </c>
      <c r="K229" s="1090"/>
      <c r="L229" s="1090"/>
      <c r="M229" s="1091">
        <f t="shared" si="30"/>
        <v>0</v>
      </c>
      <c r="N229" s="1092">
        <f t="shared" si="31"/>
        <v>0</v>
      </c>
      <c r="P229" s="1058"/>
      <c r="Q229" s="1058"/>
      <c r="R229" s="1058"/>
      <c r="S229" s="1058"/>
      <c r="T229" s="1058"/>
      <c r="U229" s="1058"/>
      <c r="V229" s="1058"/>
      <c r="W229" s="1058"/>
    </row>
    <row r="230" spans="1:23" s="1064" customFormat="1" ht="19.5" customHeight="1" x14ac:dyDescent="0.25">
      <c r="A230" s="1761"/>
      <c r="B230" s="1695" t="s">
        <v>1153</v>
      </c>
      <c r="C230" s="1699"/>
      <c r="D230" s="1697"/>
      <c r="E230" s="1697"/>
      <c r="F230" s="1697"/>
      <c r="G230" s="1709"/>
      <c r="H230" s="1069">
        <f>+H224+H217+H213+H209+H205+H200+H196</f>
        <v>0</v>
      </c>
      <c r="I230" s="1069">
        <f>+I224+I217+I213+I209+I205+I200+I196</f>
        <v>0</v>
      </c>
      <c r="J230" s="1069">
        <f t="shared" si="29"/>
        <v>0</v>
      </c>
      <c r="K230" s="1069">
        <f>+K224+K217+K213+K209+K205+K200+K196</f>
        <v>0</v>
      </c>
      <c r="L230" s="1069">
        <f>+L224+L217+L213+L209+L205+L200+L196</f>
        <v>0</v>
      </c>
      <c r="M230" s="1070">
        <f t="shared" si="30"/>
        <v>0</v>
      </c>
      <c r="N230" s="1071">
        <f t="shared" si="31"/>
        <v>0</v>
      </c>
      <c r="P230" s="1058"/>
      <c r="Q230" s="1058"/>
      <c r="R230" s="1058"/>
      <c r="S230" s="1058"/>
      <c r="T230" s="1058"/>
      <c r="U230" s="1058"/>
      <c r="V230" s="1058"/>
      <c r="W230" s="1058"/>
    </row>
    <row r="231" spans="1:23" s="1064" customFormat="1" ht="18" x14ac:dyDescent="0.25">
      <c r="A231" s="1761"/>
      <c r="B231" s="1065">
        <v>8110</v>
      </c>
      <c r="C231" s="1066">
        <v>4170</v>
      </c>
      <c r="D231" s="1067"/>
      <c r="E231" s="1067"/>
      <c r="F231" s="1067"/>
      <c r="G231" s="1713" t="s">
        <v>1236</v>
      </c>
      <c r="H231" s="1070">
        <f>+H232+H236+H240+H272+H276+H280+H284+H288+H292</f>
        <v>0</v>
      </c>
      <c r="I231" s="1070">
        <f>+I232+I236+I240+I272+I276+I280+I284+I288+I292</f>
        <v>0</v>
      </c>
      <c r="J231" s="1070">
        <f t="shared" si="29"/>
        <v>0</v>
      </c>
      <c r="K231" s="1070">
        <f>+K232+K236+K240+K272+K276+K280+K284+K288+K292</f>
        <v>0</v>
      </c>
      <c r="L231" s="1070">
        <f>+L232+L236+L240+L272+L276+L280+L284+L288+L292</f>
        <v>0</v>
      </c>
      <c r="M231" s="1070">
        <f t="shared" si="30"/>
        <v>0</v>
      </c>
      <c r="N231" s="1071">
        <f t="shared" si="31"/>
        <v>0</v>
      </c>
      <c r="P231" s="1058"/>
      <c r="Q231" s="1058"/>
      <c r="R231" s="1058"/>
      <c r="S231" s="1058"/>
      <c r="T231" s="1058"/>
      <c r="U231" s="1058"/>
      <c r="V231" s="1058"/>
      <c r="W231" s="1058"/>
    </row>
    <row r="232" spans="1:23" s="1064" customFormat="1" ht="18" x14ac:dyDescent="0.25">
      <c r="A232" s="1761"/>
      <c r="B232" s="1065">
        <v>8110</v>
      </c>
      <c r="C232" s="1066">
        <v>4171</v>
      </c>
      <c r="D232" s="1067"/>
      <c r="E232" s="1067"/>
      <c r="F232" s="1067"/>
      <c r="G232" s="1068" t="s">
        <v>1237</v>
      </c>
      <c r="H232" s="1069">
        <f t="shared" ref="H232:I234" si="36">SUM(H233)</f>
        <v>0</v>
      </c>
      <c r="I232" s="1069">
        <f t="shared" si="36"/>
        <v>0</v>
      </c>
      <c r="J232" s="1069">
        <f t="shared" si="29"/>
        <v>0</v>
      </c>
      <c r="K232" s="1069">
        <f t="shared" ref="K232:L234" si="37">SUM(K233)</f>
        <v>0</v>
      </c>
      <c r="L232" s="1069">
        <f t="shared" si="37"/>
        <v>0</v>
      </c>
      <c r="M232" s="1070">
        <f t="shared" si="30"/>
        <v>0</v>
      </c>
      <c r="N232" s="1071">
        <f t="shared" si="31"/>
        <v>0</v>
      </c>
      <c r="P232" s="1058"/>
      <c r="Q232" s="1058"/>
      <c r="R232" s="1058"/>
      <c r="S232" s="1058"/>
      <c r="T232" s="1058"/>
      <c r="U232" s="1058"/>
      <c r="V232" s="1058"/>
      <c r="W232" s="1058"/>
    </row>
    <row r="233" spans="1:23" s="1064" customFormat="1" ht="18" x14ac:dyDescent="0.25">
      <c r="A233" s="1761"/>
      <c r="B233" s="1072">
        <v>8110</v>
      </c>
      <c r="C233" s="1073">
        <v>4171</v>
      </c>
      <c r="D233" s="1074">
        <v>1</v>
      </c>
      <c r="E233" s="1074"/>
      <c r="F233" s="1074"/>
      <c r="G233" s="1075" t="s">
        <v>1237</v>
      </c>
      <c r="H233" s="1076">
        <f t="shared" si="36"/>
        <v>0</v>
      </c>
      <c r="I233" s="1076">
        <f t="shared" si="36"/>
        <v>0</v>
      </c>
      <c r="J233" s="1076">
        <f t="shared" si="29"/>
        <v>0</v>
      </c>
      <c r="K233" s="1076">
        <f t="shared" si="37"/>
        <v>0</v>
      </c>
      <c r="L233" s="1076">
        <f t="shared" si="37"/>
        <v>0</v>
      </c>
      <c r="M233" s="1077">
        <f t="shared" si="30"/>
        <v>0</v>
      </c>
      <c r="N233" s="1078">
        <f t="shared" si="31"/>
        <v>0</v>
      </c>
      <c r="P233" s="1058"/>
      <c r="Q233" s="1058"/>
      <c r="R233" s="1058"/>
      <c r="S233" s="1058"/>
      <c r="T233" s="1058"/>
      <c r="U233" s="1058"/>
      <c r="V233" s="1058"/>
      <c r="W233" s="1058"/>
    </row>
    <row r="234" spans="1:23" s="1064" customFormat="1" ht="18" x14ac:dyDescent="0.25">
      <c r="A234" s="1761"/>
      <c r="B234" s="1079">
        <v>8110</v>
      </c>
      <c r="C234" s="1080">
        <v>4171</v>
      </c>
      <c r="D234" s="1081">
        <v>1</v>
      </c>
      <c r="E234" s="1081">
        <v>1</v>
      </c>
      <c r="F234" s="1081"/>
      <c r="G234" s="1082" t="s">
        <v>1237</v>
      </c>
      <c r="H234" s="1083">
        <f t="shared" si="36"/>
        <v>0</v>
      </c>
      <c r="I234" s="1083">
        <f t="shared" si="36"/>
        <v>0</v>
      </c>
      <c r="J234" s="1083">
        <f t="shared" si="29"/>
        <v>0</v>
      </c>
      <c r="K234" s="1083">
        <f t="shared" si="37"/>
        <v>0</v>
      </c>
      <c r="L234" s="1083">
        <f t="shared" si="37"/>
        <v>0</v>
      </c>
      <c r="M234" s="1084">
        <f t="shared" si="30"/>
        <v>0</v>
      </c>
      <c r="N234" s="1085">
        <f t="shared" si="31"/>
        <v>0</v>
      </c>
      <c r="P234" s="1058"/>
      <c r="Q234" s="1058"/>
      <c r="R234" s="1058"/>
      <c r="S234" s="1058"/>
      <c r="T234" s="1058"/>
      <c r="U234" s="1058"/>
      <c r="V234" s="1058"/>
      <c r="W234" s="1058"/>
    </row>
    <row r="235" spans="1:23" s="1064" customFormat="1" ht="24.75" customHeight="1" x14ac:dyDescent="0.25">
      <c r="A235" s="1761"/>
      <c r="B235" s="1086">
        <v>8110</v>
      </c>
      <c r="C235" s="1087">
        <v>4171</v>
      </c>
      <c r="D235" s="1088">
        <v>1</v>
      </c>
      <c r="E235" s="1088">
        <v>1</v>
      </c>
      <c r="F235" s="1088">
        <v>1</v>
      </c>
      <c r="G235" s="1089" t="s">
        <v>1237</v>
      </c>
      <c r="H235" s="1090"/>
      <c r="I235" s="1090"/>
      <c r="J235" s="1090">
        <f t="shared" si="29"/>
        <v>0</v>
      </c>
      <c r="K235" s="1090"/>
      <c r="L235" s="1090"/>
      <c r="M235" s="1091">
        <f t="shared" si="30"/>
        <v>0</v>
      </c>
      <c r="N235" s="1092">
        <f t="shared" si="31"/>
        <v>0</v>
      </c>
      <c r="P235" s="1058"/>
      <c r="Q235" s="1058"/>
      <c r="R235" s="1058"/>
      <c r="S235" s="1058"/>
      <c r="T235" s="1058"/>
      <c r="U235" s="1058"/>
      <c r="V235" s="1058"/>
      <c r="W235" s="1058"/>
    </row>
    <row r="236" spans="1:23" s="1064" customFormat="1" ht="18" x14ac:dyDescent="0.25">
      <c r="A236" s="1761"/>
      <c r="B236" s="1065">
        <v>8110</v>
      </c>
      <c r="C236" s="1066">
        <v>4172</v>
      </c>
      <c r="D236" s="1067"/>
      <c r="E236" s="1067"/>
      <c r="F236" s="1067"/>
      <c r="G236" s="1068" t="s">
        <v>1238</v>
      </c>
      <c r="H236" s="1069">
        <f t="shared" ref="H236:I238" si="38">SUM(H237)</f>
        <v>0</v>
      </c>
      <c r="I236" s="1069">
        <f t="shared" si="38"/>
        <v>0</v>
      </c>
      <c r="J236" s="1069">
        <f t="shared" si="29"/>
        <v>0</v>
      </c>
      <c r="K236" s="1069">
        <f t="shared" ref="K236:L238" si="39">SUM(K237)</f>
        <v>0</v>
      </c>
      <c r="L236" s="1069">
        <f t="shared" si="39"/>
        <v>0</v>
      </c>
      <c r="M236" s="1070">
        <f t="shared" si="30"/>
        <v>0</v>
      </c>
      <c r="N236" s="1071">
        <f t="shared" si="31"/>
        <v>0</v>
      </c>
      <c r="P236" s="1058"/>
      <c r="Q236" s="1058"/>
      <c r="R236" s="1058"/>
      <c r="S236" s="1058"/>
      <c r="T236" s="1058"/>
      <c r="U236" s="1058"/>
      <c r="V236" s="1058"/>
      <c r="W236" s="1058"/>
    </row>
    <row r="237" spans="1:23" s="1064" customFormat="1" ht="18" x14ac:dyDescent="0.25">
      <c r="A237" s="1761"/>
      <c r="B237" s="1072">
        <v>8110</v>
      </c>
      <c r="C237" s="1073">
        <v>4172</v>
      </c>
      <c r="D237" s="1074">
        <v>1</v>
      </c>
      <c r="E237" s="1074"/>
      <c r="F237" s="1074"/>
      <c r="G237" s="1075" t="s">
        <v>1238</v>
      </c>
      <c r="H237" s="1076">
        <f t="shared" si="38"/>
        <v>0</v>
      </c>
      <c r="I237" s="1076">
        <f t="shared" si="38"/>
        <v>0</v>
      </c>
      <c r="J237" s="1076">
        <f t="shared" si="29"/>
        <v>0</v>
      </c>
      <c r="K237" s="1076">
        <f t="shared" si="39"/>
        <v>0</v>
      </c>
      <c r="L237" s="1076">
        <f t="shared" si="39"/>
        <v>0</v>
      </c>
      <c r="M237" s="1077">
        <f t="shared" si="30"/>
        <v>0</v>
      </c>
      <c r="N237" s="1078">
        <f t="shared" si="31"/>
        <v>0</v>
      </c>
      <c r="P237" s="1058"/>
      <c r="Q237" s="1058"/>
      <c r="R237" s="1058"/>
      <c r="S237" s="1058"/>
      <c r="T237" s="1058"/>
      <c r="U237" s="1058"/>
      <c r="V237" s="1058"/>
      <c r="W237" s="1058"/>
    </row>
    <row r="238" spans="1:23" s="1064" customFormat="1" ht="18" x14ac:dyDescent="0.25">
      <c r="A238" s="1761"/>
      <c r="B238" s="1079">
        <v>8110</v>
      </c>
      <c r="C238" s="1080">
        <v>4172</v>
      </c>
      <c r="D238" s="1081">
        <v>1</v>
      </c>
      <c r="E238" s="1081">
        <v>1</v>
      </c>
      <c r="F238" s="1081"/>
      <c r="G238" s="1082" t="s">
        <v>1238</v>
      </c>
      <c r="H238" s="1083">
        <f t="shared" si="38"/>
        <v>0</v>
      </c>
      <c r="I238" s="1083">
        <f t="shared" si="38"/>
        <v>0</v>
      </c>
      <c r="J238" s="1083">
        <f t="shared" si="29"/>
        <v>0</v>
      </c>
      <c r="K238" s="1083">
        <f t="shared" si="39"/>
        <v>0</v>
      </c>
      <c r="L238" s="1083">
        <f t="shared" si="39"/>
        <v>0</v>
      </c>
      <c r="M238" s="1084">
        <f t="shared" si="30"/>
        <v>0</v>
      </c>
      <c r="N238" s="1085">
        <f t="shared" si="31"/>
        <v>0</v>
      </c>
      <c r="P238" s="1058"/>
      <c r="Q238" s="1058"/>
      <c r="R238" s="1058"/>
      <c r="S238" s="1058"/>
      <c r="T238" s="1058"/>
      <c r="U238" s="1058"/>
      <c r="V238" s="1058"/>
      <c r="W238" s="1058"/>
    </row>
    <row r="239" spans="1:23" s="1064" customFormat="1" ht="21" customHeight="1" x14ac:dyDescent="0.25">
      <c r="A239" s="1761"/>
      <c r="B239" s="1086">
        <v>8110</v>
      </c>
      <c r="C239" s="1087">
        <v>4172</v>
      </c>
      <c r="D239" s="1088">
        <v>1</v>
      </c>
      <c r="E239" s="1088">
        <v>1</v>
      </c>
      <c r="F239" s="1088">
        <v>1</v>
      </c>
      <c r="G239" s="1089" t="s">
        <v>1238</v>
      </c>
      <c r="H239" s="1090"/>
      <c r="I239" s="1090"/>
      <c r="J239" s="1090">
        <f t="shared" si="29"/>
        <v>0</v>
      </c>
      <c r="K239" s="1090"/>
      <c r="L239" s="1090"/>
      <c r="M239" s="1091">
        <f t="shared" si="30"/>
        <v>0</v>
      </c>
      <c r="N239" s="1092">
        <f t="shared" si="31"/>
        <v>0</v>
      </c>
      <c r="P239" s="1058"/>
      <c r="Q239" s="1058"/>
      <c r="R239" s="1058"/>
      <c r="S239" s="1058"/>
      <c r="T239" s="1058"/>
      <c r="U239" s="1058"/>
      <c r="V239" s="1058"/>
      <c r="W239" s="1058"/>
    </row>
    <row r="240" spans="1:23" s="1064" customFormat="1" ht="27" x14ac:dyDescent="0.25">
      <c r="A240" s="1761"/>
      <c r="B240" s="1065">
        <v>8110</v>
      </c>
      <c r="C240" s="1066">
        <v>4173</v>
      </c>
      <c r="D240" s="1067"/>
      <c r="E240" s="1067"/>
      <c r="F240" s="1067"/>
      <c r="G240" s="1068" t="s">
        <v>1239</v>
      </c>
      <c r="H240" s="1069">
        <f>SUM(H241)</f>
        <v>0</v>
      </c>
      <c r="I240" s="1069">
        <f>SUM(I241)</f>
        <v>0</v>
      </c>
      <c r="J240" s="1069">
        <f t="shared" si="29"/>
        <v>0</v>
      </c>
      <c r="K240" s="1069">
        <f>SUM(K241)</f>
        <v>0</v>
      </c>
      <c r="L240" s="1069">
        <f>SUM(L241)</f>
        <v>0</v>
      </c>
      <c r="M240" s="1070">
        <f t="shared" si="30"/>
        <v>0</v>
      </c>
      <c r="N240" s="1071">
        <f t="shared" si="31"/>
        <v>0</v>
      </c>
      <c r="P240" s="1058"/>
      <c r="Q240" s="1058"/>
      <c r="R240" s="1058"/>
      <c r="S240" s="1058"/>
      <c r="T240" s="1058"/>
      <c r="U240" s="1058"/>
      <c r="V240" s="1058"/>
      <c r="W240" s="1058"/>
    </row>
    <row r="241" spans="1:23" s="1064" customFormat="1" ht="27" x14ac:dyDescent="0.25">
      <c r="A241" s="1761"/>
      <c r="B241" s="1072">
        <v>8110</v>
      </c>
      <c r="C241" s="1073">
        <v>4173</v>
      </c>
      <c r="D241" s="1074">
        <v>1</v>
      </c>
      <c r="E241" s="1074"/>
      <c r="F241" s="1074"/>
      <c r="G241" s="1075" t="s">
        <v>1239</v>
      </c>
      <c r="H241" s="1076">
        <f>SUM(H242)</f>
        <v>0</v>
      </c>
      <c r="I241" s="1076">
        <f>SUM(I242)</f>
        <v>0</v>
      </c>
      <c r="J241" s="1076">
        <f t="shared" si="29"/>
        <v>0</v>
      </c>
      <c r="K241" s="1076">
        <f>SUM(K242)</f>
        <v>0</v>
      </c>
      <c r="L241" s="1076">
        <f>SUM(L242)</f>
        <v>0</v>
      </c>
      <c r="M241" s="1077">
        <f t="shared" si="30"/>
        <v>0</v>
      </c>
      <c r="N241" s="1078">
        <f t="shared" si="31"/>
        <v>0</v>
      </c>
      <c r="P241" s="1058"/>
      <c r="Q241" s="1058"/>
      <c r="R241" s="1058"/>
      <c r="S241" s="1058"/>
      <c r="T241" s="1058"/>
      <c r="U241" s="1058"/>
      <c r="V241" s="1058"/>
      <c r="W241" s="1058"/>
    </row>
    <row r="242" spans="1:23" s="1064" customFormat="1" ht="18" x14ac:dyDescent="0.25">
      <c r="A242" s="1761"/>
      <c r="B242" s="1079">
        <v>8110</v>
      </c>
      <c r="C242" s="1080">
        <v>4173</v>
      </c>
      <c r="D242" s="1081">
        <v>1</v>
      </c>
      <c r="E242" s="1081">
        <v>1</v>
      </c>
      <c r="F242" s="1081"/>
      <c r="G242" s="1082" t="s">
        <v>1239</v>
      </c>
      <c r="H242" s="1083">
        <f>SUM(H243:H271)</f>
        <v>0</v>
      </c>
      <c r="I242" s="1083">
        <f>SUM(I243:I271)</f>
        <v>0</v>
      </c>
      <c r="J242" s="1083">
        <f t="shared" si="29"/>
        <v>0</v>
      </c>
      <c r="K242" s="1083">
        <f>SUM(K243:K271)</f>
        <v>0</v>
      </c>
      <c r="L242" s="1083">
        <f>SUM(L243:L271)</f>
        <v>0</v>
      </c>
      <c r="M242" s="1084">
        <f t="shared" si="30"/>
        <v>0</v>
      </c>
      <c r="N242" s="1085">
        <f t="shared" si="31"/>
        <v>0</v>
      </c>
      <c r="P242" s="1058"/>
      <c r="Q242" s="1058"/>
      <c r="R242" s="1058"/>
      <c r="S242" s="1058"/>
      <c r="T242" s="1058"/>
      <c r="U242" s="1058"/>
      <c r="V242" s="1058"/>
      <c r="W242" s="1058"/>
    </row>
    <row r="243" spans="1:23" s="1064" customFormat="1" x14ac:dyDescent="0.25">
      <c r="A243" s="1761"/>
      <c r="B243" s="1086">
        <v>8110</v>
      </c>
      <c r="C243" s="1087">
        <v>4173</v>
      </c>
      <c r="D243" s="1088">
        <v>1</v>
      </c>
      <c r="E243" s="1088">
        <v>1</v>
      </c>
      <c r="F243" s="1088">
        <v>1</v>
      </c>
      <c r="G243" s="1089" t="s">
        <v>1240</v>
      </c>
      <c r="H243" s="1090"/>
      <c r="I243" s="1090"/>
      <c r="J243" s="1090">
        <f t="shared" si="29"/>
        <v>0</v>
      </c>
      <c r="K243" s="1090"/>
      <c r="L243" s="1090"/>
      <c r="M243" s="1091">
        <f t="shared" si="30"/>
        <v>0</v>
      </c>
      <c r="N243" s="1092">
        <f t="shared" si="31"/>
        <v>0</v>
      </c>
      <c r="P243" s="1058"/>
      <c r="Q243" s="1058"/>
      <c r="R243" s="1058"/>
      <c r="S243" s="1058"/>
      <c r="T243" s="1058"/>
      <c r="U243" s="1058"/>
      <c r="V243" s="1058"/>
      <c r="W243" s="1058"/>
    </row>
    <row r="244" spans="1:23" s="1064" customFormat="1" x14ac:dyDescent="0.25">
      <c r="A244" s="1761"/>
      <c r="B244" s="1086">
        <v>8110</v>
      </c>
      <c r="C244" s="1087">
        <v>4173</v>
      </c>
      <c r="D244" s="1088">
        <v>1</v>
      </c>
      <c r="E244" s="1088">
        <v>1</v>
      </c>
      <c r="F244" s="1088">
        <v>2</v>
      </c>
      <c r="G244" s="1089" t="s">
        <v>1241</v>
      </c>
      <c r="H244" s="1090"/>
      <c r="I244" s="1090"/>
      <c r="J244" s="1090">
        <f t="shared" si="29"/>
        <v>0</v>
      </c>
      <c r="K244" s="1090"/>
      <c r="L244" s="1090"/>
      <c r="M244" s="1091">
        <f t="shared" si="30"/>
        <v>0</v>
      </c>
      <c r="N244" s="1092">
        <f t="shared" si="31"/>
        <v>0</v>
      </c>
      <c r="P244" s="1058"/>
      <c r="Q244" s="1058"/>
      <c r="R244" s="1058"/>
      <c r="S244" s="1058"/>
      <c r="T244" s="1058"/>
      <c r="U244" s="1058"/>
      <c r="V244" s="1058"/>
      <c r="W244" s="1058"/>
    </row>
    <row r="245" spans="1:23" s="1064" customFormat="1" x14ac:dyDescent="0.25">
      <c r="A245" s="1761"/>
      <c r="B245" s="1086">
        <v>8110</v>
      </c>
      <c r="C245" s="1087">
        <v>4173</v>
      </c>
      <c r="D245" s="1088">
        <v>1</v>
      </c>
      <c r="E245" s="1088">
        <v>1</v>
      </c>
      <c r="F245" s="1088">
        <v>3</v>
      </c>
      <c r="G245" s="1089" t="s">
        <v>1242</v>
      </c>
      <c r="H245" s="1090"/>
      <c r="I245" s="1090"/>
      <c r="J245" s="1090">
        <f t="shared" si="29"/>
        <v>0</v>
      </c>
      <c r="K245" s="1090"/>
      <c r="L245" s="1090"/>
      <c r="M245" s="1091">
        <f t="shared" si="30"/>
        <v>0</v>
      </c>
      <c r="N245" s="1092">
        <f t="shared" si="31"/>
        <v>0</v>
      </c>
      <c r="P245" s="1058"/>
      <c r="Q245" s="1058"/>
      <c r="R245" s="1058"/>
      <c r="S245" s="1058"/>
      <c r="T245" s="1058"/>
      <c r="U245" s="1058"/>
      <c r="V245" s="1058"/>
      <c r="W245" s="1058"/>
    </row>
    <row r="246" spans="1:23" s="1064" customFormat="1" x14ac:dyDescent="0.25">
      <c r="A246" s="1761"/>
      <c r="B246" s="1086">
        <v>8110</v>
      </c>
      <c r="C246" s="1087">
        <v>4173</v>
      </c>
      <c r="D246" s="1088">
        <v>1</v>
      </c>
      <c r="E246" s="1088">
        <v>1</v>
      </c>
      <c r="F246" s="1088">
        <v>4</v>
      </c>
      <c r="G246" s="1089" t="s">
        <v>1243</v>
      </c>
      <c r="H246" s="1090"/>
      <c r="I246" s="1090"/>
      <c r="J246" s="1090">
        <f t="shared" si="29"/>
        <v>0</v>
      </c>
      <c r="K246" s="1090"/>
      <c r="L246" s="1090"/>
      <c r="M246" s="1091">
        <f t="shared" si="30"/>
        <v>0</v>
      </c>
      <c r="N246" s="1092">
        <f t="shared" si="31"/>
        <v>0</v>
      </c>
      <c r="P246" s="1058"/>
      <c r="Q246" s="1058"/>
      <c r="R246" s="1058"/>
      <c r="S246" s="1058"/>
      <c r="T246" s="1058"/>
      <c r="U246" s="1058"/>
      <c r="V246" s="1058"/>
      <c r="W246" s="1058"/>
    </row>
    <row r="247" spans="1:23" s="1064" customFormat="1" x14ac:dyDescent="0.25">
      <c r="A247" s="1761"/>
      <c r="B247" s="1086">
        <v>8110</v>
      </c>
      <c r="C247" s="1087">
        <v>4173</v>
      </c>
      <c r="D247" s="1088">
        <v>1</v>
      </c>
      <c r="E247" s="1088">
        <v>1</v>
      </c>
      <c r="F247" s="1088">
        <v>5</v>
      </c>
      <c r="G247" s="1089" t="s">
        <v>1244</v>
      </c>
      <c r="H247" s="1090"/>
      <c r="I247" s="1090"/>
      <c r="J247" s="1090">
        <f t="shared" si="29"/>
        <v>0</v>
      </c>
      <c r="K247" s="1090"/>
      <c r="L247" s="1090"/>
      <c r="M247" s="1091">
        <f t="shared" si="30"/>
        <v>0</v>
      </c>
      <c r="N247" s="1092">
        <f t="shared" si="31"/>
        <v>0</v>
      </c>
      <c r="P247" s="1058"/>
      <c r="Q247" s="1058"/>
      <c r="R247" s="1058"/>
      <c r="S247" s="1058"/>
      <c r="T247" s="1058"/>
      <c r="U247" s="1058"/>
      <c r="V247" s="1058"/>
      <c r="W247" s="1058"/>
    </row>
    <row r="248" spans="1:23" s="1064" customFormat="1" x14ac:dyDescent="0.25">
      <c r="A248" s="1761"/>
      <c r="B248" s="1086">
        <v>8110</v>
      </c>
      <c r="C248" s="1087">
        <v>4173</v>
      </c>
      <c r="D248" s="1088">
        <v>1</v>
      </c>
      <c r="E248" s="1088">
        <v>1</v>
      </c>
      <c r="F248" s="1088">
        <v>6</v>
      </c>
      <c r="G248" s="1089" t="s">
        <v>1245</v>
      </c>
      <c r="H248" s="1090"/>
      <c r="I248" s="1090"/>
      <c r="J248" s="1090">
        <f t="shared" si="29"/>
        <v>0</v>
      </c>
      <c r="K248" s="1090"/>
      <c r="L248" s="1090"/>
      <c r="M248" s="1091">
        <f t="shared" si="30"/>
        <v>0</v>
      </c>
      <c r="N248" s="1092">
        <f t="shared" si="31"/>
        <v>0</v>
      </c>
      <c r="P248" s="1058"/>
      <c r="Q248" s="1058"/>
      <c r="R248" s="1058"/>
      <c r="S248" s="1058"/>
      <c r="T248" s="1058"/>
      <c r="U248" s="1058"/>
      <c r="V248" s="1058"/>
      <c r="W248" s="1058"/>
    </row>
    <row r="249" spans="1:23" s="1064" customFormat="1" x14ac:dyDescent="0.25">
      <c r="A249" s="1761"/>
      <c r="B249" s="1086">
        <v>8110</v>
      </c>
      <c r="C249" s="1087">
        <v>4173</v>
      </c>
      <c r="D249" s="1088">
        <v>1</v>
      </c>
      <c r="E249" s="1088">
        <v>1</v>
      </c>
      <c r="F249" s="1088">
        <v>7</v>
      </c>
      <c r="G249" s="1089" t="s">
        <v>1246</v>
      </c>
      <c r="H249" s="1090"/>
      <c r="I249" s="1090"/>
      <c r="J249" s="1090">
        <f t="shared" si="29"/>
        <v>0</v>
      </c>
      <c r="K249" s="1090"/>
      <c r="L249" s="1090"/>
      <c r="M249" s="1091">
        <f t="shared" si="30"/>
        <v>0</v>
      </c>
      <c r="N249" s="1092">
        <f t="shared" si="31"/>
        <v>0</v>
      </c>
      <c r="P249" s="1058"/>
      <c r="Q249" s="1058"/>
      <c r="R249" s="1058"/>
      <c r="S249" s="1058"/>
      <c r="T249" s="1058"/>
      <c r="U249" s="1058"/>
      <c r="V249" s="1058"/>
      <c r="W249" s="1058"/>
    </row>
    <row r="250" spans="1:23" s="1064" customFormat="1" x14ac:dyDescent="0.25">
      <c r="A250" s="1761"/>
      <c r="B250" s="1086">
        <v>8110</v>
      </c>
      <c r="C250" s="1087">
        <v>4173</v>
      </c>
      <c r="D250" s="1088">
        <v>1</v>
      </c>
      <c r="E250" s="1088">
        <v>1</v>
      </c>
      <c r="F250" s="1088">
        <v>8</v>
      </c>
      <c r="G250" s="1089" t="s">
        <v>1247</v>
      </c>
      <c r="H250" s="1090"/>
      <c r="I250" s="1090"/>
      <c r="J250" s="1090">
        <f t="shared" si="29"/>
        <v>0</v>
      </c>
      <c r="K250" s="1090"/>
      <c r="L250" s="1090"/>
      <c r="M250" s="1091">
        <f t="shared" si="30"/>
        <v>0</v>
      </c>
      <c r="N250" s="1092">
        <f t="shared" si="31"/>
        <v>0</v>
      </c>
      <c r="P250" s="1058"/>
      <c r="Q250" s="1058"/>
      <c r="R250" s="1058"/>
      <c r="S250" s="1058"/>
      <c r="T250" s="1058"/>
      <c r="U250" s="1058"/>
      <c r="V250" s="1058"/>
      <c r="W250" s="1058"/>
    </row>
    <row r="251" spans="1:23" s="1064" customFormat="1" x14ac:dyDescent="0.25">
      <c r="A251" s="1761"/>
      <c r="B251" s="1086">
        <v>8110</v>
      </c>
      <c r="C251" s="1087">
        <v>4173</v>
      </c>
      <c r="D251" s="1088">
        <v>1</v>
      </c>
      <c r="E251" s="1088">
        <v>1</v>
      </c>
      <c r="F251" s="1088">
        <v>9</v>
      </c>
      <c r="G251" s="1089" t="s">
        <v>1248</v>
      </c>
      <c r="H251" s="1090"/>
      <c r="I251" s="1090"/>
      <c r="J251" s="1090">
        <f t="shared" si="29"/>
        <v>0</v>
      </c>
      <c r="K251" s="1090"/>
      <c r="L251" s="1090"/>
      <c r="M251" s="1091">
        <f t="shared" si="30"/>
        <v>0</v>
      </c>
      <c r="N251" s="1092">
        <f t="shared" si="31"/>
        <v>0</v>
      </c>
      <c r="P251" s="1058"/>
      <c r="Q251" s="1058"/>
      <c r="R251" s="1058"/>
      <c r="S251" s="1058"/>
      <c r="T251" s="1058"/>
      <c r="U251" s="1058"/>
      <c r="V251" s="1058"/>
      <c r="W251" s="1058"/>
    </row>
    <row r="252" spans="1:23" s="1064" customFormat="1" x14ac:dyDescent="0.25">
      <c r="A252" s="1761"/>
      <c r="B252" s="1086">
        <v>8110</v>
      </c>
      <c r="C252" s="1087">
        <v>4173</v>
      </c>
      <c r="D252" s="1088">
        <v>1</v>
      </c>
      <c r="E252" s="1088">
        <v>1</v>
      </c>
      <c r="F252" s="1088">
        <v>10</v>
      </c>
      <c r="G252" s="1089" t="s">
        <v>1249</v>
      </c>
      <c r="H252" s="1090"/>
      <c r="I252" s="1090"/>
      <c r="J252" s="1090">
        <f t="shared" si="29"/>
        <v>0</v>
      </c>
      <c r="K252" s="1090"/>
      <c r="L252" s="1090"/>
      <c r="M252" s="1091">
        <f t="shared" si="30"/>
        <v>0</v>
      </c>
      <c r="N252" s="1092">
        <f t="shared" si="31"/>
        <v>0</v>
      </c>
      <c r="P252" s="1058"/>
      <c r="Q252" s="1058"/>
      <c r="R252" s="1058"/>
      <c r="S252" s="1058"/>
      <c r="T252" s="1058"/>
      <c r="U252" s="1058"/>
      <c r="V252" s="1058"/>
      <c r="W252" s="1058"/>
    </row>
    <row r="253" spans="1:23" s="1064" customFormat="1" x14ac:dyDescent="0.25">
      <c r="A253" s="1761"/>
      <c r="B253" s="1086">
        <v>8110</v>
      </c>
      <c r="C253" s="1087">
        <v>4173</v>
      </c>
      <c r="D253" s="1088">
        <v>1</v>
      </c>
      <c r="E253" s="1088">
        <v>1</v>
      </c>
      <c r="F253" s="1088">
        <v>11</v>
      </c>
      <c r="G253" s="1089" t="s">
        <v>1250</v>
      </c>
      <c r="H253" s="1090"/>
      <c r="I253" s="1090"/>
      <c r="J253" s="1090">
        <f t="shared" si="29"/>
        <v>0</v>
      </c>
      <c r="K253" s="1090"/>
      <c r="L253" s="1090"/>
      <c r="M253" s="1091">
        <f t="shared" si="30"/>
        <v>0</v>
      </c>
      <c r="N253" s="1092">
        <f t="shared" si="31"/>
        <v>0</v>
      </c>
      <c r="P253" s="1058"/>
      <c r="Q253" s="1058"/>
      <c r="R253" s="1058"/>
      <c r="S253" s="1058"/>
      <c r="T253" s="1058"/>
      <c r="U253" s="1058"/>
      <c r="V253" s="1058"/>
      <c r="W253" s="1058"/>
    </row>
    <row r="254" spans="1:23" s="1064" customFormat="1" x14ac:dyDescent="0.25">
      <c r="A254" s="1761"/>
      <c r="B254" s="1086">
        <v>8110</v>
      </c>
      <c r="C254" s="1087">
        <v>4173</v>
      </c>
      <c r="D254" s="1088">
        <v>1</v>
      </c>
      <c r="E254" s="1088">
        <v>1</v>
      </c>
      <c r="F254" s="1088">
        <v>12</v>
      </c>
      <c r="G254" s="1089" t="s">
        <v>1251</v>
      </c>
      <c r="H254" s="1090"/>
      <c r="I254" s="1090"/>
      <c r="J254" s="1090">
        <f t="shared" si="29"/>
        <v>0</v>
      </c>
      <c r="K254" s="1090"/>
      <c r="L254" s="1090"/>
      <c r="M254" s="1091">
        <f t="shared" si="30"/>
        <v>0</v>
      </c>
      <c r="N254" s="1092">
        <f t="shared" si="31"/>
        <v>0</v>
      </c>
      <c r="P254" s="1058"/>
      <c r="Q254" s="1058"/>
      <c r="R254" s="1058"/>
      <c r="S254" s="1058"/>
      <c r="T254" s="1058"/>
      <c r="U254" s="1058"/>
      <c r="V254" s="1058"/>
      <c r="W254" s="1058"/>
    </row>
    <row r="255" spans="1:23" s="1064" customFormat="1" x14ac:dyDescent="0.25">
      <c r="A255" s="1761"/>
      <c r="B255" s="1086">
        <v>8110</v>
      </c>
      <c r="C255" s="1087">
        <v>4173</v>
      </c>
      <c r="D255" s="1088">
        <v>1</v>
      </c>
      <c r="E255" s="1088">
        <v>1</v>
      </c>
      <c r="F255" s="1088">
        <v>13</v>
      </c>
      <c r="G255" s="1089" t="s">
        <v>1252</v>
      </c>
      <c r="H255" s="1090"/>
      <c r="I255" s="1090"/>
      <c r="J255" s="1090">
        <f t="shared" si="29"/>
        <v>0</v>
      </c>
      <c r="K255" s="1090"/>
      <c r="L255" s="1090"/>
      <c r="M255" s="1091">
        <f t="shared" si="30"/>
        <v>0</v>
      </c>
      <c r="N255" s="1092">
        <f t="shared" si="31"/>
        <v>0</v>
      </c>
      <c r="P255" s="1058"/>
      <c r="Q255" s="1058"/>
      <c r="R255" s="1058"/>
      <c r="S255" s="1058"/>
      <c r="T255" s="1058"/>
      <c r="U255" s="1058"/>
      <c r="V255" s="1058"/>
      <c r="W255" s="1058"/>
    </row>
    <row r="256" spans="1:23" s="1064" customFormat="1" x14ac:dyDescent="0.25">
      <c r="A256" s="1761"/>
      <c r="B256" s="1086">
        <v>8110</v>
      </c>
      <c r="C256" s="1087">
        <v>4173</v>
      </c>
      <c r="D256" s="1088">
        <v>1</v>
      </c>
      <c r="E256" s="1088">
        <v>1</v>
      </c>
      <c r="F256" s="1088">
        <v>14</v>
      </c>
      <c r="G256" s="1089" t="s">
        <v>1253</v>
      </c>
      <c r="H256" s="1090"/>
      <c r="I256" s="1090"/>
      <c r="J256" s="1090">
        <f t="shared" si="29"/>
        <v>0</v>
      </c>
      <c r="K256" s="1090"/>
      <c r="L256" s="1090"/>
      <c r="M256" s="1091">
        <f t="shared" si="30"/>
        <v>0</v>
      </c>
      <c r="N256" s="1092">
        <f t="shared" si="31"/>
        <v>0</v>
      </c>
      <c r="P256" s="1058"/>
      <c r="Q256" s="1058"/>
      <c r="R256" s="1058"/>
      <c r="S256" s="1058"/>
      <c r="T256" s="1058"/>
      <c r="U256" s="1058"/>
      <c r="V256" s="1058"/>
      <c r="W256" s="1058"/>
    </row>
    <row r="257" spans="1:23" s="1064" customFormat="1" x14ac:dyDescent="0.25">
      <c r="A257" s="1761"/>
      <c r="B257" s="1086">
        <v>8110</v>
      </c>
      <c r="C257" s="1087">
        <v>4173</v>
      </c>
      <c r="D257" s="1088">
        <v>1</v>
      </c>
      <c r="E257" s="1088">
        <v>1</v>
      </c>
      <c r="F257" s="1088">
        <v>15</v>
      </c>
      <c r="G257" s="1089" t="s">
        <v>1254</v>
      </c>
      <c r="H257" s="1090"/>
      <c r="I257" s="1090"/>
      <c r="J257" s="1090">
        <f t="shared" si="29"/>
        <v>0</v>
      </c>
      <c r="K257" s="1090"/>
      <c r="L257" s="1090"/>
      <c r="M257" s="1091">
        <f t="shared" si="30"/>
        <v>0</v>
      </c>
      <c r="N257" s="1092">
        <f t="shared" si="31"/>
        <v>0</v>
      </c>
      <c r="P257" s="1058"/>
      <c r="Q257" s="1058"/>
      <c r="R257" s="1058"/>
      <c r="S257" s="1058"/>
      <c r="T257" s="1058"/>
      <c r="U257" s="1058"/>
      <c r="V257" s="1058"/>
      <c r="W257" s="1058"/>
    </row>
    <row r="258" spans="1:23" s="1064" customFormat="1" x14ac:dyDescent="0.25">
      <c r="A258" s="1761"/>
      <c r="B258" s="1086">
        <v>8110</v>
      </c>
      <c r="C258" s="1087">
        <v>4173</v>
      </c>
      <c r="D258" s="1088">
        <v>1</v>
      </c>
      <c r="E258" s="1088">
        <v>1</v>
      </c>
      <c r="F258" s="1088">
        <v>16</v>
      </c>
      <c r="G258" s="1089" t="s">
        <v>1255</v>
      </c>
      <c r="H258" s="1090"/>
      <c r="I258" s="1090"/>
      <c r="J258" s="1090">
        <f t="shared" si="29"/>
        <v>0</v>
      </c>
      <c r="K258" s="1090"/>
      <c r="L258" s="1090"/>
      <c r="M258" s="1091">
        <f t="shared" si="30"/>
        <v>0</v>
      </c>
      <c r="N258" s="1092">
        <f t="shared" si="31"/>
        <v>0</v>
      </c>
      <c r="P258" s="1058"/>
      <c r="Q258" s="1058"/>
      <c r="R258" s="1058"/>
      <c r="S258" s="1058"/>
      <c r="T258" s="1058"/>
      <c r="U258" s="1058"/>
      <c r="V258" s="1058"/>
      <c r="W258" s="1058"/>
    </row>
    <row r="259" spans="1:23" s="1064" customFormat="1" x14ac:dyDescent="0.25">
      <c r="A259" s="1761"/>
      <c r="B259" s="1086">
        <v>8110</v>
      </c>
      <c r="C259" s="1087">
        <v>4173</v>
      </c>
      <c r="D259" s="1088">
        <v>1</v>
      </c>
      <c r="E259" s="1088">
        <v>1</v>
      </c>
      <c r="F259" s="1088">
        <v>17</v>
      </c>
      <c r="G259" s="1089" t="s">
        <v>1256</v>
      </c>
      <c r="H259" s="1090"/>
      <c r="I259" s="1090"/>
      <c r="J259" s="1090">
        <f t="shared" si="29"/>
        <v>0</v>
      </c>
      <c r="K259" s="1090"/>
      <c r="L259" s="1090"/>
      <c r="M259" s="1091">
        <f t="shared" si="30"/>
        <v>0</v>
      </c>
      <c r="N259" s="1092">
        <f t="shared" si="31"/>
        <v>0</v>
      </c>
      <c r="P259" s="1058"/>
      <c r="Q259" s="1058"/>
      <c r="R259" s="1058"/>
      <c r="S259" s="1058"/>
      <c r="T259" s="1058"/>
      <c r="U259" s="1058"/>
      <c r="V259" s="1058"/>
      <c r="W259" s="1058"/>
    </row>
    <row r="260" spans="1:23" s="1064" customFormat="1" x14ac:dyDescent="0.25">
      <c r="A260" s="1761"/>
      <c r="B260" s="1086">
        <v>8110</v>
      </c>
      <c r="C260" s="1087">
        <v>4173</v>
      </c>
      <c r="D260" s="1088">
        <v>1</v>
      </c>
      <c r="E260" s="1088">
        <v>1</v>
      </c>
      <c r="F260" s="1088">
        <v>18</v>
      </c>
      <c r="G260" s="1089" t="s">
        <v>1257</v>
      </c>
      <c r="H260" s="1090"/>
      <c r="I260" s="1090"/>
      <c r="J260" s="1090">
        <f t="shared" si="29"/>
        <v>0</v>
      </c>
      <c r="K260" s="1090"/>
      <c r="L260" s="1090"/>
      <c r="M260" s="1091">
        <f t="shared" si="30"/>
        <v>0</v>
      </c>
      <c r="N260" s="1092">
        <f t="shared" si="31"/>
        <v>0</v>
      </c>
      <c r="P260" s="1058"/>
      <c r="Q260" s="1058"/>
      <c r="R260" s="1058"/>
      <c r="S260" s="1058"/>
      <c r="T260" s="1058"/>
      <c r="U260" s="1058"/>
      <c r="V260" s="1058"/>
      <c r="W260" s="1058"/>
    </row>
    <row r="261" spans="1:23" s="1064" customFormat="1" x14ac:dyDescent="0.25">
      <c r="A261" s="1761"/>
      <c r="B261" s="1086">
        <v>8110</v>
      </c>
      <c r="C261" s="1087">
        <v>4173</v>
      </c>
      <c r="D261" s="1088">
        <v>1</v>
      </c>
      <c r="E261" s="1088">
        <v>1</v>
      </c>
      <c r="F261" s="1088">
        <v>19</v>
      </c>
      <c r="G261" s="1089" t="s">
        <v>1258</v>
      </c>
      <c r="H261" s="1090"/>
      <c r="I261" s="1090"/>
      <c r="J261" s="1090">
        <f t="shared" si="29"/>
        <v>0</v>
      </c>
      <c r="K261" s="1090"/>
      <c r="L261" s="1090"/>
      <c r="M261" s="1091">
        <f t="shared" si="30"/>
        <v>0</v>
      </c>
      <c r="N261" s="1092">
        <f t="shared" si="31"/>
        <v>0</v>
      </c>
      <c r="P261" s="1058"/>
      <c r="Q261" s="1058"/>
      <c r="R261" s="1058"/>
      <c r="S261" s="1058"/>
      <c r="T261" s="1058"/>
      <c r="U261" s="1058"/>
      <c r="V261" s="1058"/>
      <c r="W261" s="1058"/>
    </row>
    <row r="262" spans="1:23" s="1064" customFormat="1" x14ac:dyDescent="0.25">
      <c r="A262" s="1761"/>
      <c r="B262" s="1086">
        <v>8110</v>
      </c>
      <c r="C262" s="1087">
        <v>4173</v>
      </c>
      <c r="D262" s="1088">
        <v>1</v>
      </c>
      <c r="E262" s="1088">
        <v>1</v>
      </c>
      <c r="F262" s="1088">
        <v>20</v>
      </c>
      <c r="G262" s="1089" t="s">
        <v>1259</v>
      </c>
      <c r="H262" s="1090"/>
      <c r="I262" s="1090"/>
      <c r="J262" s="1090">
        <f t="shared" si="29"/>
        <v>0</v>
      </c>
      <c r="K262" s="1090"/>
      <c r="L262" s="1090"/>
      <c r="M262" s="1091">
        <f t="shared" si="30"/>
        <v>0</v>
      </c>
      <c r="N262" s="1092">
        <f t="shared" si="31"/>
        <v>0</v>
      </c>
      <c r="P262" s="1058"/>
      <c r="Q262" s="1058"/>
      <c r="R262" s="1058"/>
      <c r="S262" s="1058"/>
      <c r="T262" s="1058"/>
      <c r="U262" s="1058"/>
      <c r="V262" s="1058"/>
      <c r="W262" s="1058"/>
    </row>
    <row r="263" spans="1:23" s="1064" customFormat="1" ht="27" x14ac:dyDescent="0.25">
      <c r="A263" s="1761"/>
      <c r="B263" s="1086">
        <v>8110</v>
      </c>
      <c r="C263" s="1087">
        <v>4173</v>
      </c>
      <c r="D263" s="1088">
        <v>1</v>
      </c>
      <c r="E263" s="1088">
        <v>1</v>
      </c>
      <c r="F263" s="1088">
        <v>21</v>
      </c>
      <c r="G263" s="1089" t="s">
        <v>1260</v>
      </c>
      <c r="H263" s="1090"/>
      <c r="I263" s="1090"/>
      <c r="J263" s="1090">
        <f t="shared" si="29"/>
        <v>0</v>
      </c>
      <c r="K263" s="1090"/>
      <c r="L263" s="1090"/>
      <c r="M263" s="1091">
        <f t="shared" si="30"/>
        <v>0</v>
      </c>
      <c r="N263" s="1092">
        <f t="shared" si="31"/>
        <v>0</v>
      </c>
      <c r="P263" s="1058"/>
      <c r="Q263" s="1058"/>
      <c r="R263" s="1058"/>
      <c r="S263" s="1058"/>
      <c r="T263" s="1058"/>
      <c r="U263" s="1058"/>
      <c r="V263" s="1058"/>
      <c r="W263" s="1058"/>
    </row>
    <row r="264" spans="1:23" s="1064" customFormat="1" ht="27" x14ac:dyDescent="0.25">
      <c r="A264" s="1761"/>
      <c r="B264" s="1086">
        <v>8110</v>
      </c>
      <c r="C264" s="1087">
        <v>4173</v>
      </c>
      <c r="D264" s="1088">
        <v>1</v>
      </c>
      <c r="E264" s="1088">
        <v>1</v>
      </c>
      <c r="F264" s="1088">
        <v>22</v>
      </c>
      <c r="G264" s="1089" t="s">
        <v>1261</v>
      </c>
      <c r="H264" s="1090"/>
      <c r="I264" s="1090"/>
      <c r="J264" s="1090">
        <f t="shared" si="29"/>
        <v>0</v>
      </c>
      <c r="K264" s="1090"/>
      <c r="L264" s="1090"/>
      <c r="M264" s="1091">
        <f t="shared" si="30"/>
        <v>0</v>
      </c>
      <c r="N264" s="1092">
        <f t="shared" si="31"/>
        <v>0</v>
      </c>
      <c r="P264" s="1058"/>
      <c r="Q264" s="1058"/>
      <c r="R264" s="1058"/>
      <c r="S264" s="1058"/>
      <c r="T264" s="1058"/>
      <c r="U264" s="1058"/>
      <c r="V264" s="1058"/>
      <c r="W264" s="1058"/>
    </row>
    <row r="265" spans="1:23" s="1064" customFormat="1" x14ac:dyDescent="0.25">
      <c r="A265" s="1761"/>
      <c r="B265" s="1086">
        <v>8110</v>
      </c>
      <c r="C265" s="1087">
        <v>4173</v>
      </c>
      <c r="D265" s="1088">
        <v>1</v>
      </c>
      <c r="E265" s="1088">
        <v>1</v>
      </c>
      <c r="F265" s="1088">
        <v>23</v>
      </c>
      <c r="G265" s="1089" t="s">
        <v>1262</v>
      </c>
      <c r="H265" s="1090"/>
      <c r="I265" s="1090"/>
      <c r="J265" s="1090">
        <f t="shared" si="29"/>
        <v>0</v>
      </c>
      <c r="K265" s="1090"/>
      <c r="L265" s="1090"/>
      <c r="M265" s="1091">
        <f t="shared" si="30"/>
        <v>0</v>
      </c>
      <c r="N265" s="1092">
        <f t="shared" si="31"/>
        <v>0</v>
      </c>
      <c r="P265" s="1058"/>
      <c r="Q265" s="1058"/>
      <c r="R265" s="1058"/>
      <c r="S265" s="1058"/>
      <c r="T265" s="1058"/>
      <c r="U265" s="1058"/>
      <c r="V265" s="1058"/>
      <c r="W265" s="1058"/>
    </row>
    <row r="266" spans="1:23" s="1064" customFormat="1" x14ac:dyDescent="0.25">
      <c r="A266" s="1761"/>
      <c r="B266" s="1086">
        <v>8110</v>
      </c>
      <c r="C266" s="1087">
        <v>4173</v>
      </c>
      <c r="D266" s="1088">
        <v>1</v>
      </c>
      <c r="E266" s="1088">
        <v>1</v>
      </c>
      <c r="F266" s="1088">
        <v>24</v>
      </c>
      <c r="G266" s="1089" t="s">
        <v>1263</v>
      </c>
      <c r="H266" s="1090"/>
      <c r="I266" s="1090"/>
      <c r="J266" s="1090">
        <f t="shared" si="29"/>
        <v>0</v>
      </c>
      <c r="K266" s="1090"/>
      <c r="L266" s="1090"/>
      <c r="M266" s="1091">
        <f t="shared" si="30"/>
        <v>0</v>
      </c>
      <c r="N266" s="1092">
        <f t="shared" si="31"/>
        <v>0</v>
      </c>
      <c r="P266" s="1058"/>
      <c r="Q266" s="1058"/>
      <c r="R266" s="1058"/>
      <c r="S266" s="1058"/>
      <c r="T266" s="1058"/>
      <c r="U266" s="1058"/>
      <c r="V266" s="1058"/>
      <c r="W266" s="1058"/>
    </row>
    <row r="267" spans="1:23" s="1064" customFormat="1" x14ac:dyDescent="0.25">
      <c r="A267" s="1761"/>
      <c r="B267" s="1086">
        <v>8110</v>
      </c>
      <c r="C267" s="1087">
        <v>4173</v>
      </c>
      <c r="D267" s="1088">
        <v>1</v>
      </c>
      <c r="E267" s="1088">
        <v>1</v>
      </c>
      <c r="F267" s="1088">
        <v>25</v>
      </c>
      <c r="G267" s="1089" t="s">
        <v>1264</v>
      </c>
      <c r="H267" s="1090"/>
      <c r="I267" s="1090"/>
      <c r="J267" s="1090">
        <f t="shared" si="29"/>
        <v>0</v>
      </c>
      <c r="K267" s="1090"/>
      <c r="L267" s="1090"/>
      <c r="M267" s="1091">
        <f t="shared" si="30"/>
        <v>0</v>
      </c>
      <c r="N267" s="1092">
        <f t="shared" si="31"/>
        <v>0</v>
      </c>
      <c r="P267" s="1058"/>
      <c r="Q267" s="1058"/>
      <c r="R267" s="1058"/>
      <c r="S267" s="1058"/>
      <c r="T267" s="1058"/>
      <c r="U267" s="1058"/>
      <c r="V267" s="1058"/>
      <c r="W267" s="1058"/>
    </row>
    <row r="268" spans="1:23" s="1064" customFormat="1" x14ac:dyDescent="0.25">
      <c r="A268" s="1761"/>
      <c r="B268" s="1086">
        <v>8110</v>
      </c>
      <c r="C268" s="1087">
        <v>4173</v>
      </c>
      <c r="D268" s="1088">
        <v>1</v>
      </c>
      <c r="E268" s="1088">
        <v>1</v>
      </c>
      <c r="F268" s="1088">
        <v>26</v>
      </c>
      <c r="G268" s="1089" t="s">
        <v>1265</v>
      </c>
      <c r="H268" s="1090"/>
      <c r="I268" s="1090"/>
      <c r="J268" s="1090">
        <f t="shared" ref="J268:J331" si="40">H268+I268</f>
        <v>0</v>
      </c>
      <c r="K268" s="1090"/>
      <c r="L268" s="1090"/>
      <c r="M268" s="1091">
        <f t="shared" ref="M268:M331" si="41">IFERROR(L268/J268*100,0)</f>
        <v>0</v>
      </c>
      <c r="N268" s="1092">
        <f t="shared" ref="N268:N331" si="42">L268-J268</f>
        <v>0</v>
      </c>
      <c r="P268" s="1058"/>
      <c r="Q268" s="1058"/>
      <c r="R268" s="1058"/>
      <c r="S268" s="1058"/>
      <c r="T268" s="1058"/>
      <c r="U268" s="1058"/>
      <c r="V268" s="1058"/>
      <c r="W268" s="1058"/>
    </row>
    <row r="269" spans="1:23" s="1064" customFormat="1" x14ac:dyDescent="0.25">
      <c r="A269" s="1761"/>
      <c r="B269" s="1086">
        <v>8110</v>
      </c>
      <c r="C269" s="1087">
        <v>4173</v>
      </c>
      <c r="D269" s="1088">
        <v>1</v>
      </c>
      <c r="E269" s="1088">
        <v>1</v>
      </c>
      <c r="F269" s="1088">
        <v>27</v>
      </c>
      <c r="G269" s="1089" t="s">
        <v>1266</v>
      </c>
      <c r="H269" s="1090"/>
      <c r="I269" s="1090"/>
      <c r="J269" s="1090">
        <f t="shared" si="40"/>
        <v>0</v>
      </c>
      <c r="K269" s="1090"/>
      <c r="L269" s="1090"/>
      <c r="M269" s="1091">
        <f t="shared" si="41"/>
        <v>0</v>
      </c>
      <c r="N269" s="1092">
        <f t="shared" si="42"/>
        <v>0</v>
      </c>
      <c r="P269" s="1058"/>
      <c r="Q269" s="1058"/>
      <c r="R269" s="1058"/>
      <c r="S269" s="1058"/>
      <c r="T269" s="1058"/>
      <c r="U269" s="1058"/>
      <c r="V269" s="1058"/>
      <c r="W269" s="1058"/>
    </row>
    <row r="270" spans="1:23" s="1064" customFormat="1" ht="18" x14ac:dyDescent="0.25">
      <c r="A270" s="1761"/>
      <c r="B270" s="1086">
        <v>8110</v>
      </c>
      <c r="C270" s="1087">
        <v>4173</v>
      </c>
      <c r="D270" s="1088">
        <v>1</v>
      </c>
      <c r="E270" s="1088">
        <v>1</v>
      </c>
      <c r="F270" s="1088">
        <v>28</v>
      </c>
      <c r="G270" s="1089" t="s">
        <v>1267</v>
      </c>
      <c r="H270" s="1090"/>
      <c r="I270" s="1090"/>
      <c r="J270" s="1090">
        <f t="shared" si="40"/>
        <v>0</v>
      </c>
      <c r="K270" s="1090"/>
      <c r="L270" s="1090"/>
      <c r="M270" s="1091">
        <f t="shared" si="41"/>
        <v>0</v>
      </c>
      <c r="N270" s="1092">
        <f t="shared" si="42"/>
        <v>0</v>
      </c>
      <c r="P270" s="1058"/>
      <c r="Q270" s="1058"/>
      <c r="R270" s="1058"/>
      <c r="S270" s="1058"/>
      <c r="T270" s="1058"/>
      <c r="U270" s="1058"/>
      <c r="V270" s="1058"/>
      <c r="W270" s="1058"/>
    </row>
    <row r="271" spans="1:23" s="1064" customFormat="1" x14ac:dyDescent="0.25">
      <c r="A271" s="1761"/>
      <c r="B271" s="1086">
        <v>8110</v>
      </c>
      <c r="C271" s="1087">
        <v>4173</v>
      </c>
      <c r="D271" s="1088">
        <v>1</v>
      </c>
      <c r="E271" s="1088">
        <v>1</v>
      </c>
      <c r="F271" s="1088">
        <v>29</v>
      </c>
      <c r="G271" s="1089" t="s">
        <v>1268</v>
      </c>
      <c r="H271" s="1090"/>
      <c r="I271" s="1090"/>
      <c r="J271" s="1090">
        <f t="shared" si="40"/>
        <v>0</v>
      </c>
      <c r="K271" s="1090"/>
      <c r="L271" s="1090"/>
      <c r="M271" s="1091">
        <f t="shared" si="41"/>
        <v>0</v>
      </c>
      <c r="N271" s="1092">
        <f t="shared" si="42"/>
        <v>0</v>
      </c>
      <c r="P271" s="1058"/>
      <c r="Q271" s="1058"/>
      <c r="R271" s="1058"/>
      <c r="S271" s="1058"/>
      <c r="T271" s="1058"/>
      <c r="U271" s="1058"/>
      <c r="V271" s="1058"/>
      <c r="W271" s="1058"/>
    </row>
    <row r="272" spans="1:23" s="1064" customFormat="1" ht="27" x14ac:dyDescent="0.25">
      <c r="A272" s="1761"/>
      <c r="B272" s="1065">
        <v>8110</v>
      </c>
      <c r="C272" s="1066">
        <v>4174</v>
      </c>
      <c r="D272" s="1067"/>
      <c r="E272" s="1067"/>
      <c r="F272" s="1067"/>
      <c r="G272" s="1068" t="s">
        <v>1269</v>
      </c>
      <c r="H272" s="1069">
        <f t="shared" ref="H272:I274" si="43">SUM(H273)</f>
        <v>0</v>
      </c>
      <c r="I272" s="1069">
        <f t="shared" si="43"/>
        <v>0</v>
      </c>
      <c r="J272" s="1069">
        <f t="shared" si="40"/>
        <v>0</v>
      </c>
      <c r="K272" s="1069">
        <f t="shared" ref="K272:L274" si="44">SUM(K273)</f>
        <v>0</v>
      </c>
      <c r="L272" s="1069">
        <f t="shared" si="44"/>
        <v>0</v>
      </c>
      <c r="M272" s="1070">
        <f t="shared" si="41"/>
        <v>0</v>
      </c>
      <c r="N272" s="1071">
        <f t="shared" si="42"/>
        <v>0</v>
      </c>
      <c r="P272" s="1058"/>
      <c r="Q272" s="1058"/>
      <c r="R272" s="1058"/>
      <c r="S272" s="1058"/>
      <c r="T272" s="1058"/>
      <c r="U272" s="1058"/>
      <c r="V272" s="1058"/>
      <c r="W272" s="1058"/>
    </row>
    <row r="273" spans="1:23" s="1064" customFormat="1" ht="27" x14ac:dyDescent="0.25">
      <c r="A273" s="1761"/>
      <c r="B273" s="1072">
        <v>8110</v>
      </c>
      <c r="C273" s="1073">
        <v>4174</v>
      </c>
      <c r="D273" s="1074">
        <v>1</v>
      </c>
      <c r="E273" s="1074"/>
      <c r="F273" s="1074"/>
      <c r="G273" s="1075" t="s">
        <v>1269</v>
      </c>
      <c r="H273" s="1076">
        <f t="shared" si="43"/>
        <v>0</v>
      </c>
      <c r="I273" s="1076">
        <f t="shared" si="43"/>
        <v>0</v>
      </c>
      <c r="J273" s="1076">
        <f t="shared" si="40"/>
        <v>0</v>
      </c>
      <c r="K273" s="1076">
        <f t="shared" si="44"/>
        <v>0</v>
      </c>
      <c r="L273" s="1076">
        <f t="shared" si="44"/>
        <v>0</v>
      </c>
      <c r="M273" s="1077">
        <f t="shared" si="41"/>
        <v>0</v>
      </c>
      <c r="N273" s="1078">
        <f t="shared" si="42"/>
        <v>0</v>
      </c>
      <c r="P273" s="1058"/>
      <c r="Q273" s="1058"/>
      <c r="R273" s="1058"/>
      <c r="S273" s="1058"/>
      <c r="T273" s="1058"/>
      <c r="U273" s="1058"/>
      <c r="V273" s="1058"/>
      <c r="W273" s="1058"/>
    </row>
    <row r="274" spans="1:23" s="1064" customFormat="1" ht="18" x14ac:dyDescent="0.25">
      <c r="A274" s="1761"/>
      <c r="B274" s="1079">
        <v>8110</v>
      </c>
      <c r="C274" s="1080">
        <v>4174</v>
      </c>
      <c r="D274" s="1081">
        <v>1</v>
      </c>
      <c r="E274" s="1081">
        <v>1</v>
      </c>
      <c r="F274" s="1081"/>
      <c r="G274" s="1082" t="s">
        <v>1269</v>
      </c>
      <c r="H274" s="1083">
        <f t="shared" si="43"/>
        <v>0</v>
      </c>
      <c r="I274" s="1083">
        <f t="shared" si="43"/>
        <v>0</v>
      </c>
      <c r="J274" s="1083">
        <f t="shared" si="40"/>
        <v>0</v>
      </c>
      <c r="K274" s="1083">
        <f t="shared" si="44"/>
        <v>0</v>
      </c>
      <c r="L274" s="1083">
        <f t="shared" si="44"/>
        <v>0</v>
      </c>
      <c r="M274" s="1084">
        <f t="shared" si="41"/>
        <v>0</v>
      </c>
      <c r="N274" s="1085">
        <f t="shared" si="42"/>
        <v>0</v>
      </c>
      <c r="P274" s="1058"/>
      <c r="Q274" s="1058"/>
      <c r="R274" s="1058"/>
      <c r="S274" s="1058"/>
      <c r="T274" s="1058"/>
      <c r="U274" s="1058"/>
      <c r="V274" s="1058"/>
      <c r="W274" s="1058"/>
    </row>
    <row r="275" spans="1:23" s="1064" customFormat="1" ht="33" customHeight="1" x14ac:dyDescent="0.25">
      <c r="A275" s="1761"/>
      <c r="B275" s="1086">
        <v>8110</v>
      </c>
      <c r="C275" s="1087">
        <v>4174</v>
      </c>
      <c r="D275" s="1088">
        <v>1</v>
      </c>
      <c r="E275" s="1088">
        <v>1</v>
      </c>
      <c r="F275" s="1088">
        <v>1</v>
      </c>
      <c r="G275" s="1089" t="s">
        <v>1269</v>
      </c>
      <c r="H275" s="1090"/>
      <c r="I275" s="1090"/>
      <c r="J275" s="1090">
        <f t="shared" si="40"/>
        <v>0</v>
      </c>
      <c r="K275" s="1090"/>
      <c r="L275" s="1090"/>
      <c r="M275" s="1091">
        <f t="shared" si="41"/>
        <v>0</v>
      </c>
      <c r="N275" s="1092">
        <f t="shared" si="42"/>
        <v>0</v>
      </c>
      <c r="P275" s="1058"/>
      <c r="Q275" s="1058"/>
      <c r="R275" s="1058"/>
      <c r="S275" s="1058"/>
      <c r="T275" s="1058"/>
      <c r="U275" s="1058"/>
      <c r="V275" s="1058"/>
      <c r="W275" s="1058"/>
    </row>
    <row r="276" spans="1:23" s="1064" customFormat="1" ht="27" x14ac:dyDescent="0.25">
      <c r="A276" s="1761"/>
      <c r="B276" s="1065">
        <v>8110</v>
      </c>
      <c r="C276" s="1066">
        <v>4175</v>
      </c>
      <c r="D276" s="1067"/>
      <c r="E276" s="1067"/>
      <c r="F276" s="1067"/>
      <c r="G276" s="1068" t="s">
        <v>1270</v>
      </c>
      <c r="H276" s="1069">
        <f>+H277</f>
        <v>0</v>
      </c>
      <c r="I276" s="1069">
        <f>+I277</f>
        <v>0</v>
      </c>
      <c r="J276" s="1069">
        <f t="shared" si="40"/>
        <v>0</v>
      </c>
      <c r="K276" s="1069">
        <f>+K277</f>
        <v>0</v>
      </c>
      <c r="L276" s="1069">
        <f>+L277</f>
        <v>0</v>
      </c>
      <c r="M276" s="1070">
        <f t="shared" si="41"/>
        <v>0</v>
      </c>
      <c r="N276" s="1071">
        <f t="shared" si="42"/>
        <v>0</v>
      </c>
      <c r="P276" s="1058"/>
      <c r="Q276" s="1058"/>
      <c r="R276" s="1058"/>
      <c r="S276" s="1058"/>
      <c r="T276" s="1058"/>
      <c r="U276" s="1058"/>
      <c r="V276" s="1058"/>
      <c r="W276" s="1058"/>
    </row>
    <row r="277" spans="1:23" s="1064" customFormat="1" ht="27" x14ac:dyDescent="0.25">
      <c r="A277" s="1761"/>
      <c r="B277" s="1072">
        <v>8110</v>
      </c>
      <c r="C277" s="1073">
        <v>4175</v>
      </c>
      <c r="D277" s="1074">
        <v>1</v>
      </c>
      <c r="E277" s="1074"/>
      <c r="F277" s="1074"/>
      <c r="G277" s="1075" t="s">
        <v>1270</v>
      </c>
      <c r="H277" s="1076">
        <f>+H278</f>
        <v>0</v>
      </c>
      <c r="I277" s="1076">
        <f>+I278</f>
        <v>0</v>
      </c>
      <c r="J277" s="1076">
        <f t="shared" si="40"/>
        <v>0</v>
      </c>
      <c r="K277" s="1076">
        <f>+K278</f>
        <v>0</v>
      </c>
      <c r="L277" s="1076">
        <f>+L278</f>
        <v>0</v>
      </c>
      <c r="M277" s="1077">
        <f t="shared" si="41"/>
        <v>0</v>
      </c>
      <c r="N277" s="1078">
        <f t="shared" si="42"/>
        <v>0</v>
      </c>
      <c r="P277" s="1058"/>
      <c r="Q277" s="1058"/>
      <c r="R277" s="1058"/>
      <c r="S277" s="1058"/>
      <c r="T277" s="1058"/>
      <c r="U277" s="1058"/>
      <c r="V277" s="1058"/>
      <c r="W277" s="1058"/>
    </row>
    <row r="278" spans="1:23" s="1064" customFormat="1" ht="27" x14ac:dyDescent="0.25">
      <c r="A278" s="1761"/>
      <c r="B278" s="1079">
        <v>8110</v>
      </c>
      <c r="C278" s="1080">
        <v>4175</v>
      </c>
      <c r="D278" s="1081">
        <v>1</v>
      </c>
      <c r="E278" s="1081">
        <v>1</v>
      </c>
      <c r="F278" s="1081"/>
      <c r="G278" s="1082" t="s">
        <v>1270</v>
      </c>
      <c r="H278" s="1083">
        <f>SUM(H279)</f>
        <v>0</v>
      </c>
      <c r="I278" s="1083">
        <f>SUM(I279)</f>
        <v>0</v>
      </c>
      <c r="J278" s="1083">
        <f t="shared" si="40"/>
        <v>0</v>
      </c>
      <c r="K278" s="1083">
        <f>SUM(K279)</f>
        <v>0</v>
      </c>
      <c r="L278" s="1083">
        <f>SUM(L279)</f>
        <v>0</v>
      </c>
      <c r="M278" s="1084">
        <f t="shared" si="41"/>
        <v>0</v>
      </c>
      <c r="N278" s="1085">
        <f t="shared" si="42"/>
        <v>0</v>
      </c>
      <c r="P278" s="1058"/>
      <c r="Q278" s="1058"/>
      <c r="R278" s="1058"/>
      <c r="S278" s="1058"/>
      <c r="T278" s="1058"/>
      <c r="U278" s="1058"/>
      <c r="V278" s="1058"/>
      <c r="W278" s="1058"/>
    </row>
    <row r="279" spans="1:23" s="1064" customFormat="1" ht="33" customHeight="1" x14ac:dyDescent="0.25">
      <c r="A279" s="1761"/>
      <c r="B279" s="1113">
        <v>8110</v>
      </c>
      <c r="C279" s="1114">
        <v>4175</v>
      </c>
      <c r="D279" s="1115">
        <v>1</v>
      </c>
      <c r="E279" s="1115">
        <v>1</v>
      </c>
      <c r="F279" s="1115">
        <v>1</v>
      </c>
      <c r="G279" s="1116" t="s">
        <v>1270</v>
      </c>
      <c r="H279" s="1090"/>
      <c r="I279" s="1090"/>
      <c r="J279" s="1117">
        <f t="shared" si="40"/>
        <v>0</v>
      </c>
      <c r="K279" s="1090"/>
      <c r="L279" s="1090"/>
      <c r="M279" s="1118">
        <f t="shared" si="41"/>
        <v>0</v>
      </c>
      <c r="N279" s="1092">
        <f t="shared" si="42"/>
        <v>0</v>
      </c>
      <c r="P279" s="1058"/>
      <c r="Q279" s="1058"/>
      <c r="R279" s="1058"/>
      <c r="S279" s="1058"/>
      <c r="T279" s="1058"/>
      <c r="U279" s="1058"/>
      <c r="V279" s="1058"/>
      <c r="W279" s="1058"/>
    </row>
    <row r="280" spans="1:23" s="1064" customFormat="1" ht="27" x14ac:dyDescent="0.25">
      <c r="A280" s="1761"/>
      <c r="B280" s="1065">
        <v>8110</v>
      </c>
      <c r="C280" s="1066">
        <v>4176</v>
      </c>
      <c r="D280" s="1067"/>
      <c r="E280" s="1067"/>
      <c r="F280" s="1067"/>
      <c r="G280" s="1068" t="s">
        <v>1271</v>
      </c>
      <c r="H280" s="1069">
        <f>+H281</f>
        <v>0</v>
      </c>
      <c r="I280" s="1069">
        <f>+I281</f>
        <v>0</v>
      </c>
      <c r="J280" s="1069">
        <f t="shared" si="40"/>
        <v>0</v>
      </c>
      <c r="K280" s="1069">
        <f>+K281</f>
        <v>0</v>
      </c>
      <c r="L280" s="1069">
        <f>+L281</f>
        <v>0</v>
      </c>
      <c r="M280" s="1070">
        <f t="shared" si="41"/>
        <v>0</v>
      </c>
      <c r="N280" s="1071">
        <f t="shared" si="42"/>
        <v>0</v>
      </c>
      <c r="P280" s="1058"/>
      <c r="Q280" s="1058"/>
      <c r="R280" s="1058"/>
      <c r="S280" s="1058"/>
      <c r="T280" s="1058"/>
      <c r="U280" s="1058"/>
      <c r="V280" s="1058"/>
      <c r="W280" s="1058"/>
    </row>
    <row r="281" spans="1:23" s="1064" customFormat="1" ht="27" x14ac:dyDescent="0.25">
      <c r="A281" s="1761"/>
      <c r="B281" s="1072">
        <v>8110</v>
      </c>
      <c r="C281" s="1073">
        <v>4176</v>
      </c>
      <c r="D281" s="1074">
        <v>1</v>
      </c>
      <c r="E281" s="1074"/>
      <c r="F281" s="1074"/>
      <c r="G281" s="1075" t="s">
        <v>1271</v>
      </c>
      <c r="H281" s="1076">
        <f>+H282</f>
        <v>0</v>
      </c>
      <c r="I281" s="1076">
        <f>+I282</f>
        <v>0</v>
      </c>
      <c r="J281" s="1076">
        <f t="shared" si="40"/>
        <v>0</v>
      </c>
      <c r="K281" s="1076">
        <f>+K282</f>
        <v>0</v>
      </c>
      <c r="L281" s="1076">
        <f>+L282</f>
        <v>0</v>
      </c>
      <c r="M281" s="1077">
        <f t="shared" si="41"/>
        <v>0</v>
      </c>
      <c r="N281" s="1078">
        <f t="shared" si="42"/>
        <v>0</v>
      </c>
      <c r="P281" s="1058"/>
      <c r="Q281" s="1058"/>
      <c r="R281" s="1058"/>
      <c r="S281" s="1058"/>
      <c r="T281" s="1058"/>
      <c r="U281" s="1058"/>
      <c r="V281" s="1058"/>
      <c r="W281" s="1058"/>
    </row>
    <row r="282" spans="1:23" s="1064" customFormat="1" ht="27" x14ac:dyDescent="0.25">
      <c r="A282" s="1761"/>
      <c r="B282" s="1079">
        <v>8110</v>
      </c>
      <c r="C282" s="1080">
        <v>4176</v>
      </c>
      <c r="D282" s="1081">
        <v>1</v>
      </c>
      <c r="E282" s="1081">
        <v>1</v>
      </c>
      <c r="F282" s="1081"/>
      <c r="G282" s="1082" t="s">
        <v>1271</v>
      </c>
      <c r="H282" s="1083">
        <f>SUM(H283)</f>
        <v>0</v>
      </c>
      <c r="I282" s="1083">
        <f>SUM(I283)</f>
        <v>0</v>
      </c>
      <c r="J282" s="1083">
        <f t="shared" si="40"/>
        <v>0</v>
      </c>
      <c r="K282" s="1083">
        <f>SUM(K283)</f>
        <v>0</v>
      </c>
      <c r="L282" s="1083">
        <f>SUM(L283)</f>
        <v>0</v>
      </c>
      <c r="M282" s="1084">
        <f t="shared" si="41"/>
        <v>0</v>
      </c>
      <c r="N282" s="1085">
        <f t="shared" si="42"/>
        <v>0</v>
      </c>
      <c r="P282" s="1058"/>
      <c r="Q282" s="1058"/>
      <c r="R282" s="1058"/>
      <c r="S282" s="1058"/>
      <c r="T282" s="1058"/>
      <c r="U282" s="1058"/>
      <c r="V282" s="1058"/>
      <c r="W282" s="1058"/>
    </row>
    <row r="283" spans="1:23" s="1064" customFormat="1" ht="33" customHeight="1" x14ac:dyDescent="0.25">
      <c r="A283" s="1761"/>
      <c r="B283" s="1113">
        <v>8110</v>
      </c>
      <c r="C283" s="1114">
        <v>4176</v>
      </c>
      <c r="D283" s="1115">
        <v>1</v>
      </c>
      <c r="E283" s="1115">
        <v>1</v>
      </c>
      <c r="F283" s="1115">
        <v>1</v>
      </c>
      <c r="G283" s="1116" t="s">
        <v>1271</v>
      </c>
      <c r="H283" s="1090"/>
      <c r="I283" s="1090"/>
      <c r="J283" s="1117">
        <f t="shared" si="40"/>
        <v>0</v>
      </c>
      <c r="K283" s="1090"/>
      <c r="L283" s="1090"/>
      <c r="M283" s="1118">
        <f t="shared" si="41"/>
        <v>0</v>
      </c>
      <c r="N283" s="1092">
        <f t="shared" si="42"/>
        <v>0</v>
      </c>
      <c r="P283" s="1058"/>
      <c r="Q283" s="1058"/>
      <c r="R283" s="1058"/>
      <c r="S283" s="1058"/>
      <c r="T283" s="1058"/>
      <c r="U283" s="1058"/>
      <c r="V283" s="1058"/>
      <c r="W283" s="1058"/>
    </row>
    <row r="284" spans="1:23" s="1064" customFormat="1" ht="27" x14ac:dyDescent="0.25">
      <c r="A284" s="1761"/>
      <c r="B284" s="1065">
        <v>8110</v>
      </c>
      <c r="C284" s="1066">
        <v>4177</v>
      </c>
      <c r="D284" s="1067"/>
      <c r="E284" s="1067"/>
      <c r="F284" s="1067"/>
      <c r="G284" s="1068" t="s">
        <v>1272</v>
      </c>
      <c r="H284" s="1069">
        <f>+H285</f>
        <v>0</v>
      </c>
      <c r="I284" s="1069">
        <f>+I285</f>
        <v>0</v>
      </c>
      <c r="J284" s="1069">
        <f t="shared" si="40"/>
        <v>0</v>
      </c>
      <c r="K284" s="1069">
        <f>+K285</f>
        <v>0</v>
      </c>
      <c r="L284" s="1069">
        <f>+L285</f>
        <v>0</v>
      </c>
      <c r="M284" s="1070">
        <f t="shared" si="41"/>
        <v>0</v>
      </c>
      <c r="N284" s="1071">
        <f t="shared" si="42"/>
        <v>0</v>
      </c>
      <c r="P284" s="1058"/>
      <c r="Q284" s="1058"/>
      <c r="R284" s="1058"/>
      <c r="S284" s="1058"/>
      <c r="T284" s="1058"/>
      <c r="U284" s="1058"/>
      <c r="V284" s="1058"/>
      <c r="W284" s="1058"/>
    </row>
    <row r="285" spans="1:23" s="1064" customFormat="1" ht="27" x14ac:dyDescent="0.25">
      <c r="A285" s="1761"/>
      <c r="B285" s="1072">
        <v>8110</v>
      </c>
      <c r="C285" s="1073">
        <v>4177</v>
      </c>
      <c r="D285" s="1074">
        <v>1</v>
      </c>
      <c r="E285" s="1074"/>
      <c r="F285" s="1074"/>
      <c r="G285" s="1075" t="s">
        <v>1272</v>
      </c>
      <c r="H285" s="1076">
        <f>+H286</f>
        <v>0</v>
      </c>
      <c r="I285" s="1076">
        <f>+I286</f>
        <v>0</v>
      </c>
      <c r="J285" s="1076">
        <f t="shared" si="40"/>
        <v>0</v>
      </c>
      <c r="K285" s="1076">
        <f>+K286</f>
        <v>0</v>
      </c>
      <c r="L285" s="1076">
        <f>+L286</f>
        <v>0</v>
      </c>
      <c r="M285" s="1077">
        <f t="shared" si="41"/>
        <v>0</v>
      </c>
      <c r="N285" s="1078">
        <f t="shared" si="42"/>
        <v>0</v>
      </c>
      <c r="P285" s="1058"/>
      <c r="Q285" s="1058"/>
      <c r="R285" s="1058"/>
      <c r="S285" s="1058"/>
      <c r="T285" s="1058"/>
      <c r="U285" s="1058"/>
      <c r="V285" s="1058"/>
      <c r="W285" s="1058"/>
    </row>
    <row r="286" spans="1:23" s="1064" customFormat="1" ht="18" x14ac:dyDescent="0.25">
      <c r="A286" s="1761"/>
      <c r="B286" s="1079">
        <v>8110</v>
      </c>
      <c r="C286" s="1080">
        <v>4177</v>
      </c>
      <c r="D286" s="1081">
        <v>1</v>
      </c>
      <c r="E286" s="1081">
        <v>1</v>
      </c>
      <c r="F286" s="1081"/>
      <c r="G286" s="1082" t="s">
        <v>1272</v>
      </c>
      <c r="H286" s="1083">
        <f>SUM(H287)</f>
        <v>0</v>
      </c>
      <c r="I286" s="1083">
        <f>SUM(I287)</f>
        <v>0</v>
      </c>
      <c r="J286" s="1083">
        <f t="shared" si="40"/>
        <v>0</v>
      </c>
      <c r="K286" s="1083">
        <f>SUM(K287)</f>
        <v>0</v>
      </c>
      <c r="L286" s="1083">
        <f>SUM(L287)</f>
        <v>0</v>
      </c>
      <c r="M286" s="1084">
        <f t="shared" si="41"/>
        <v>0</v>
      </c>
      <c r="N286" s="1085">
        <f t="shared" si="42"/>
        <v>0</v>
      </c>
      <c r="P286" s="1058"/>
      <c r="Q286" s="1058"/>
      <c r="R286" s="1058"/>
      <c r="S286" s="1058"/>
      <c r="T286" s="1058"/>
      <c r="U286" s="1058"/>
      <c r="V286" s="1058"/>
      <c r="W286" s="1058"/>
    </row>
    <row r="287" spans="1:23" s="1064" customFormat="1" ht="33" customHeight="1" x14ac:dyDescent="0.25">
      <c r="A287" s="1761"/>
      <c r="B287" s="1113">
        <v>8110</v>
      </c>
      <c r="C287" s="1114">
        <v>4177</v>
      </c>
      <c r="D287" s="1115">
        <v>1</v>
      </c>
      <c r="E287" s="1115">
        <v>1</v>
      </c>
      <c r="F287" s="1115">
        <v>1</v>
      </c>
      <c r="G287" s="1116" t="s">
        <v>1272</v>
      </c>
      <c r="H287" s="1090"/>
      <c r="I287" s="1090"/>
      <c r="J287" s="1117">
        <f t="shared" si="40"/>
        <v>0</v>
      </c>
      <c r="K287" s="1090"/>
      <c r="L287" s="1090"/>
      <c r="M287" s="1118">
        <f t="shared" si="41"/>
        <v>0</v>
      </c>
      <c r="N287" s="1092">
        <f t="shared" si="42"/>
        <v>0</v>
      </c>
      <c r="P287" s="1058"/>
      <c r="Q287" s="1058"/>
      <c r="R287" s="1058"/>
      <c r="S287" s="1058"/>
      <c r="T287" s="1058"/>
      <c r="U287" s="1058"/>
      <c r="V287" s="1058"/>
      <c r="W287" s="1058"/>
    </row>
    <row r="288" spans="1:23" s="1064" customFormat="1" ht="18" x14ac:dyDescent="0.25">
      <c r="A288" s="1761"/>
      <c r="B288" s="1065">
        <v>8110</v>
      </c>
      <c r="C288" s="1066">
        <v>4178</v>
      </c>
      <c r="D288" s="1067"/>
      <c r="E288" s="1067"/>
      <c r="F288" s="1067"/>
      <c r="G288" s="1068" t="s">
        <v>1273</v>
      </c>
      <c r="H288" s="1069">
        <f>+H289</f>
        <v>0</v>
      </c>
      <c r="I288" s="1069">
        <f>+I289</f>
        <v>0</v>
      </c>
      <c r="J288" s="1069">
        <f t="shared" si="40"/>
        <v>0</v>
      </c>
      <c r="K288" s="1069">
        <f>+K289</f>
        <v>0</v>
      </c>
      <c r="L288" s="1069">
        <f>+L289</f>
        <v>0</v>
      </c>
      <c r="M288" s="1070">
        <f t="shared" si="41"/>
        <v>0</v>
      </c>
      <c r="N288" s="1071">
        <f t="shared" si="42"/>
        <v>0</v>
      </c>
      <c r="P288" s="1058"/>
      <c r="Q288" s="1058"/>
      <c r="R288" s="1058"/>
      <c r="S288" s="1058"/>
      <c r="T288" s="1058"/>
      <c r="U288" s="1058"/>
      <c r="V288" s="1058"/>
      <c r="W288" s="1058"/>
    </row>
    <row r="289" spans="1:23" s="1064" customFormat="1" ht="18" x14ac:dyDescent="0.25">
      <c r="A289" s="1761"/>
      <c r="B289" s="1072">
        <v>8110</v>
      </c>
      <c r="C289" s="1073">
        <v>4178</v>
      </c>
      <c r="D289" s="1074">
        <v>1</v>
      </c>
      <c r="E289" s="1074"/>
      <c r="F289" s="1074"/>
      <c r="G289" s="1075" t="s">
        <v>1273</v>
      </c>
      <c r="H289" s="1076">
        <f>+H290</f>
        <v>0</v>
      </c>
      <c r="I289" s="1076">
        <f>+I290</f>
        <v>0</v>
      </c>
      <c r="J289" s="1076">
        <f t="shared" si="40"/>
        <v>0</v>
      </c>
      <c r="K289" s="1076">
        <f>+K290</f>
        <v>0</v>
      </c>
      <c r="L289" s="1076">
        <f>+L290</f>
        <v>0</v>
      </c>
      <c r="M289" s="1077">
        <f t="shared" si="41"/>
        <v>0</v>
      </c>
      <c r="N289" s="1078">
        <f t="shared" si="42"/>
        <v>0</v>
      </c>
      <c r="P289" s="1058"/>
      <c r="Q289" s="1058"/>
      <c r="R289" s="1058"/>
      <c r="S289" s="1058"/>
      <c r="T289" s="1058"/>
      <c r="U289" s="1058"/>
      <c r="V289" s="1058"/>
      <c r="W289" s="1058"/>
    </row>
    <row r="290" spans="1:23" s="1064" customFormat="1" ht="18" x14ac:dyDescent="0.25">
      <c r="A290" s="1761"/>
      <c r="B290" s="1079">
        <v>8110</v>
      </c>
      <c r="C290" s="1080">
        <v>4178</v>
      </c>
      <c r="D290" s="1081">
        <v>1</v>
      </c>
      <c r="E290" s="1081">
        <v>1</v>
      </c>
      <c r="F290" s="1081"/>
      <c r="G290" s="1082" t="s">
        <v>1273</v>
      </c>
      <c r="H290" s="1083">
        <f>SUM(H291)</f>
        <v>0</v>
      </c>
      <c r="I290" s="1083">
        <f>SUM(I291)</f>
        <v>0</v>
      </c>
      <c r="J290" s="1083">
        <f t="shared" si="40"/>
        <v>0</v>
      </c>
      <c r="K290" s="1083">
        <f>SUM(K291)</f>
        <v>0</v>
      </c>
      <c r="L290" s="1083">
        <f>SUM(L291)</f>
        <v>0</v>
      </c>
      <c r="M290" s="1084">
        <f t="shared" si="41"/>
        <v>0</v>
      </c>
      <c r="N290" s="1085">
        <f t="shared" si="42"/>
        <v>0</v>
      </c>
      <c r="P290" s="1058"/>
      <c r="Q290" s="1058"/>
      <c r="R290" s="1058"/>
      <c r="S290" s="1058"/>
      <c r="T290" s="1058"/>
      <c r="U290" s="1058"/>
      <c r="V290" s="1058"/>
      <c r="W290" s="1058"/>
    </row>
    <row r="291" spans="1:23" s="1064" customFormat="1" ht="33" customHeight="1" x14ac:dyDescent="0.25">
      <c r="A291" s="1761"/>
      <c r="B291" s="1113">
        <v>8110</v>
      </c>
      <c r="C291" s="1114">
        <v>4178</v>
      </c>
      <c r="D291" s="1115">
        <v>1</v>
      </c>
      <c r="E291" s="1115">
        <v>1</v>
      </c>
      <c r="F291" s="1115">
        <v>1</v>
      </c>
      <c r="G291" s="1116" t="s">
        <v>1273</v>
      </c>
      <c r="H291" s="1090"/>
      <c r="I291" s="1090"/>
      <c r="J291" s="1117">
        <f t="shared" si="40"/>
        <v>0</v>
      </c>
      <c r="K291" s="1090"/>
      <c r="L291" s="1090"/>
      <c r="M291" s="1118">
        <f t="shared" si="41"/>
        <v>0</v>
      </c>
      <c r="N291" s="1092">
        <f t="shared" si="42"/>
        <v>0</v>
      </c>
      <c r="P291" s="1058"/>
      <c r="Q291" s="1058"/>
      <c r="R291" s="1058"/>
      <c r="S291" s="1058"/>
      <c r="T291" s="1058"/>
      <c r="U291" s="1058"/>
      <c r="V291" s="1058"/>
      <c r="W291" s="1058"/>
    </row>
    <row r="292" spans="1:23" s="1064" customFormat="1" ht="15.75" customHeight="1" x14ac:dyDescent="0.25">
      <c r="A292" s="1761"/>
      <c r="B292" s="1065">
        <v>8110</v>
      </c>
      <c r="C292" s="1066">
        <v>4179</v>
      </c>
      <c r="D292" s="1067"/>
      <c r="E292" s="1067"/>
      <c r="F292" s="1067"/>
      <c r="G292" s="1068" t="s">
        <v>1274</v>
      </c>
      <c r="H292" s="1069">
        <f>+H293+H294</f>
        <v>0</v>
      </c>
      <c r="I292" s="1069">
        <f>+I293+I294</f>
        <v>0</v>
      </c>
      <c r="J292" s="1069">
        <f t="shared" si="40"/>
        <v>0</v>
      </c>
      <c r="K292" s="1069">
        <f>+K293+K294</f>
        <v>0</v>
      </c>
      <c r="L292" s="1069">
        <f>+L293+L294</f>
        <v>0</v>
      </c>
      <c r="M292" s="1069">
        <f t="shared" si="41"/>
        <v>0</v>
      </c>
      <c r="N292" s="1071">
        <f t="shared" si="42"/>
        <v>0</v>
      </c>
      <c r="P292" s="1058"/>
      <c r="Q292" s="1058"/>
      <c r="R292" s="1058"/>
      <c r="S292" s="1058"/>
      <c r="T292" s="1058"/>
      <c r="U292" s="1058"/>
      <c r="V292" s="1058"/>
      <c r="W292" s="1058"/>
    </row>
    <row r="293" spans="1:23" s="1064" customFormat="1" ht="14.25" customHeight="1" x14ac:dyDescent="0.25">
      <c r="A293" s="1761"/>
      <c r="B293" s="1072">
        <v>8110</v>
      </c>
      <c r="C293" s="1073">
        <v>4179</v>
      </c>
      <c r="D293" s="1074">
        <v>1</v>
      </c>
      <c r="E293" s="1074"/>
      <c r="F293" s="1074"/>
      <c r="G293" s="1678" t="s">
        <v>1275</v>
      </c>
      <c r="H293" s="1679"/>
      <c r="I293" s="1679"/>
      <c r="J293" s="1679">
        <f t="shared" si="40"/>
        <v>0</v>
      </c>
      <c r="K293" s="1679"/>
      <c r="L293" s="1679"/>
      <c r="M293" s="1679">
        <f t="shared" si="41"/>
        <v>0</v>
      </c>
      <c r="N293" s="1681">
        <f t="shared" si="42"/>
        <v>0</v>
      </c>
      <c r="P293" s="1058"/>
      <c r="Q293" s="1058"/>
      <c r="R293" s="1058"/>
      <c r="S293" s="1058"/>
      <c r="T293" s="1058"/>
      <c r="U293" s="1058"/>
      <c r="V293" s="1058"/>
      <c r="W293" s="1058"/>
    </row>
    <row r="294" spans="1:23" s="1064" customFormat="1" ht="14.25" customHeight="1" x14ac:dyDescent="0.25">
      <c r="A294" s="1761"/>
      <c r="B294" s="1072">
        <v>8110</v>
      </c>
      <c r="C294" s="1073">
        <v>4179</v>
      </c>
      <c r="D294" s="1074">
        <v>2</v>
      </c>
      <c r="E294" s="1074"/>
      <c r="F294" s="1074"/>
      <c r="G294" s="1678" t="s">
        <v>1276</v>
      </c>
      <c r="H294" s="1679">
        <f>+H295+H296+H297+H298+H299+H300</f>
        <v>0</v>
      </c>
      <c r="I294" s="1679">
        <f>+I295+I296+I297+I298+I299+I300</f>
        <v>0</v>
      </c>
      <c r="J294" s="1679">
        <f t="shared" si="40"/>
        <v>0</v>
      </c>
      <c r="K294" s="1679">
        <f>+K295+K296+K297+K298+K299+K300</f>
        <v>0</v>
      </c>
      <c r="L294" s="1679">
        <f>+L295+L296+L297+L298+L299+L300</f>
        <v>0</v>
      </c>
      <c r="M294" s="1680">
        <f t="shared" si="41"/>
        <v>0</v>
      </c>
      <c r="N294" s="1681">
        <f t="shared" si="42"/>
        <v>0</v>
      </c>
      <c r="P294" s="1058"/>
      <c r="Q294" s="1058"/>
      <c r="R294" s="1058"/>
      <c r="S294" s="1058"/>
      <c r="T294" s="1058"/>
      <c r="U294" s="1058"/>
      <c r="V294" s="1058"/>
      <c r="W294" s="1058"/>
    </row>
    <row r="295" spans="1:23" s="1064" customFormat="1" ht="12" customHeight="1" x14ac:dyDescent="0.25">
      <c r="A295" s="1761"/>
      <c r="B295" s="1113">
        <v>8110</v>
      </c>
      <c r="C295" s="1114">
        <v>4179</v>
      </c>
      <c r="D295" s="1115">
        <v>2</v>
      </c>
      <c r="E295" s="1115">
        <v>1</v>
      </c>
      <c r="F295" s="1115"/>
      <c r="G295" s="1116" t="s">
        <v>1277</v>
      </c>
      <c r="H295" s="1090"/>
      <c r="I295" s="1090"/>
      <c r="J295" s="1083">
        <f t="shared" si="40"/>
        <v>0</v>
      </c>
      <c r="K295" s="1090"/>
      <c r="L295" s="1090"/>
      <c r="M295" s="1677">
        <f t="shared" si="41"/>
        <v>0</v>
      </c>
      <c r="N295" s="1085">
        <f t="shared" si="42"/>
        <v>0</v>
      </c>
      <c r="P295" s="1058"/>
      <c r="Q295" s="1058"/>
      <c r="R295" s="1058"/>
      <c r="S295" s="1058"/>
      <c r="T295" s="1058"/>
      <c r="U295" s="1058"/>
      <c r="V295" s="1058"/>
      <c r="W295" s="1058"/>
    </row>
    <row r="296" spans="1:23" s="1064" customFormat="1" ht="12" customHeight="1" x14ac:dyDescent="0.25">
      <c r="A296" s="1761"/>
      <c r="B296" s="1113">
        <v>8110</v>
      </c>
      <c r="C296" s="1114">
        <v>4179</v>
      </c>
      <c r="D296" s="1115">
        <v>2</v>
      </c>
      <c r="E296" s="1115">
        <v>2</v>
      </c>
      <c r="F296" s="1115"/>
      <c r="G296" s="1116" t="s">
        <v>1278</v>
      </c>
      <c r="H296" s="1090"/>
      <c r="I296" s="1090"/>
      <c r="J296" s="1083">
        <f t="shared" si="40"/>
        <v>0</v>
      </c>
      <c r="K296" s="1090"/>
      <c r="L296" s="1090"/>
      <c r="M296" s="1677">
        <f t="shared" si="41"/>
        <v>0</v>
      </c>
      <c r="N296" s="1085">
        <f t="shared" si="42"/>
        <v>0</v>
      </c>
      <c r="P296" s="1058"/>
      <c r="Q296" s="1058"/>
      <c r="R296" s="1058"/>
      <c r="S296" s="1058"/>
      <c r="T296" s="1058"/>
      <c r="U296" s="1058"/>
      <c r="V296" s="1058"/>
      <c r="W296" s="1058"/>
    </row>
    <row r="297" spans="1:23" s="1064" customFormat="1" ht="14.25" customHeight="1" x14ac:dyDescent="0.25">
      <c r="A297" s="1761"/>
      <c r="B297" s="1113">
        <v>8110</v>
      </c>
      <c r="C297" s="1114">
        <v>4179</v>
      </c>
      <c r="D297" s="1115">
        <v>2</v>
      </c>
      <c r="E297" s="1115">
        <v>3</v>
      </c>
      <c r="F297" s="1115"/>
      <c r="G297" s="1116" t="s">
        <v>1279</v>
      </c>
      <c r="H297" s="1090"/>
      <c r="I297" s="1090"/>
      <c r="J297" s="1083">
        <f t="shared" si="40"/>
        <v>0</v>
      </c>
      <c r="K297" s="1090"/>
      <c r="L297" s="1090"/>
      <c r="M297" s="1677">
        <f t="shared" si="41"/>
        <v>0</v>
      </c>
      <c r="N297" s="1085">
        <f t="shared" si="42"/>
        <v>0</v>
      </c>
      <c r="P297" s="1058"/>
      <c r="Q297" s="1058"/>
      <c r="R297" s="1058"/>
      <c r="S297" s="1058"/>
      <c r="T297" s="1058"/>
      <c r="U297" s="1058"/>
      <c r="V297" s="1058"/>
      <c r="W297" s="1058"/>
    </row>
    <row r="298" spans="1:23" s="1064" customFormat="1" ht="13.5" customHeight="1" x14ac:dyDescent="0.25">
      <c r="A298" s="1761"/>
      <c r="B298" s="1113">
        <v>8110</v>
      </c>
      <c r="C298" s="1114">
        <v>4179</v>
      </c>
      <c r="D298" s="1115">
        <v>2</v>
      </c>
      <c r="E298" s="1115">
        <v>4</v>
      </c>
      <c r="F298" s="1115"/>
      <c r="G298" s="1116" t="s">
        <v>1280</v>
      </c>
      <c r="H298" s="1090"/>
      <c r="I298" s="1090"/>
      <c r="J298" s="1083">
        <f t="shared" si="40"/>
        <v>0</v>
      </c>
      <c r="K298" s="1090"/>
      <c r="L298" s="1090"/>
      <c r="M298" s="1677">
        <f t="shared" si="41"/>
        <v>0</v>
      </c>
      <c r="N298" s="1085">
        <f t="shared" si="42"/>
        <v>0</v>
      </c>
      <c r="P298" s="1058"/>
      <c r="Q298" s="1058"/>
      <c r="R298" s="1058"/>
      <c r="S298" s="1058"/>
      <c r="T298" s="1058"/>
      <c r="U298" s="1058"/>
      <c r="V298" s="1058"/>
      <c r="W298" s="1058"/>
    </row>
    <row r="299" spans="1:23" s="1064" customFormat="1" ht="15" customHeight="1" x14ac:dyDescent="0.25">
      <c r="A299" s="1761"/>
      <c r="B299" s="1113">
        <v>8110</v>
      </c>
      <c r="C299" s="1114">
        <v>4179</v>
      </c>
      <c r="D299" s="1115">
        <v>2</v>
      </c>
      <c r="E299" s="1115">
        <v>5</v>
      </c>
      <c r="F299" s="1115"/>
      <c r="G299" s="1116" t="s">
        <v>1281</v>
      </c>
      <c r="H299" s="1090"/>
      <c r="I299" s="1090"/>
      <c r="J299" s="1083">
        <f t="shared" si="40"/>
        <v>0</v>
      </c>
      <c r="K299" s="1090"/>
      <c r="L299" s="1090"/>
      <c r="M299" s="1677">
        <f t="shared" si="41"/>
        <v>0</v>
      </c>
      <c r="N299" s="1085">
        <f t="shared" si="42"/>
        <v>0</v>
      </c>
      <c r="P299" s="1058"/>
      <c r="Q299" s="1058"/>
      <c r="R299" s="1058"/>
      <c r="S299" s="1058"/>
      <c r="T299" s="1058"/>
      <c r="U299" s="1058"/>
      <c r="V299" s="1058"/>
      <c r="W299" s="1058"/>
    </row>
    <row r="300" spans="1:23" s="1064" customFormat="1" ht="29.25" customHeight="1" x14ac:dyDescent="0.25">
      <c r="A300" s="1761"/>
      <c r="B300" s="1113">
        <v>8110</v>
      </c>
      <c r="C300" s="1114">
        <v>4179</v>
      </c>
      <c r="D300" s="1115">
        <v>2</v>
      </c>
      <c r="E300" s="1115">
        <v>6</v>
      </c>
      <c r="F300" s="1115"/>
      <c r="G300" s="1116" t="s">
        <v>1282</v>
      </c>
      <c r="H300" s="1090"/>
      <c r="I300" s="1090"/>
      <c r="J300" s="1083">
        <f t="shared" si="40"/>
        <v>0</v>
      </c>
      <c r="K300" s="1090"/>
      <c r="L300" s="1090"/>
      <c r="M300" s="1677">
        <f t="shared" si="41"/>
        <v>0</v>
      </c>
      <c r="N300" s="1085">
        <f t="shared" si="42"/>
        <v>0</v>
      </c>
      <c r="P300" s="1058"/>
      <c r="Q300" s="1058"/>
      <c r="R300" s="1058"/>
      <c r="S300" s="1058"/>
      <c r="T300" s="1058"/>
      <c r="U300" s="1058"/>
      <c r="V300" s="1058"/>
      <c r="W300" s="1058"/>
    </row>
    <row r="301" spans="1:23" s="1064" customFormat="1" ht="17.25" customHeight="1" x14ac:dyDescent="0.25">
      <c r="A301" s="1761"/>
      <c r="B301" s="1682" t="s">
        <v>1153</v>
      </c>
      <c r="C301" s="1683"/>
      <c r="D301" s="1683"/>
      <c r="E301" s="1683"/>
      <c r="F301" s="1684"/>
      <c r="G301" s="1685"/>
      <c r="H301" s="1686">
        <f>+H232+H236+H240+H272+H276+H280+H284+H288+H292</f>
        <v>0</v>
      </c>
      <c r="I301" s="1686">
        <f>+I232+I236+I240+I272+I276+I280+I284+I288+I292</f>
        <v>0</v>
      </c>
      <c r="J301" s="1686">
        <f t="shared" si="40"/>
        <v>0</v>
      </c>
      <c r="K301" s="1686">
        <f>+K232+K236+K240+K272+K276+K280+K284+K288+K292</f>
        <v>0</v>
      </c>
      <c r="L301" s="1686">
        <f>+L232+L236+L240+L272+L276+L280+L284+L288+L292</f>
        <v>0</v>
      </c>
      <c r="M301" s="1686">
        <f t="shared" si="41"/>
        <v>0</v>
      </c>
      <c r="N301" s="1687">
        <f t="shared" si="42"/>
        <v>0</v>
      </c>
      <c r="P301" s="1058"/>
      <c r="Q301" s="1058"/>
      <c r="R301" s="1058"/>
      <c r="S301" s="1058"/>
      <c r="T301" s="1058"/>
      <c r="U301" s="1058"/>
      <c r="V301" s="1058"/>
      <c r="W301" s="1058"/>
    </row>
    <row r="302" spans="1:23" s="1064" customFormat="1" ht="45" x14ac:dyDescent="0.25">
      <c r="A302" s="1761"/>
      <c r="B302" s="1688">
        <v>8110</v>
      </c>
      <c r="C302" s="1689">
        <v>4200</v>
      </c>
      <c r="D302" s="1690"/>
      <c r="E302" s="1690"/>
      <c r="F302" s="1690"/>
      <c r="G302" s="1691" t="s">
        <v>1283</v>
      </c>
      <c r="H302" s="1692">
        <f>+H303+H376</f>
        <v>0</v>
      </c>
      <c r="I302" s="1692">
        <f>+I303+I376</f>
        <v>0</v>
      </c>
      <c r="J302" s="1692">
        <f t="shared" si="40"/>
        <v>0</v>
      </c>
      <c r="K302" s="1692">
        <f>+K303+K376</f>
        <v>0</v>
      </c>
      <c r="L302" s="1692">
        <f>+L303+L376</f>
        <v>0</v>
      </c>
      <c r="M302" s="1693">
        <f t="shared" si="41"/>
        <v>0</v>
      </c>
      <c r="N302" s="1694">
        <f t="shared" si="42"/>
        <v>0</v>
      </c>
      <c r="P302" s="1058"/>
      <c r="Q302" s="1058"/>
      <c r="R302" s="1058"/>
      <c r="S302" s="1058"/>
      <c r="T302" s="1058"/>
      <c r="U302" s="1058"/>
      <c r="V302" s="1058"/>
      <c r="W302" s="1058"/>
    </row>
    <row r="303" spans="1:23" s="1064" customFormat="1" ht="18" x14ac:dyDescent="0.25">
      <c r="A303" s="1761"/>
      <c r="B303" s="1065">
        <v>8110</v>
      </c>
      <c r="C303" s="1066">
        <v>4210</v>
      </c>
      <c r="D303" s="1067"/>
      <c r="E303" s="1067"/>
      <c r="F303" s="1067"/>
      <c r="G303" s="1068" t="s">
        <v>222</v>
      </c>
      <c r="H303" s="1069">
        <f>+H304+H333+H341+H345+H350</f>
        <v>0</v>
      </c>
      <c r="I303" s="1069">
        <f>+I304+I333+I341+I345+I350</f>
        <v>0</v>
      </c>
      <c r="J303" s="1069">
        <f t="shared" si="40"/>
        <v>0</v>
      </c>
      <c r="K303" s="1069">
        <f>+K304+K333+K341+K345+K350</f>
        <v>0</v>
      </c>
      <c r="L303" s="1069">
        <f>+L304+L333+L341+L345+L350</f>
        <v>0</v>
      </c>
      <c r="M303" s="1070">
        <f t="shared" si="41"/>
        <v>0</v>
      </c>
      <c r="N303" s="1071">
        <f t="shared" si="42"/>
        <v>0</v>
      </c>
      <c r="P303" s="1058"/>
      <c r="Q303" s="1058"/>
      <c r="R303" s="1058"/>
      <c r="S303" s="1058"/>
      <c r="T303" s="1058"/>
      <c r="U303" s="1058"/>
      <c r="V303" s="1058"/>
      <c r="W303" s="1058"/>
    </row>
    <row r="304" spans="1:23" s="1064" customFormat="1" x14ac:dyDescent="0.25">
      <c r="A304" s="1761"/>
      <c r="B304" s="1065">
        <v>8110</v>
      </c>
      <c r="C304" s="1066">
        <v>4211</v>
      </c>
      <c r="D304" s="1067"/>
      <c r="E304" s="1067"/>
      <c r="F304" s="1067"/>
      <c r="G304" s="1068" t="s">
        <v>246</v>
      </c>
      <c r="H304" s="1069">
        <f>SUM(H305)</f>
        <v>0</v>
      </c>
      <c r="I304" s="1069">
        <f>SUM(I305)</f>
        <v>0</v>
      </c>
      <c r="J304" s="1069">
        <f t="shared" si="40"/>
        <v>0</v>
      </c>
      <c r="K304" s="1069">
        <f>SUM(K305)</f>
        <v>0</v>
      </c>
      <c r="L304" s="1069">
        <f>SUM(L305)</f>
        <v>0</v>
      </c>
      <c r="M304" s="1070">
        <f t="shared" si="41"/>
        <v>0</v>
      </c>
      <c r="N304" s="1071">
        <f t="shared" si="42"/>
        <v>0</v>
      </c>
      <c r="P304" s="1058"/>
      <c r="Q304" s="1058"/>
      <c r="R304" s="1058"/>
      <c r="S304" s="1058"/>
      <c r="T304" s="1058"/>
      <c r="U304" s="1058"/>
      <c r="V304" s="1058"/>
      <c r="W304" s="1058"/>
    </row>
    <row r="305" spans="1:23" s="1064" customFormat="1" x14ac:dyDescent="0.25">
      <c r="A305" s="1761"/>
      <c r="B305" s="1072">
        <v>8110</v>
      </c>
      <c r="C305" s="1073">
        <v>4211</v>
      </c>
      <c r="D305" s="1074">
        <v>1</v>
      </c>
      <c r="E305" s="1074"/>
      <c r="F305" s="1074"/>
      <c r="G305" s="1075" t="s">
        <v>246</v>
      </c>
      <c r="H305" s="1076">
        <f>+H306+H319</f>
        <v>0</v>
      </c>
      <c r="I305" s="1076">
        <f>+I306+I319</f>
        <v>0</v>
      </c>
      <c r="J305" s="1076">
        <f t="shared" si="40"/>
        <v>0</v>
      </c>
      <c r="K305" s="1076">
        <f>+K306+K319</f>
        <v>0</v>
      </c>
      <c r="L305" s="1076">
        <f>+L306+L319</f>
        <v>0</v>
      </c>
      <c r="M305" s="1077">
        <f t="shared" si="41"/>
        <v>0</v>
      </c>
      <c r="N305" s="1078">
        <f t="shared" si="42"/>
        <v>0</v>
      </c>
      <c r="P305" s="1058"/>
      <c r="Q305" s="1058"/>
      <c r="R305" s="1058"/>
      <c r="S305" s="1058"/>
      <c r="T305" s="1058"/>
      <c r="U305" s="1058"/>
      <c r="V305" s="1058"/>
      <c r="W305" s="1058"/>
    </row>
    <row r="306" spans="1:23" s="1064" customFormat="1" ht="18" x14ac:dyDescent="0.25">
      <c r="A306" s="1761"/>
      <c r="B306" s="1079">
        <v>8110</v>
      </c>
      <c r="C306" s="1080">
        <v>4211</v>
      </c>
      <c r="D306" s="1081">
        <v>1</v>
      </c>
      <c r="E306" s="1081">
        <v>1</v>
      </c>
      <c r="F306" s="1081"/>
      <c r="G306" s="1082" t="s">
        <v>1284</v>
      </c>
      <c r="H306" s="1083">
        <f>SUM(H307:H318)</f>
        <v>0</v>
      </c>
      <c r="I306" s="1083">
        <f>SUM(I307:I318)</f>
        <v>0</v>
      </c>
      <c r="J306" s="1083">
        <f t="shared" si="40"/>
        <v>0</v>
      </c>
      <c r="K306" s="1083">
        <f>SUM(K307:K318)</f>
        <v>0</v>
      </c>
      <c r="L306" s="1083">
        <f>SUM(L307:L318)</f>
        <v>0</v>
      </c>
      <c r="M306" s="1084">
        <f t="shared" si="41"/>
        <v>0</v>
      </c>
      <c r="N306" s="1085">
        <f t="shared" si="42"/>
        <v>0</v>
      </c>
      <c r="P306" s="1058"/>
      <c r="Q306" s="1058"/>
      <c r="R306" s="1058"/>
      <c r="S306" s="1058"/>
      <c r="T306" s="1058"/>
      <c r="U306" s="1058"/>
      <c r="V306" s="1058"/>
      <c r="W306" s="1058"/>
    </row>
    <row r="307" spans="1:23" s="1064" customFormat="1" x14ac:dyDescent="0.25">
      <c r="A307" s="1761"/>
      <c r="B307" s="1086">
        <v>8110</v>
      </c>
      <c r="C307" s="1087">
        <v>4211</v>
      </c>
      <c r="D307" s="1088">
        <v>1</v>
      </c>
      <c r="E307" s="1088">
        <v>1</v>
      </c>
      <c r="F307" s="1088">
        <v>1</v>
      </c>
      <c r="G307" s="1089" t="s">
        <v>1285</v>
      </c>
      <c r="H307" s="1090"/>
      <c r="I307" s="1090"/>
      <c r="J307" s="1090">
        <f t="shared" si="40"/>
        <v>0</v>
      </c>
      <c r="K307" s="1090"/>
      <c r="L307" s="1090"/>
      <c r="M307" s="1091">
        <f t="shared" si="41"/>
        <v>0</v>
      </c>
      <c r="N307" s="1092">
        <f t="shared" si="42"/>
        <v>0</v>
      </c>
      <c r="P307" s="1058"/>
      <c r="Q307" s="1058"/>
      <c r="R307" s="1058"/>
      <c r="S307" s="1058"/>
      <c r="T307" s="1058"/>
      <c r="U307" s="1058"/>
      <c r="V307" s="1058"/>
      <c r="W307" s="1058"/>
    </row>
    <row r="308" spans="1:23" s="1064" customFormat="1" x14ac:dyDescent="0.25">
      <c r="A308" s="1761"/>
      <c r="B308" s="1086">
        <v>8110</v>
      </c>
      <c r="C308" s="1087">
        <v>4211</v>
      </c>
      <c r="D308" s="1088">
        <v>1</v>
      </c>
      <c r="E308" s="1088">
        <v>1</v>
      </c>
      <c r="F308" s="1088">
        <v>2</v>
      </c>
      <c r="G308" s="1089" t="s">
        <v>1286</v>
      </c>
      <c r="H308" s="1090"/>
      <c r="I308" s="1090"/>
      <c r="J308" s="1090">
        <f t="shared" si="40"/>
        <v>0</v>
      </c>
      <c r="K308" s="1090"/>
      <c r="L308" s="1090"/>
      <c r="M308" s="1091">
        <f t="shared" si="41"/>
        <v>0</v>
      </c>
      <c r="N308" s="1092">
        <f t="shared" si="42"/>
        <v>0</v>
      </c>
      <c r="P308" s="1058"/>
      <c r="Q308" s="1058"/>
      <c r="R308" s="1058"/>
      <c r="S308" s="1058"/>
      <c r="T308" s="1058"/>
      <c r="U308" s="1058"/>
      <c r="V308" s="1058"/>
      <c r="W308" s="1058"/>
    </row>
    <row r="309" spans="1:23" s="1064" customFormat="1" x14ac:dyDescent="0.25">
      <c r="A309" s="1761"/>
      <c r="B309" s="1086">
        <v>8110</v>
      </c>
      <c r="C309" s="1087">
        <v>4211</v>
      </c>
      <c r="D309" s="1088">
        <v>1</v>
      </c>
      <c r="E309" s="1088">
        <v>1</v>
      </c>
      <c r="F309" s="1088">
        <v>3</v>
      </c>
      <c r="G309" s="1089" t="s">
        <v>1287</v>
      </c>
      <c r="H309" s="1090"/>
      <c r="I309" s="1090"/>
      <c r="J309" s="1090">
        <f t="shared" si="40"/>
        <v>0</v>
      </c>
      <c r="K309" s="1090"/>
      <c r="L309" s="1090"/>
      <c r="M309" s="1091">
        <f t="shared" si="41"/>
        <v>0</v>
      </c>
      <c r="N309" s="1092">
        <f t="shared" si="42"/>
        <v>0</v>
      </c>
      <c r="P309" s="1058"/>
      <c r="Q309" s="1058"/>
      <c r="R309" s="1058"/>
      <c r="S309" s="1058"/>
      <c r="T309" s="1058"/>
      <c r="U309" s="1058"/>
      <c r="V309" s="1058"/>
      <c r="W309" s="1058"/>
    </row>
    <row r="310" spans="1:23" s="1064" customFormat="1" x14ac:dyDescent="0.25">
      <c r="A310" s="1761"/>
      <c r="B310" s="1086">
        <v>8110</v>
      </c>
      <c r="C310" s="1087">
        <v>4211</v>
      </c>
      <c r="D310" s="1088">
        <v>1</v>
      </c>
      <c r="E310" s="1088">
        <v>1</v>
      </c>
      <c r="F310" s="1088">
        <v>4</v>
      </c>
      <c r="G310" s="1089" t="s">
        <v>871</v>
      </c>
      <c r="H310" s="1090"/>
      <c r="I310" s="1090"/>
      <c r="J310" s="1090">
        <f t="shared" si="40"/>
        <v>0</v>
      </c>
      <c r="K310" s="1090"/>
      <c r="L310" s="1090"/>
      <c r="M310" s="1091">
        <f t="shared" si="41"/>
        <v>0</v>
      </c>
      <c r="N310" s="1092">
        <f t="shared" si="42"/>
        <v>0</v>
      </c>
      <c r="P310" s="1058"/>
      <c r="Q310" s="1058"/>
      <c r="R310" s="1058"/>
      <c r="S310" s="1058"/>
      <c r="T310" s="1058"/>
      <c r="U310" s="1058"/>
      <c r="V310" s="1058"/>
      <c r="W310" s="1058"/>
    </row>
    <row r="311" spans="1:23" s="1064" customFormat="1" x14ac:dyDescent="0.25">
      <c r="A311" s="1761"/>
      <c r="B311" s="1086">
        <v>8110</v>
      </c>
      <c r="C311" s="1087">
        <v>4211</v>
      </c>
      <c r="D311" s="1088">
        <v>1</v>
      </c>
      <c r="E311" s="1088">
        <v>1</v>
      </c>
      <c r="F311" s="1088">
        <v>5</v>
      </c>
      <c r="G311" s="1089" t="s">
        <v>1288</v>
      </c>
      <c r="H311" s="1090"/>
      <c r="I311" s="1090"/>
      <c r="J311" s="1090">
        <f t="shared" si="40"/>
        <v>0</v>
      </c>
      <c r="K311" s="1090"/>
      <c r="L311" s="1090"/>
      <c r="M311" s="1091">
        <f t="shared" si="41"/>
        <v>0</v>
      </c>
      <c r="N311" s="1092">
        <f t="shared" si="42"/>
        <v>0</v>
      </c>
      <c r="P311" s="1058"/>
      <c r="Q311" s="1058"/>
      <c r="R311" s="1058"/>
      <c r="S311" s="1058"/>
      <c r="T311" s="1058"/>
      <c r="U311" s="1058"/>
      <c r="V311" s="1058"/>
      <c r="W311" s="1058"/>
    </row>
    <row r="312" spans="1:23" s="1064" customFormat="1" x14ac:dyDescent="0.25">
      <c r="A312" s="1761"/>
      <c r="B312" s="1086">
        <v>8110</v>
      </c>
      <c r="C312" s="1087">
        <v>4211</v>
      </c>
      <c r="D312" s="1088">
        <v>1</v>
      </c>
      <c r="E312" s="1088">
        <v>1</v>
      </c>
      <c r="F312" s="1088">
        <v>6</v>
      </c>
      <c r="G312" s="1089" t="s">
        <v>1289</v>
      </c>
      <c r="H312" s="1090"/>
      <c r="I312" s="1090"/>
      <c r="J312" s="1090">
        <f t="shared" si="40"/>
        <v>0</v>
      </c>
      <c r="K312" s="1090"/>
      <c r="L312" s="1090"/>
      <c r="M312" s="1091">
        <f t="shared" si="41"/>
        <v>0</v>
      </c>
      <c r="N312" s="1092">
        <f t="shared" si="42"/>
        <v>0</v>
      </c>
      <c r="P312" s="1058"/>
      <c r="Q312" s="1058"/>
      <c r="R312" s="1058"/>
      <c r="S312" s="1058"/>
      <c r="T312" s="1058"/>
      <c r="U312" s="1058"/>
      <c r="V312" s="1058"/>
      <c r="W312" s="1058"/>
    </row>
    <row r="313" spans="1:23" s="1064" customFormat="1" x14ac:dyDescent="0.25">
      <c r="A313" s="1761"/>
      <c r="B313" s="1086">
        <v>8110</v>
      </c>
      <c r="C313" s="1087">
        <v>4211</v>
      </c>
      <c r="D313" s="1088">
        <v>1</v>
      </c>
      <c r="E313" s="1088">
        <v>1</v>
      </c>
      <c r="F313" s="1088">
        <v>7</v>
      </c>
      <c r="G313" s="1089" t="s">
        <v>1290</v>
      </c>
      <c r="H313" s="1090"/>
      <c r="I313" s="1090"/>
      <c r="J313" s="1090">
        <f t="shared" si="40"/>
        <v>0</v>
      </c>
      <c r="K313" s="1090"/>
      <c r="L313" s="1090"/>
      <c r="M313" s="1091">
        <f t="shared" si="41"/>
        <v>0</v>
      </c>
      <c r="N313" s="1092">
        <f t="shared" si="42"/>
        <v>0</v>
      </c>
      <c r="P313" s="1058"/>
      <c r="Q313" s="1058"/>
      <c r="R313" s="1058"/>
      <c r="S313" s="1058"/>
      <c r="T313" s="1058"/>
      <c r="U313" s="1058"/>
      <c r="V313" s="1058"/>
      <c r="W313" s="1058"/>
    </row>
    <row r="314" spans="1:23" s="1064" customFormat="1" ht="18" x14ac:dyDescent="0.25">
      <c r="A314" s="1761"/>
      <c r="B314" s="1086">
        <v>8110</v>
      </c>
      <c r="C314" s="1087">
        <v>4211</v>
      </c>
      <c r="D314" s="1088">
        <v>1</v>
      </c>
      <c r="E314" s="1088">
        <v>1</v>
      </c>
      <c r="F314" s="1088">
        <v>8</v>
      </c>
      <c r="G314" s="1089" t="s">
        <v>1291</v>
      </c>
      <c r="H314" s="1090"/>
      <c r="I314" s="1090"/>
      <c r="J314" s="1090">
        <f t="shared" si="40"/>
        <v>0</v>
      </c>
      <c r="K314" s="1090"/>
      <c r="L314" s="1090"/>
      <c r="M314" s="1091">
        <f t="shared" si="41"/>
        <v>0</v>
      </c>
      <c r="N314" s="1092">
        <f t="shared" si="42"/>
        <v>0</v>
      </c>
      <c r="P314" s="1058"/>
      <c r="Q314" s="1058"/>
      <c r="R314" s="1058"/>
      <c r="S314" s="1058"/>
      <c r="T314" s="1058"/>
      <c r="U314" s="1058"/>
      <c r="V314" s="1058"/>
      <c r="W314" s="1058"/>
    </row>
    <row r="315" spans="1:23" s="1064" customFormat="1" x14ac:dyDescent="0.25">
      <c r="A315" s="1761"/>
      <c r="B315" s="1086">
        <v>8110</v>
      </c>
      <c r="C315" s="1087">
        <v>4211</v>
      </c>
      <c r="D315" s="1088">
        <v>1</v>
      </c>
      <c r="E315" s="1088">
        <v>1</v>
      </c>
      <c r="F315" s="1088">
        <v>9</v>
      </c>
      <c r="G315" s="1089" t="s">
        <v>1292</v>
      </c>
      <c r="H315" s="1090"/>
      <c r="I315" s="1090"/>
      <c r="J315" s="1090">
        <f t="shared" si="40"/>
        <v>0</v>
      </c>
      <c r="K315" s="1090"/>
      <c r="L315" s="1090"/>
      <c r="M315" s="1091">
        <f t="shared" si="41"/>
        <v>0</v>
      </c>
      <c r="N315" s="1092">
        <f t="shared" si="42"/>
        <v>0</v>
      </c>
      <c r="P315" s="1058"/>
      <c r="Q315" s="1058"/>
      <c r="R315" s="1058"/>
      <c r="S315" s="1058"/>
      <c r="T315" s="1058"/>
      <c r="U315" s="1058"/>
      <c r="V315" s="1058"/>
      <c r="W315" s="1058"/>
    </row>
    <row r="316" spans="1:23" s="1064" customFormat="1" ht="27" x14ac:dyDescent="0.25">
      <c r="A316" s="1761"/>
      <c r="B316" s="1086">
        <v>8110</v>
      </c>
      <c r="C316" s="1087">
        <v>4211</v>
      </c>
      <c r="D316" s="1088">
        <v>1</v>
      </c>
      <c r="E316" s="1088">
        <v>1</v>
      </c>
      <c r="F316" s="1088">
        <v>10</v>
      </c>
      <c r="G316" s="1089" t="s">
        <v>1293</v>
      </c>
      <c r="H316" s="1090"/>
      <c r="I316" s="1090"/>
      <c r="J316" s="1090">
        <f t="shared" si="40"/>
        <v>0</v>
      </c>
      <c r="K316" s="1090"/>
      <c r="L316" s="1090"/>
      <c r="M316" s="1091">
        <f t="shared" si="41"/>
        <v>0</v>
      </c>
      <c r="N316" s="1092">
        <f t="shared" si="42"/>
        <v>0</v>
      </c>
      <c r="P316" s="1058"/>
      <c r="Q316" s="1058"/>
      <c r="R316" s="1058"/>
      <c r="S316" s="1058"/>
      <c r="T316" s="1058"/>
      <c r="U316" s="1058"/>
      <c r="V316" s="1058"/>
      <c r="W316" s="1058"/>
    </row>
    <row r="317" spans="1:23" s="1064" customFormat="1" ht="18" x14ac:dyDescent="0.25">
      <c r="A317" s="1761"/>
      <c r="B317" s="1086">
        <v>8110</v>
      </c>
      <c r="C317" s="1087">
        <v>4211</v>
      </c>
      <c r="D317" s="1088">
        <v>1</v>
      </c>
      <c r="E317" s="1088">
        <v>1</v>
      </c>
      <c r="F317" s="1088">
        <v>11</v>
      </c>
      <c r="G317" s="1089" t="s">
        <v>1294</v>
      </c>
      <c r="H317" s="1090"/>
      <c r="I317" s="1090"/>
      <c r="J317" s="1090">
        <f t="shared" si="40"/>
        <v>0</v>
      </c>
      <c r="K317" s="1090"/>
      <c r="L317" s="1090"/>
      <c r="M317" s="1091">
        <f t="shared" si="41"/>
        <v>0</v>
      </c>
      <c r="N317" s="1092">
        <f t="shared" si="42"/>
        <v>0</v>
      </c>
      <c r="P317" s="1058"/>
      <c r="Q317" s="1058"/>
      <c r="R317" s="1058"/>
      <c r="S317" s="1058"/>
      <c r="T317" s="1058"/>
      <c r="U317" s="1058"/>
      <c r="V317" s="1058"/>
      <c r="W317" s="1058"/>
    </row>
    <row r="318" spans="1:23" s="1064" customFormat="1" x14ac:dyDescent="0.25">
      <c r="A318" s="1761"/>
      <c r="B318" s="1086">
        <v>8110</v>
      </c>
      <c r="C318" s="1087">
        <v>4211</v>
      </c>
      <c r="D318" s="1088">
        <v>1</v>
      </c>
      <c r="E318" s="1088">
        <v>1</v>
      </c>
      <c r="F318" s="1088">
        <v>12</v>
      </c>
      <c r="G318" s="1089" t="s">
        <v>1295</v>
      </c>
      <c r="H318" s="1090"/>
      <c r="I318" s="1090"/>
      <c r="J318" s="1090">
        <f t="shared" si="40"/>
        <v>0</v>
      </c>
      <c r="K318" s="1090"/>
      <c r="L318" s="1090"/>
      <c r="M318" s="1091">
        <f t="shared" si="41"/>
        <v>0</v>
      </c>
      <c r="N318" s="1092">
        <f t="shared" si="42"/>
        <v>0</v>
      </c>
      <c r="P318" s="1058"/>
      <c r="Q318" s="1058"/>
      <c r="R318" s="1058"/>
      <c r="S318" s="1058"/>
      <c r="T318" s="1058"/>
      <c r="U318" s="1058"/>
      <c r="V318" s="1058"/>
      <c r="W318" s="1058"/>
    </row>
    <row r="319" spans="1:23" s="1064" customFormat="1" ht="18" x14ac:dyDescent="0.25">
      <c r="A319" s="1761"/>
      <c r="B319" s="1079">
        <v>8110</v>
      </c>
      <c r="C319" s="1080">
        <v>4211</v>
      </c>
      <c r="D319" s="1081">
        <v>1</v>
      </c>
      <c r="E319" s="1081">
        <v>2</v>
      </c>
      <c r="F319" s="1081"/>
      <c r="G319" s="1082" t="s">
        <v>1296</v>
      </c>
      <c r="H319" s="1083">
        <f>SUM(H320:H332)</f>
        <v>0</v>
      </c>
      <c r="I319" s="1083">
        <f>SUM(I320:I332)</f>
        <v>0</v>
      </c>
      <c r="J319" s="1083">
        <f t="shared" si="40"/>
        <v>0</v>
      </c>
      <c r="K319" s="1083">
        <f>SUM(K320:K332)</f>
        <v>0</v>
      </c>
      <c r="L319" s="1083">
        <f>SUM(L320:L332)</f>
        <v>0</v>
      </c>
      <c r="M319" s="1084">
        <f t="shared" si="41"/>
        <v>0</v>
      </c>
      <c r="N319" s="1085">
        <f t="shared" si="42"/>
        <v>0</v>
      </c>
      <c r="P319" s="1058"/>
      <c r="Q319" s="1058"/>
      <c r="R319" s="1058"/>
      <c r="S319" s="1058"/>
      <c r="T319" s="1058"/>
      <c r="U319" s="1058"/>
      <c r="V319" s="1058"/>
      <c r="W319" s="1058"/>
    </row>
    <row r="320" spans="1:23" s="1064" customFormat="1" x14ac:dyDescent="0.25">
      <c r="A320" s="1761"/>
      <c r="B320" s="1086">
        <v>8110</v>
      </c>
      <c r="C320" s="1087">
        <v>4211</v>
      </c>
      <c r="D320" s="1088">
        <v>1</v>
      </c>
      <c r="E320" s="1088">
        <v>2</v>
      </c>
      <c r="F320" s="1088">
        <v>1</v>
      </c>
      <c r="G320" s="1089" t="s">
        <v>1297</v>
      </c>
      <c r="H320" s="1090"/>
      <c r="I320" s="1090"/>
      <c r="J320" s="1090">
        <f t="shared" si="40"/>
        <v>0</v>
      </c>
      <c r="K320" s="1090"/>
      <c r="L320" s="1090"/>
      <c r="M320" s="1091">
        <f t="shared" si="41"/>
        <v>0</v>
      </c>
      <c r="N320" s="1092">
        <f t="shared" si="42"/>
        <v>0</v>
      </c>
      <c r="P320" s="1058"/>
      <c r="Q320" s="1058"/>
      <c r="R320" s="1058"/>
      <c r="S320" s="1058"/>
      <c r="T320" s="1058"/>
      <c r="U320" s="1058"/>
      <c r="V320" s="1058"/>
      <c r="W320" s="1058"/>
    </row>
    <row r="321" spans="1:23" s="1064" customFormat="1" x14ac:dyDescent="0.25">
      <c r="A321" s="1761"/>
      <c r="B321" s="1086">
        <v>8110</v>
      </c>
      <c r="C321" s="1087">
        <v>4211</v>
      </c>
      <c r="D321" s="1088">
        <v>1</v>
      </c>
      <c r="E321" s="1088">
        <v>2</v>
      </c>
      <c r="F321" s="1088">
        <v>2</v>
      </c>
      <c r="G321" s="1089" t="s">
        <v>1298</v>
      </c>
      <c r="H321" s="1090"/>
      <c r="I321" s="1090"/>
      <c r="J321" s="1090">
        <f t="shared" si="40"/>
        <v>0</v>
      </c>
      <c r="K321" s="1090"/>
      <c r="L321" s="1090"/>
      <c r="M321" s="1091">
        <f t="shared" si="41"/>
        <v>0</v>
      </c>
      <c r="N321" s="1092">
        <f t="shared" si="42"/>
        <v>0</v>
      </c>
      <c r="P321" s="1058"/>
      <c r="Q321" s="1058"/>
      <c r="R321" s="1058"/>
      <c r="S321" s="1058"/>
      <c r="T321" s="1058"/>
      <c r="U321" s="1058"/>
      <c r="V321" s="1058"/>
      <c r="W321" s="1058"/>
    </row>
    <row r="322" spans="1:23" s="1064" customFormat="1" ht="18" x14ac:dyDescent="0.25">
      <c r="A322" s="1761"/>
      <c r="B322" s="1086">
        <v>8110</v>
      </c>
      <c r="C322" s="1087">
        <v>4211</v>
      </c>
      <c r="D322" s="1088">
        <v>1</v>
      </c>
      <c r="E322" s="1088">
        <v>2</v>
      </c>
      <c r="F322" s="1088">
        <v>3</v>
      </c>
      <c r="G322" s="1089" t="s">
        <v>1299</v>
      </c>
      <c r="H322" s="1090"/>
      <c r="I322" s="1090"/>
      <c r="J322" s="1090">
        <f t="shared" si="40"/>
        <v>0</v>
      </c>
      <c r="K322" s="1090"/>
      <c r="L322" s="1090"/>
      <c r="M322" s="1091">
        <f t="shared" si="41"/>
        <v>0</v>
      </c>
      <c r="N322" s="1092">
        <f t="shared" si="42"/>
        <v>0</v>
      </c>
      <c r="P322" s="1058"/>
      <c r="Q322" s="1058"/>
      <c r="R322" s="1058"/>
      <c r="S322" s="1058"/>
      <c r="T322" s="1058"/>
      <c r="U322" s="1058"/>
      <c r="V322" s="1058"/>
      <c r="W322" s="1058"/>
    </row>
    <row r="323" spans="1:23" s="1064" customFormat="1" x14ac:dyDescent="0.25">
      <c r="A323" s="1761"/>
      <c r="B323" s="1086">
        <v>8110</v>
      </c>
      <c r="C323" s="1087">
        <v>4211</v>
      </c>
      <c r="D323" s="1088">
        <v>1</v>
      </c>
      <c r="E323" s="1088">
        <v>2</v>
      </c>
      <c r="F323" s="1088">
        <v>4</v>
      </c>
      <c r="G323" s="1089" t="s">
        <v>1300</v>
      </c>
      <c r="H323" s="1090"/>
      <c r="I323" s="1090"/>
      <c r="J323" s="1090">
        <f t="shared" si="40"/>
        <v>0</v>
      </c>
      <c r="K323" s="1090"/>
      <c r="L323" s="1090"/>
      <c r="M323" s="1091">
        <f t="shared" si="41"/>
        <v>0</v>
      </c>
      <c r="N323" s="1092">
        <f t="shared" si="42"/>
        <v>0</v>
      </c>
      <c r="P323" s="1058"/>
      <c r="Q323" s="1058"/>
      <c r="R323" s="1058"/>
      <c r="S323" s="1058"/>
      <c r="T323" s="1058"/>
      <c r="U323" s="1058"/>
      <c r="V323" s="1058"/>
      <c r="W323" s="1058"/>
    </row>
    <row r="324" spans="1:23" s="1064" customFormat="1" x14ac:dyDescent="0.25">
      <c r="A324" s="1761"/>
      <c r="B324" s="1086">
        <v>8110</v>
      </c>
      <c r="C324" s="1087">
        <v>4211</v>
      </c>
      <c r="D324" s="1088">
        <v>1</v>
      </c>
      <c r="E324" s="1088">
        <v>2</v>
      </c>
      <c r="F324" s="1088">
        <v>5</v>
      </c>
      <c r="G324" s="1089" t="s">
        <v>876</v>
      </c>
      <c r="H324" s="1090"/>
      <c r="I324" s="1090"/>
      <c r="J324" s="1090">
        <f t="shared" si="40"/>
        <v>0</v>
      </c>
      <c r="K324" s="1090"/>
      <c r="L324" s="1090"/>
      <c r="M324" s="1091">
        <f t="shared" si="41"/>
        <v>0</v>
      </c>
      <c r="N324" s="1092">
        <f t="shared" si="42"/>
        <v>0</v>
      </c>
      <c r="P324" s="1058"/>
      <c r="Q324" s="1058"/>
      <c r="R324" s="1058"/>
      <c r="S324" s="1058"/>
      <c r="T324" s="1058"/>
      <c r="U324" s="1058"/>
      <c r="V324" s="1058"/>
      <c r="W324" s="1058"/>
    </row>
    <row r="325" spans="1:23" s="1064" customFormat="1" x14ac:dyDescent="0.25">
      <c r="A325" s="1761"/>
      <c r="B325" s="1086">
        <v>8110</v>
      </c>
      <c r="C325" s="1087">
        <v>4211</v>
      </c>
      <c r="D325" s="1088">
        <v>1</v>
      </c>
      <c r="E325" s="1088">
        <v>2</v>
      </c>
      <c r="F325" s="1088">
        <v>6</v>
      </c>
      <c r="G325" s="1089" t="s">
        <v>875</v>
      </c>
      <c r="H325" s="1090"/>
      <c r="I325" s="1090"/>
      <c r="J325" s="1090">
        <f t="shared" si="40"/>
        <v>0</v>
      </c>
      <c r="K325" s="1090"/>
      <c r="L325" s="1090"/>
      <c r="M325" s="1091">
        <f t="shared" si="41"/>
        <v>0</v>
      </c>
      <c r="N325" s="1092">
        <f t="shared" si="42"/>
        <v>0</v>
      </c>
      <c r="P325" s="1058"/>
      <c r="Q325" s="1058"/>
      <c r="R325" s="1058"/>
      <c r="S325" s="1058"/>
      <c r="T325" s="1058"/>
      <c r="U325" s="1058"/>
      <c r="V325" s="1058"/>
      <c r="W325" s="1058"/>
    </row>
    <row r="326" spans="1:23" s="1064" customFormat="1" x14ac:dyDescent="0.25">
      <c r="A326" s="1761"/>
      <c r="B326" s="1086">
        <v>8110</v>
      </c>
      <c r="C326" s="1087">
        <v>4211</v>
      </c>
      <c r="D326" s="1088">
        <v>1</v>
      </c>
      <c r="E326" s="1088">
        <v>2</v>
      </c>
      <c r="F326" s="1088">
        <v>7</v>
      </c>
      <c r="G326" s="1089" t="s">
        <v>877</v>
      </c>
      <c r="H326" s="1090"/>
      <c r="I326" s="1090"/>
      <c r="J326" s="1090">
        <f t="shared" si="40"/>
        <v>0</v>
      </c>
      <c r="K326" s="1090"/>
      <c r="L326" s="1090"/>
      <c r="M326" s="1091">
        <f t="shared" si="41"/>
        <v>0</v>
      </c>
      <c r="N326" s="1092">
        <f t="shared" si="42"/>
        <v>0</v>
      </c>
      <c r="P326" s="1058"/>
      <c r="Q326" s="1058"/>
      <c r="R326" s="1058"/>
      <c r="S326" s="1058"/>
      <c r="T326" s="1058"/>
      <c r="U326" s="1058"/>
      <c r="V326" s="1058"/>
      <c r="W326" s="1058"/>
    </row>
    <row r="327" spans="1:23" s="1064" customFormat="1" x14ac:dyDescent="0.25">
      <c r="A327" s="1761"/>
      <c r="B327" s="1086">
        <v>8110</v>
      </c>
      <c r="C327" s="1087">
        <v>4211</v>
      </c>
      <c r="D327" s="1088">
        <v>1</v>
      </c>
      <c r="E327" s="1088">
        <v>2</v>
      </c>
      <c r="F327" s="1088">
        <v>8</v>
      </c>
      <c r="G327" s="1089" t="s">
        <v>878</v>
      </c>
      <c r="H327" s="1090"/>
      <c r="I327" s="1090"/>
      <c r="J327" s="1090">
        <f t="shared" si="40"/>
        <v>0</v>
      </c>
      <c r="K327" s="1090"/>
      <c r="L327" s="1090"/>
      <c r="M327" s="1091">
        <f t="shared" si="41"/>
        <v>0</v>
      </c>
      <c r="N327" s="1092">
        <f t="shared" si="42"/>
        <v>0</v>
      </c>
      <c r="P327" s="1058"/>
      <c r="Q327" s="1058"/>
      <c r="R327" s="1058"/>
      <c r="S327" s="1058"/>
      <c r="T327" s="1058"/>
      <c r="U327" s="1058"/>
      <c r="V327" s="1058"/>
      <c r="W327" s="1058"/>
    </row>
    <row r="328" spans="1:23" s="1064" customFormat="1" x14ac:dyDescent="0.25">
      <c r="A328" s="1761"/>
      <c r="B328" s="1086">
        <v>8110</v>
      </c>
      <c r="C328" s="1087">
        <v>4211</v>
      </c>
      <c r="D328" s="1088">
        <v>1</v>
      </c>
      <c r="E328" s="1088">
        <v>2</v>
      </c>
      <c r="F328" s="1088">
        <v>9</v>
      </c>
      <c r="G328" s="1089" t="s">
        <v>1301</v>
      </c>
      <c r="H328" s="1090"/>
      <c r="I328" s="1090"/>
      <c r="J328" s="1090">
        <f t="shared" si="40"/>
        <v>0</v>
      </c>
      <c r="K328" s="1090"/>
      <c r="L328" s="1090"/>
      <c r="M328" s="1091">
        <f t="shared" si="41"/>
        <v>0</v>
      </c>
      <c r="N328" s="1092">
        <f t="shared" si="42"/>
        <v>0</v>
      </c>
      <c r="P328" s="1058"/>
      <c r="Q328" s="1058"/>
      <c r="R328" s="1058"/>
      <c r="S328" s="1058"/>
      <c r="T328" s="1058"/>
      <c r="U328" s="1058"/>
      <c r="V328" s="1058"/>
      <c r="W328" s="1058"/>
    </row>
    <row r="329" spans="1:23" s="1064" customFormat="1" x14ac:dyDescent="0.25">
      <c r="A329" s="1761"/>
      <c r="B329" s="1086">
        <v>8110</v>
      </c>
      <c r="C329" s="1087">
        <v>4211</v>
      </c>
      <c r="D329" s="1088">
        <v>1</v>
      </c>
      <c r="E329" s="1088">
        <v>2</v>
      </c>
      <c r="F329" s="1088">
        <v>10</v>
      </c>
      <c r="G329" s="1089" t="s">
        <v>1302</v>
      </c>
      <c r="H329" s="1090"/>
      <c r="I329" s="1090"/>
      <c r="J329" s="1090">
        <f t="shared" si="40"/>
        <v>0</v>
      </c>
      <c r="K329" s="1090"/>
      <c r="L329" s="1090"/>
      <c r="M329" s="1091">
        <f t="shared" si="41"/>
        <v>0</v>
      </c>
      <c r="N329" s="1092">
        <f t="shared" si="42"/>
        <v>0</v>
      </c>
      <c r="P329" s="1058"/>
      <c r="Q329" s="1058"/>
      <c r="R329" s="1058"/>
      <c r="S329" s="1058"/>
      <c r="T329" s="1058"/>
      <c r="U329" s="1058"/>
      <c r="V329" s="1058"/>
      <c r="W329" s="1058"/>
    </row>
    <row r="330" spans="1:23" s="1064" customFormat="1" ht="18" x14ac:dyDescent="0.25">
      <c r="A330" s="1761"/>
      <c r="B330" s="1086">
        <v>8110</v>
      </c>
      <c r="C330" s="1087">
        <v>4211</v>
      </c>
      <c r="D330" s="1088">
        <v>1</v>
      </c>
      <c r="E330" s="1088">
        <v>2</v>
      </c>
      <c r="F330" s="1088">
        <v>11</v>
      </c>
      <c r="G330" s="1089" t="s">
        <v>1303</v>
      </c>
      <c r="H330" s="1090"/>
      <c r="I330" s="1090"/>
      <c r="J330" s="1090">
        <f t="shared" si="40"/>
        <v>0</v>
      </c>
      <c r="K330" s="1090"/>
      <c r="L330" s="1090"/>
      <c r="M330" s="1091">
        <f t="shared" si="41"/>
        <v>0</v>
      </c>
      <c r="N330" s="1092">
        <f t="shared" si="42"/>
        <v>0</v>
      </c>
      <c r="P330" s="1058"/>
      <c r="Q330" s="1058"/>
      <c r="R330" s="1058"/>
      <c r="S330" s="1058"/>
      <c r="T330" s="1058"/>
      <c r="U330" s="1058"/>
      <c r="V330" s="1058"/>
      <c r="W330" s="1058"/>
    </row>
    <row r="331" spans="1:23" s="1064" customFormat="1" x14ac:dyDescent="0.25">
      <c r="A331" s="1761"/>
      <c r="B331" s="1086">
        <v>8110</v>
      </c>
      <c r="C331" s="1087">
        <v>4211</v>
      </c>
      <c r="D331" s="1088">
        <v>1</v>
      </c>
      <c r="E331" s="1088">
        <v>2</v>
      </c>
      <c r="F331" s="1088">
        <v>12</v>
      </c>
      <c r="G331" s="1089" t="s">
        <v>1304</v>
      </c>
      <c r="H331" s="1090"/>
      <c r="I331" s="1090"/>
      <c r="J331" s="1090">
        <f t="shared" si="40"/>
        <v>0</v>
      </c>
      <c r="K331" s="1090"/>
      <c r="L331" s="1090"/>
      <c r="M331" s="1091">
        <f t="shared" si="41"/>
        <v>0</v>
      </c>
      <c r="N331" s="1092">
        <f t="shared" si="42"/>
        <v>0</v>
      </c>
      <c r="P331" s="1058"/>
      <c r="Q331" s="1058"/>
      <c r="R331" s="1058"/>
      <c r="S331" s="1058"/>
      <c r="T331" s="1058"/>
      <c r="U331" s="1058"/>
      <c r="V331" s="1058"/>
      <c r="W331" s="1058"/>
    </row>
    <row r="332" spans="1:23" s="1064" customFormat="1" ht="27" x14ac:dyDescent="0.25">
      <c r="A332" s="1761"/>
      <c r="B332" s="1086">
        <v>8110</v>
      </c>
      <c r="C332" s="1087">
        <v>4211</v>
      </c>
      <c r="D332" s="1088">
        <v>1</v>
      </c>
      <c r="E332" s="1088">
        <v>2</v>
      </c>
      <c r="F332" s="1088">
        <v>13</v>
      </c>
      <c r="G332" s="1089" t="s">
        <v>1305</v>
      </c>
      <c r="H332" s="1090"/>
      <c r="I332" s="1090"/>
      <c r="J332" s="1090">
        <f t="shared" ref="J332:J395" si="45">H332+I332</f>
        <v>0</v>
      </c>
      <c r="K332" s="1090"/>
      <c r="L332" s="1090"/>
      <c r="M332" s="1091">
        <f t="shared" ref="M332:M395" si="46">IFERROR(L332/J332*100,0)</f>
        <v>0</v>
      </c>
      <c r="N332" s="1092">
        <f t="shared" ref="N332:N395" si="47">L332-J332</f>
        <v>0</v>
      </c>
      <c r="P332" s="1058"/>
      <c r="Q332" s="1058"/>
      <c r="R332" s="1058"/>
      <c r="S332" s="1058"/>
      <c r="T332" s="1058"/>
      <c r="U332" s="1058"/>
      <c r="V332" s="1058"/>
      <c r="W332" s="1058"/>
    </row>
    <row r="333" spans="1:23" s="1064" customFormat="1" x14ac:dyDescent="0.25">
      <c r="A333" s="1761"/>
      <c r="B333" s="1065">
        <v>8110</v>
      </c>
      <c r="C333" s="1066">
        <v>4212</v>
      </c>
      <c r="D333" s="1067"/>
      <c r="E333" s="1067"/>
      <c r="F333" s="1067"/>
      <c r="G333" s="1068" t="s">
        <v>1306</v>
      </c>
      <c r="H333" s="1069">
        <f>SUM(H334)</f>
        <v>0</v>
      </c>
      <c r="I333" s="1069">
        <f>SUM(I334)</f>
        <v>0</v>
      </c>
      <c r="J333" s="1069">
        <f t="shared" si="45"/>
        <v>0</v>
      </c>
      <c r="K333" s="1069">
        <f>SUM(K334)</f>
        <v>0</v>
      </c>
      <c r="L333" s="1069">
        <f>SUM(L334)</f>
        <v>0</v>
      </c>
      <c r="M333" s="1070">
        <f t="shared" si="46"/>
        <v>0</v>
      </c>
      <c r="N333" s="1071">
        <f t="shared" si="47"/>
        <v>0</v>
      </c>
      <c r="P333" s="1058"/>
      <c r="Q333" s="1058"/>
      <c r="R333" s="1058"/>
      <c r="S333" s="1058"/>
      <c r="T333" s="1058"/>
      <c r="U333" s="1058"/>
      <c r="V333" s="1058"/>
      <c r="W333" s="1058"/>
    </row>
    <row r="334" spans="1:23" s="1064" customFormat="1" x14ac:dyDescent="0.25">
      <c r="A334" s="1761"/>
      <c r="B334" s="1072">
        <v>8110</v>
      </c>
      <c r="C334" s="1073">
        <v>4212</v>
      </c>
      <c r="D334" s="1074">
        <v>1</v>
      </c>
      <c r="E334" s="1074"/>
      <c r="F334" s="1074"/>
      <c r="G334" s="1075" t="s">
        <v>164</v>
      </c>
      <c r="H334" s="1076">
        <f>SUM(H335)</f>
        <v>0</v>
      </c>
      <c r="I334" s="1076">
        <f>SUM(I335)</f>
        <v>0</v>
      </c>
      <c r="J334" s="1076">
        <f t="shared" si="45"/>
        <v>0</v>
      </c>
      <c r="K334" s="1076">
        <f>SUM(K335)</f>
        <v>0</v>
      </c>
      <c r="L334" s="1076">
        <f>SUM(L335)</f>
        <v>0</v>
      </c>
      <c r="M334" s="1077">
        <f t="shared" si="46"/>
        <v>0</v>
      </c>
      <c r="N334" s="1078">
        <f t="shared" si="47"/>
        <v>0</v>
      </c>
      <c r="P334" s="1058"/>
      <c r="Q334" s="1058"/>
      <c r="R334" s="1058"/>
      <c r="S334" s="1058"/>
      <c r="T334" s="1058"/>
      <c r="U334" s="1058"/>
      <c r="V334" s="1058"/>
      <c r="W334" s="1058"/>
    </row>
    <row r="335" spans="1:23" s="1064" customFormat="1" x14ac:dyDescent="0.25">
      <c r="A335" s="1761"/>
      <c r="B335" s="1079">
        <v>8110</v>
      </c>
      <c r="C335" s="1080">
        <v>4212</v>
      </c>
      <c r="D335" s="1081">
        <v>1</v>
      </c>
      <c r="E335" s="1081">
        <v>1</v>
      </c>
      <c r="F335" s="1081"/>
      <c r="G335" s="1082" t="s">
        <v>164</v>
      </c>
      <c r="H335" s="1083">
        <f>SUM(H336:H340)</f>
        <v>0</v>
      </c>
      <c r="I335" s="1083">
        <f>SUM(I336:I340)</f>
        <v>0</v>
      </c>
      <c r="J335" s="1083">
        <f t="shared" si="45"/>
        <v>0</v>
      </c>
      <c r="K335" s="1083">
        <f>SUM(K336:K340)</f>
        <v>0</v>
      </c>
      <c r="L335" s="1083">
        <f>SUM(L336:L340)</f>
        <v>0</v>
      </c>
      <c r="M335" s="1084">
        <f t="shared" si="46"/>
        <v>0</v>
      </c>
      <c r="N335" s="1085">
        <f t="shared" si="47"/>
        <v>0</v>
      </c>
      <c r="P335" s="1058"/>
      <c r="Q335" s="1058"/>
      <c r="R335" s="1058"/>
      <c r="S335" s="1058"/>
      <c r="T335" s="1058"/>
      <c r="U335" s="1058"/>
      <c r="V335" s="1058"/>
      <c r="W335" s="1058"/>
    </row>
    <row r="336" spans="1:23" s="1064" customFormat="1" x14ac:dyDescent="0.25">
      <c r="A336" s="1761"/>
      <c r="B336" s="1086">
        <v>8110</v>
      </c>
      <c r="C336" s="1087">
        <v>4212</v>
      </c>
      <c r="D336" s="1088">
        <v>1</v>
      </c>
      <c r="E336" s="1088">
        <v>1</v>
      </c>
      <c r="F336" s="1088">
        <v>1</v>
      </c>
      <c r="G336" s="1089" t="s">
        <v>1307</v>
      </c>
      <c r="H336" s="1090"/>
      <c r="I336" s="1090"/>
      <c r="J336" s="1090">
        <f t="shared" si="45"/>
        <v>0</v>
      </c>
      <c r="K336" s="1090"/>
      <c r="L336" s="1090"/>
      <c r="M336" s="1091">
        <f t="shared" si="46"/>
        <v>0</v>
      </c>
      <c r="N336" s="1092">
        <f t="shared" si="47"/>
        <v>0</v>
      </c>
      <c r="P336" s="1058"/>
      <c r="Q336" s="1058"/>
      <c r="R336" s="1058"/>
      <c r="S336" s="1058"/>
      <c r="T336" s="1058"/>
      <c r="U336" s="1058"/>
      <c r="V336" s="1058"/>
      <c r="W336" s="1058"/>
    </row>
    <row r="337" spans="1:23" s="1064" customFormat="1" ht="18" x14ac:dyDescent="0.25">
      <c r="A337" s="1761"/>
      <c r="B337" s="1086">
        <v>8110</v>
      </c>
      <c r="C337" s="1087">
        <v>4212</v>
      </c>
      <c r="D337" s="1088">
        <v>1</v>
      </c>
      <c r="E337" s="1088">
        <v>1</v>
      </c>
      <c r="F337" s="1088">
        <v>2</v>
      </c>
      <c r="G337" s="1089" t="s">
        <v>1308</v>
      </c>
      <c r="H337" s="1090"/>
      <c r="I337" s="1090"/>
      <c r="J337" s="1090">
        <f t="shared" si="45"/>
        <v>0</v>
      </c>
      <c r="K337" s="1090"/>
      <c r="L337" s="1090"/>
      <c r="M337" s="1091">
        <f t="shared" si="46"/>
        <v>0</v>
      </c>
      <c r="N337" s="1092">
        <f t="shared" si="47"/>
        <v>0</v>
      </c>
      <c r="P337" s="1058"/>
      <c r="Q337" s="1058"/>
      <c r="R337" s="1058"/>
      <c r="S337" s="1058"/>
      <c r="T337" s="1058"/>
      <c r="U337" s="1058"/>
      <c r="V337" s="1058"/>
      <c r="W337" s="1058"/>
    </row>
    <row r="338" spans="1:23" s="1064" customFormat="1" x14ac:dyDescent="0.25">
      <c r="A338" s="1761"/>
      <c r="B338" s="1086">
        <v>8110</v>
      </c>
      <c r="C338" s="1087">
        <v>4212</v>
      </c>
      <c r="D338" s="1088">
        <v>1</v>
      </c>
      <c r="E338" s="1088">
        <v>1</v>
      </c>
      <c r="F338" s="1088">
        <v>3</v>
      </c>
      <c r="G338" s="1089" t="s">
        <v>1309</v>
      </c>
      <c r="H338" s="1090"/>
      <c r="I338" s="1090"/>
      <c r="J338" s="1090">
        <f t="shared" si="45"/>
        <v>0</v>
      </c>
      <c r="K338" s="1090"/>
      <c r="L338" s="1090"/>
      <c r="M338" s="1091">
        <f t="shared" si="46"/>
        <v>0</v>
      </c>
      <c r="N338" s="1092">
        <f t="shared" si="47"/>
        <v>0</v>
      </c>
      <c r="P338" s="1058"/>
      <c r="Q338" s="1058"/>
      <c r="R338" s="1058"/>
      <c r="S338" s="1058"/>
      <c r="T338" s="1058"/>
      <c r="U338" s="1058"/>
      <c r="V338" s="1058"/>
      <c r="W338" s="1058"/>
    </row>
    <row r="339" spans="1:23" s="1064" customFormat="1" x14ac:dyDescent="0.25">
      <c r="A339" s="1761"/>
      <c r="B339" s="1086">
        <v>8110</v>
      </c>
      <c r="C339" s="1087">
        <v>4212</v>
      </c>
      <c r="D339" s="1088">
        <v>1</v>
      </c>
      <c r="E339" s="1088">
        <v>1</v>
      </c>
      <c r="F339" s="1088">
        <v>4</v>
      </c>
      <c r="G339" s="1089" t="s">
        <v>1310</v>
      </c>
      <c r="H339" s="1090"/>
      <c r="I339" s="1090"/>
      <c r="J339" s="1090">
        <f t="shared" si="45"/>
        <v>0</v>
      </c>
      <c r="K339" s="1090"/>
      <c r="L339" s="1090"/>
      <c r="M339" s="1091">
        <f t="shared" si="46"/>
        <v>0</v>
      </c>
      <c r="N339" s="1092">
        <f t="shared" si="47"/>
        <v>0</v>
      </c>
      <c r="P339" s="1058"/>
      <c r="Q339" s="1058"/>
      <c r="R339" s="1058"/>
      <c r="S339" s="1058"/>
      <c r="T339" s="1058"/>
      <c r="U339" s="1058"/>
      <c r="V339" s="1058"/>
      <c r="W339" s="1058"/>
    </row>
    <row r="340" spans="1:23" s="1064" customFormat="1" x14ac:dyDescent="0.25">
      <c r="A340" s="1761"/>
      <c r="B340" s="1086">
        <v>8110</v>
      </c>
      <c r="C340" s="1087">
        <v>4212</v>
      </c>
      <c r="D340" s="1088">
        <v>1</v>
      </c>
      <c r="E340" s="1088">
        <v>1</v>
      </c>
      <c r="F340" s="1088">
        <v>5</v>
      </c>
      <c r="G340" s="1089" t="s">
        <v>1311</v>
      </c>
      <c r="H340" s="1090"/>
      <c r="I340" s="1090"/>
      <c r="J340" s="1090">
        <f t="shared" si="45"/>
        <v>0</v>
      </c>
      <c r="K340" s="1090"/>
      <c r="L340" s="1090"/>
      <c r="M340" s="1091">
        <f t="shared" si="46"/>
        <v>0</v>
      </c>
      <c r="N340" s="1092">
        <f t="shared" si="47"/>
        <v>0</v>
      </c>
      <c r="P340" s="1058"/>
      <c r="Q340" s="1058"/>
      <c r="R340" s="1058"/>
      <c r="S340" s="1058"/>
      <c r="T340" s="1058"/>
      <c r="U340" s="1058"/>
      <c r="V340" s="1058"/>
      <c r="W340" s="1058"/>
    </row>
    <row r="341" spans="1:23" s="1064" customFormat="1" x14ac:dyDescent="0.25">
      <c r="A341" s="1761"/>
      <c r="B341" s="1065">
        <v>8110</v>
      </c>
      <c r="C341" s="1066">
        <v>4213</v>
      </c>
      <c r="D341" s="1067"/>
      <c r="E341" s="1067"/>
      <c r="F341" s="1067"/>
      <c r="G341" s="1068" t="s">
        <v>247</v>
      </c>
      <c r="H341" s="1069">
        <f>+H342</f>
        <v>0</v>
      </c>
      <c r="I341" s="1069">
        <f>+I342</f>
        <v>0</v>
      </c>
      <c r="J341" s="1069">
        <f t="shared" si="45"/>
        <v>0</v>
      </c>
      <c r="K341" s="1069">
        <f>+K342</f>
        <v>0</v>
      </c>
      <c r="L341" s="1069">
        <f>+L342</f>
        <v>0</v>
      </c>
      <c r="M341" s="1070">
        <f t="shared" si="46"/>
        <v>0</v>
      </c>
      <c r="N341" s="1071">
        <f t="shared" si="47"/>
        <v>0</v>
      </c>
      <c r="P341" s="1058"/>
      <c r="Q341" s="1058"/>
      <c r="R341" s="1058"/>
      <c r="S341" s="1058"/>
      <c r="T341" s="1058"/>
      <c r="U341" s="1058"/>
      <c r="V341" s="1058"/>
      <c r="W341" s="1058"/>
    </row>
    <row r="342" spans="1:23" s="1064" customFormat="1" x14ac:dyDescent="0.25">
      <c r="A342" s="1761"/>
      <c r="B342" s="1072">
        <v>8110</v>
      </c>
      <c r="C342" s="1073">
        <v>4213</v>
      </c>
      <c r="D342" s="1074">
        <v>1</v>
      </c>
      <c r="E342" s="1074"/>
      <c r="F342" s="1074"/>
      <c r="G342" s="1075" t="s">
        <v>247</v>
      </c>
      <c r="H342" s="1076">
        <f>+H343</f>
        <v>0</v>
      </c>
      <c r="I342" s="1076">
        <f>+I343</f>
        <v>0</v>
      </c>
      <c r="J342" s="1076">
        <f t="shared" si="45"/>
        <v>0</v>
      </c>
      <c r="K342" s="1076">
        <f>+K343</f>
        <v>0</v>
      </c>
      <c r="L342" s="1076">
        <f>+L343</f>
        <v>0</v>
      </c>
      <c r="M342" s="1077">
        <f t="shared" si="46"/>
        <v>0</v>
      </c>
      <c r="N342" s="1078">
        <f t="shared" si="47"/>
        <v>0</v>
      </c>
      <c r="P342" s="1058"/>
      <c r="Q342" s="1058"/>
      <c r="R342" s="1058"/>
      <c r="S342" s="1058"/>
      <c r="T342" s="1058"/>
      <c r="U342" s="1058"/>
      <c r="V342" s="1058"/>
      <c r="W342" s="1058"/>
    </row>
    <row r="343" spans="1:23" s="1064" customFormat="1" x14ac:dyDescent="0.25">
      <c r="A343" s="1761"/>
      <c r="B343" s="1079">
        <v>8110</v>
      </c>
      <c r="C343" s="1080">
        <v>4213</v>
      </c>
      <c r="D343" s="1081">
        <v>1</v>
      </c>
      <c r="E343" s="1081">
        <v>1</v>
      </c>
      <c r="F343" s="1081"/>
      <c r="G343" s="1082" t="s">
        <v>1312</v>
      </c>
      <c r="H343" s="1083">
        <f>SUM(H344)</f>
        <v>0</v>
      </c>
      <c r="I343" s="1083">
        <f>SUM(I344)</f>
        <v>0</v>
      </c>
      <c r="J343" s="1083">
        <f t="shared" si="45"/>
        <v>0</v>
      </c>
      <c r="K343" s="1083">
        <f>SUM(K344)</f>
        <v>0</v>
      </c>
      <c r="L343" s="1083">
        <f>SUM(L344)</f>
        <v>0</v>
      </c>
      <c r="M343" s="1084">
        <f t="shared" si="46"/>
        <v>0</v>
      </c>
      <c r="N343" s="1085">
        <f t="shared" si="47"/>
        <v>0</v>
      </c>
      <c r="P343" s="1058"/>
      <c r="Q343" s="1058"/>
      <c r="R343" s="1058"/>
      <c r="S343" s="1058"/>
      <c r="T343" s="1058"/>
      <c r="U343" s="1058"/>
      <c r="V343" s="1058"/>
      <c r="W343" s="1058"/>
    </row>
    <row r="344" spans="1:23" s="1064" customFormat="1" x14ac:dyDescent="0.25">
      <c r="A344" s="1761"/>
      <c r="B344" s="1086">
        <v>8110</v>
      </c>
      <c r="C344" s="1087">
        <v>4213</v>
      </c>
      <c r="D344" s="1088">
        <v>1</v>
      </c>
      <c r="E344" s="1088">
        <v>1</v>
      </c>
      <c r="F344" s="1088">
        <v>1</v>
      </c>
      <c r="G344" s="1089" t="s">
        <v>1313</v>
      </c>
      <c r="H344" s="1090"/>
      <c r="I344" s="1090"/>
      <c r="J344" s="1090">
        <f t="shared" si="45"/>
        <v>0</v>
      </c>
      <c r="K344" s="1090"/>
      <c r="L344" s="1090"/>
      <c r="M344" s="1091">
        <f t="shared" si="46"/>
        <v>0</v>
      </c>
      <c r="N344" s="1092">
        <f t="shared" si="47"/>
        <v>0</v>
      </c>
      <c r="P344" s="1058"/>
      <c r="Q344" s="1058"/>
      <c r="R344" s="1058"/>
      <c r="S344" s="1058"/>
      <c r="T344" s="1058"/>
      <c r="U344" s="1058"/>
      <c r="V344" s="1058"/>
      <c r="W344" s="1058"/>
    </row>
    <row r="345" spans="1:23" s="1064" customFormat="1" x14ac:dyDescent="0.25">
      <c r="A345" s="1761"/>
      <c r="B345" s="1065">
        <v>8110</v>
      </c>
      <c r="C345" s="1066">
        <v>4214</v>
      </c>
      <c r="D345" s="1067"/>
      <c r="E345" s="1067"/>
      <c r="F345" s="1067"/>
      <c r="G345" s="1068" t="s">
        <v>1314</v>
      </c>
      <c r="H345" s="1069">
        <f>+H346</f>
        <v>0</v>
      </c>
      <c r="I345" s="1069">
        <f>+I346</f>
        <v>0</v>
      </c>
      <c r="J345" s="1069">
        <f t="shared" si="45"/>
        <v>0</v>
      </c>
      <c r="K345" s="1069">
        <f>+K346</f>
        <v>0</v>
      </c>
      <c r="L345" s="1069">
        <f>+L346</f>
        <v>0</v>
      </c>
      <c r="M345" s="1070">
        <f t="shared" si="46"/>
        <v>0</v>
      </c>
      <c r="N345" s="1071">
        <f t="shared" si="47"/>
        <v>0</v>
      </c>
      <c r="P345" s="1058"/>
      <c r="Q345" s="1058"/>
      <c r="R345" s="1058"/>
      <c r="S345" s="1058"/>
      <c r="T345" s="1058"/>
      <c r="U345" s="1058"/>
      <c r="V345" s="1058"/>
      <c r="W345" s="1058"/>
    </row>
    <row r="346" spans="1:23" s="1064" customFormat="1" x14ac:dyDescent="0.25">
      <c r="A346" s="1761"/>
      <c r="B346" s="1072">
        <v>8110</v>
      </c>
      <c r="C346" s="1073">
        <v>4214</v>
      </c>
      <c r="D346" s="1074">
        <v>1</v>
      </c>
      <c r="E346" s="1074"/>
      <c r="F346" s="1074"/>
      <c r="G346" s="1075" t="s">
        <v>1314</v>
      </c>
      <c r="H346" s="1076">
        <f>+H347</f>
        <v>0</v>
      </c>
      <c r="I346" s="1076">
        <f>+I347</f>
        <v>0</v>
      </c>
      <c r="J346" s="1076">
        <f t="shared" si="45"/>
        <v>0</v>
      </c>
      <c r="K346" s="1076">
        <f>+K347</f>
        <v>0</v>
      </c>
      <c r="L346" s="1076">
        <f>+L347</f>
        <v>0</v>
      </c>
      <c r="M346" s="1077">
        <f t="shared" si="46"/>
        <v>0</v>
      </c>
      <c r="N346" s="1078">
        <f t="shared" si="47"/>
        <v>0</v>
      </c>
      <c r="P346" s="1058"/>
      <c r="Q346" s="1058"/>
      <c r="R346" s="1058"/>
      <c r="S346" s="1058"/>
      <c r="T346" s="1058"/>
      <c r="U346" s="1058"/>
      <c r="V346" s="1058"/>
      <c r="W346" s="1058"/>
    </row>
    <row r="347" spans="1:23" s="1064" customFormat="1" x14ac:dyDescent="0.25">
      <c r="A347" s="1761"/>
      <c r="B347" s="1079">
        <v>8110</v>
      </c>
      <c r="C347" s="1080">
        <v>4214</v>
      </c>
      <c r="D347" s="1081">
        <v>1</v>
      </c>
      <c r="E347" s="1081">
        <v>1</v>
      </c>
      <c r="F347" s="1081"/>
      <c r="G347" s="1082" t="s">
        <v>1314</v>
      </c>
      <c r="H347" s="1083">
        <f>SUM(H348:H349)</f>
        <v>0</v>
      </c>
      <c r="I347" s="1083">
        <f>SUM(I348:I349)</f>
        <v>0</v>
      </c>
      <c r="J347" s="1083">
        <f t="shared" si="45"/>
        <v>0</v>
      </c>
      <c r="K347" s="1083">
        <f>SUM(K348:K349)</f>
        <v>0</v>
      </c>
      <c r="L347" s="1083">
        <f>SUM(L348:L349)</f>
        <v>0</v>
      </c>
      <c r="M347" s="1084">
        <f t="shared" si="46"/>
        <v>0</v>
      </c>
      <c r="N347" s="1085">
        <f t="shared" si="47"/>
        <v>0</v>
      </c>
      <c r="P347" s="1058"/>
      <c r="Q347" s="1058"/>
      <c r="R347" s="1058"/>
      <c r="S347" s="1058"/>
      <c r="T347" s="1058"/>
      <c r="U347" s="1058"/>
      <c r="V347" s="1058"/>
      <c r="W347" s="1058"/>
    </row>
    <row r="348" spans="1:23" s="1064" customFormat="1" x14ac:dyDescent="0.25">
      <c r="A348" s="1761"/>
      <c r="B348" s="1086">
        <v>8110</v>
      </c>
      <c r="C348" s="1087">
        <v>4214</v>
      </c>
      <c r="D348" s="1088">
        <v>1</v>
      </c>
      <c r="E348" s="1088">
        <v>1</v>
      </c>
      <c r="F348" s="1088">
        <v>1</v>
      </c>
      <c r="G348" s="1089" t="s">
        <v>1312</v>
      </c>
      <c r="H348" s="1090"/>
      <c r="I348" s="1090"/>
      <c r="J348" s="1090">
        <f t="shared" si="45"/>
        <v>0</v>
      </c>
      <c r="K348" s="1090"/>
      <c r="L348" s="1090"/>
      <c r="M348" s="1091">
        <f t="shared" si="46"/>
        <v>0</v>
      </c>
      <c r="N348" s="1092">
        <f t="shared" si="47"/>
        <v>0</v>
      </c>
      <c r="P348" s="1058"/>
      <c r="Q348" s="1058"/>
      <c r="R348" s="1058"/>
      <c r="S348" s="1058"/>
      <c r="T348" s="1058"/>
      <c r="U348" s="1058"/>
      <c r="V348" s="1058"/>
      <c r="W348" s="1058"/>
    </row>
    <row r="349" spans="1:23" s="1064" customFormat="1" x14ac:dyDescent="0.25">
      <c r="A349" s="1761"/>
      <c r="B349" s="1086">
        <v>8110</v>
      </c>
      <c r="C349" s="1087">
        <v>4214</v>
      </c>
      <c r="D349" s="1088">
        <v>1</v>
      </c>
      <c r="E349" s="1088">
        <v>1</v>
      </c>
      <c r="F349" s="1088">
        <v>2</v>
      </c>
      <c r="G349" s="1089" t="s">
        <v>1313</v>
      </c>
      <c r="H349" s="1090"/>
      <c r="I349" s="1090"/>
      <c r="J349" s="1090">
        <f t="shared" si="45"/>
        <v>0</v>
      </c>
      <c r="K349" s="1090"/>
      <c r="L349" s="1090"/>
      <c r="M349" s="1091">
        <f t="shared" si="46"/>
        <v>0</v>
      </c>
      <c r="N349" s="1092">
        <f t="shared" si="47"/>
        <v>0</v>
      </c>
      <c r="P349" s="1058"/>
      <c r="Q349" s="1058"/>
      <c r="R349" s="1058"/>
      <c r="S349" s="1058"/>
      <c r="T349" s="1058"/>
      <c r="U349" s="1058"/>
      <c r="V349" s="1058"/>
      <c r="W349" s="1058"/>
    </row>
    <row r="350" spans="1:23" s="1064" customFormat="1" x14ac:dyDescent="0.25">
      <c r="A350" s="1761"/>
      <c r="B350" s="1065">
        <v>8110</v>
      </c>
      <c r="C350" s="1066">
        <v>4215</v>
      </c>
      <c r="D350" s="1067"/>
      <c r="E350" s="1067"/>
      <c r="F350" s="1067"/>
      <c r="G350" s="1068" t="s">
        <v>1315</v>
      </c>
      <c r="H350" s="1069">
        <f>+H351</f>
        <v>0</v>
      </c>
      <c r="I350" s="1069">
        <f>+I351</f>
        <v>0</v>
      </c>
      <c r="J350" s="1069">
        <f t="shared" si="45"/>
        <v>0</v>
      </c>
      <c r="K350" s="1069">
        <f>+K351</f>
        <v>0</v>
      </c>
      <c r="L350" s="1069">
        <f>+L351</f>
        <v>0</v>
      </c>
      <c r="M350" s="1070">
        <f t="shared" si="46"/>
        <v>0</v>
      </c>
      <c r="N350" s="1071">
        <f t="shared" si="47"/>
        <v>0</v>
      </c>
      <c r="P350" s="1058"/>
      <c r="Q350" s="1058"/>
      <c r="R350" s="1058"/>
      <c r="S350" s="1058"/>
      <c r="T350" s="1058"/>
      <c r="U350" s="1058"/>
      <c r="V350" s="1058"/>
      <c r="W350" s="1058"/>
    </row>
    <row r="351" spans="1:23" s="1064" customFormat="1" x14ac:dyDescent="0.25">
      <c r="A351" s="1761"/>
      <c r="B351" s="1072">
        <v>8110</v>
      </c>
      <c r="C351" s="1073">
        <v>4215</v>
      </c>
      <c r="D351" s="1074">
        <v>1</v>
      </c>
      <c r="E351" s="1074"/>
      <c r="F351" s="1074"/>
      <c r="G351" s="1075" t="s">
        <v>1315</v>
      </c>
      <c r="H351" s="1076">
        <f>+H352</f>
        <v>0</v>
      </c>
      <c r="I351" s="1076">
        <f>+I352</f>
        <v>0</v>
      </c>
      <c r="J351" s="1076">
        <f t="shared" si="45"/>
        <v>0</v>
      </c>
      <c r="K351" s="1076">
        <f>+K352</f>
        <v>0</v>
      </c>
      <c r="L351" s="1076">
        <f>+L352</f>
        <v>0</v>
      </c>
      <c r="M351" s="1077">
        <f t="shared" si="46"/>
        <v>0</v>
      </c>
      <c r="N351" s="1078">
        <f t="shared" si="47"/>
        <v>0</v>
      </c>
      <c r="P351" s="1058"/>
      <c r="Q351" s="1058"/>
      <c r="R351" s="1058"/>
      <c r="S351" s="1058"/>
      <c r="T351" s="1058"/>
      <c r="U351" s="1058"/>
      <c r="V351" s="1058"/>
      <c r="W351" s="1058"/>
    </row>
    <row r="352" spans="1:23" s="1064" customFormat="1" x14ac:dyDescent="0.25">
      <c r="A352" s="1761"/>
      <c r="B352" s="1079">
        <v>8110</v>
      </c>
      <c r="C352" s="1080">
        <v>4215</v>
      </c>
      <c r="D352" s="1081">
        <v>1</v>
      </c>
      <c r="E352" s="1081">
        <v>1</v>
      </c>
      <c r="F352" s="1081"/>
      <c r="G352" s="1082" t="s">
        <v>1315</v>
      </c>
      <c r="H352" s="1083">
        <f>SUM(H353:H374)</f>
        <v>0</v>
      </c>
      <c r="I352" s="1083">
        <f>SUM(I353:I374)</f>
        <v>0</v>
      </c>
      <c r="J352" s="1083">
        <f t="shared" si="45"/>
        <v>0</v>
      </c>
      <c r="K352" s="1083">
        <f>SUM(K353:K374)</f>
        <v>0</v>
      </c>
      <c r="L352" s="1083">
        <f>SUM(L353:L374)</f>
        <v>0</v>
      </c>
      <c r="M352" s="1084">
        <f t="shared" si="46"/>
        <v>0</v>
      </c>
      <c r="N352" s="1085">
        <f t="shared" si="47"/>
        <v>0</v>
      </c>
      <c r="P352" s="1058"/>
      <c r="Q352" s="1058"/>
      <c r="R352" s="1058"/>
      <c r="S352" s="1058"/>
      <c r="T352" s="1058"/>
      <c r="U352" s="1058"/>
      <c r="V352" s="1058"/>
      <c r="W352" s="1058"/>
    </row>
    <row r="353" spans="1:23" s="1064" customFormat="1" x14ac:dyDescent="0.25">
      <c r="A353" s="1761"/>
      <c r="B353" s="1086">
        <v>8110</v>
      </c>
      <c r="C353" s="1087">
        <v>4215</v>
      </c>
      <c r="D353" s="1088">
        <v>1</v>
      </c>
      <c r="E353" s="1088">
        <v>1</v>
      </c>
      <c r="F353" s="1088">
        <v>1</v>
      </c>
      <c r="G353" s="1089" t="s">
        <v>1316</v>
      </c>
      <c r="H353" s="1090"/>
      <c r="I353" s="1090"/>
      <c r="J353" s="1090">
        <f t="shared" si="45"/>
        <v>0</v>
      </c>
      <c r="K353" s="1090"/>
      <c r="L353" s="1090"/>
      <c r="M353" s="1091">
        <f t="shared" si="46"/>
        <v>0</v>
      </c>
      <c r="N353" s="1092">
        <f t="shared" si="47"/>
        <v>0</v>
      </c>
      <c r="P353" s="1058"/>
      <c r="Q353" s="1058"/>
      <c r="R353" s="1058"/>
      <c r="S353" s="1058"/>
      <c r="T353" s="1058"/>
      <c r="U353" s="1058"/>
      <c r="V353" s="1058"/>
      <c r="W353" s="1058"/>
    </row>
    <row r="354" spans="1:23" s="1064" customFormat="1" x14ac:dyDescent="0.25">
      <c r="A354" s="1761"/>
      <c r="B354" s="1086">
        <v>8110</v>
      </c>
      <c r="C354" s="1087">
        <v>4215</v>
      </c>
      <c r="D354" s="1088">
        <v>1</v>
      </c>
      <c r="E354" s="1088">
        <v>1</v>
      </c>
      <c r="F354" s="1088">
        <v>2</v>
      </c>
      <c r="G354" s="1089" t="s">
        <v>1317</v>
      </c>
      <c r="H354" s="1090"/>
      <c r="I354" s="1090"/>
      <c r="J354" s="1090">
        <f t="shared" si="45"/>
        <v>0</v>
      </c>
      <c r="K354" s="1090"/>
      <c r="L354" s="1090"/>
      <c r="M354" s="1091">
        <f t="shared" si="46"/>
        <v>0</v>
      </c>
      <c r="N354" s="1092">
        <f t="shared" si="47"/>
        <v>0</v>
      </c>
      <c r="P354" s="1058"/>
      <c r="Q354" s="1058"/>
      <c r="R354" s="1058"/>
      <c r="S354" s="1058"/>
      <c r="T354" s="1058"/>
      <c r="U354" s="1058"/>
      <c r="V354" s="1058"/>
      <c r="W354" s="1058"/>
    </row>
    <row r="355" spans="1:23" s="1064" customFormat="1" x14ac:dyDescent="0.25">
      <c r="A355" s="1761"/>
      <c r="B355" s="1086">
        <v>8110</v>
      </c>
      <c r="C355" s="1087">
        <v>4215</v>
      </c>
      <c r="D355" s="1088">
        <v>1</v>
      </c>
      <c r="E355" s="1088">
        <v>1</v>
      </c>
      <c r="F355" s="1088">
        <v>3</v>
      </c>
      <c r="G355" s="1089" t="s">
        <v>1318</v>
      </c>
      <c r="H355" s="1090"/>
      <c r="I355" s="1090"/>
      <c r="J355" s="1090">
        <f t="shared" si="45"/>
        <v>0</v>
      </c>
      <c r="K355" s="1090"/>
      <c r="L355" s="1090"/>
      <c r="M355" s="1091">
        <f t="shared" si="46"/>
        <v>0</v>
      </c>
      <c r="N355" s="1092">
        <f t="shared" si="47"/>
        <v>0</v>
      </c>
      <c r="P355" s="1058"/>
      <c r="Q355" s="1058"/>
      <c r="R355" s="1058"/>
      <c r="S355" s="1058"/>
      <c r="T355" s="1058"/>
      <c r="U355" s="1058"/>
      <c r="V355" s="1058"/>
      <c r="W355" s="1058"/>
    </row>
    <row r="356" spans="1:23" s="1064" customFormat="1" x14ac:dyDescent="0.25">
      <c r="A356" s="1761"/>
      <c r="B356" s="1086">
        <v>8110</v>
      </c>
      <c r="C356" s="1087">
        <v>4215</v>
      </c>
      <c r="D356" s="1088">
        <v>1</v>
      </c>
      <c r="E356" s="1088">
        <v>1</v>
      </c>
      <c r="F356" s="1088">
        <v>4</v>
      </c>
      <c r="G356" s="1089" t="s">
        <v>1319</v>
      </c>
      <c r="H356" s="1090"/>
      <c r="I356" s="1090"/>
      <c r="J356" s="1090">
        <f t="shared" si="45"/>
        <v>0</v>
      </c>
      <c r="K356" s="1090"/>
      <c r="L356" s="1090"/>
      <c r="M356" s="1091">
        <f t="shared" si="46"/>
        <v>0</v>
      </c>
      <c r="N356" s="1092">
        <f t="shared" si="47"/>
        <v>0</v>
      </c>
      <c r="P356" s="1058"/>
      <c r="Q356" s="1058"/>
      <c r="R356" s="1058"/>
      <c r="S356" s="1058"/>
      <c r="T356" s="1058"/>
      <c r="U356" s="1058"/>
      <c r="V356" s="1058"/>
      <c r="W356" s="1058"/>
    </row>
    <row r="357" spans="1:23" s="1064" customFormat="1" x14ac:dyDescent="0.25">
      <c r="A357" s="1761"/>
      <c r="B357" s="1086">
        <v>8110</v>
      </c>
      <c r="C357" s="1087">
        <v>4215</v>
      </c>
      <c r="D357" s="1088">
        <v>1</v>
      </c>
      <c r="E357" s="1088">
        <v>1</v>
      </c>
      <c r="F357" s="1088">
        <v>5</v>
      </c>
      <c r="G357" s="1089" t="s">
        <v>1320</v>
      </c>
      <c r="H357" s="1090"/>
      <c r="I357" s="1090"/>
      <c r="J357" s="1090">
        <f t="shared" si="45"/>
        <v>0</v>
      </c>
      <c r="K357" s="1090"/>
      <c r="L357" s="1090"/>
      <c r="M357" s="1091">
        <f t="shared" si="46"/>
        <v>0</v>
      </c>
      <c r="N357" s="1092">
        <f t="shared" si="47"/>
        <v>0</v>
      </c>
      <c r="P357" s="1058"/>
      <c r="Q357" s="1058"/>
      <c r="R357" s="1058"/>
      <c r="S357" s="1058"/>
      <c r="T357" s="1058"/>
      <c r="U357" s="1058"/>
      <c r="V357" s="1058"/>
      <c r="W357" s="1058"/>
    </row>
    <row r="358" spans="1:23" s="1064" customFormat="1" x14ac:dyDescent="0.25">
      <c r="A358" s="1761"/>
      <c r="B358" s="1086">
        <v>8110</v>
      </c>
      <c r="C358" s="1087">
        <v>4215</v>
      </c>
      <c r="D358" s="1088">
        <v>1</v>
      </c>
      <c r="E358" s="1088">
        <v>1</v>
      </c>
      <c r="F358" s="1088">
        <v>6</v>
      </c>
      <c r="G358" s="1089" t="s">
        <v>1321</v>
      </c>
      <c r="H358" s="1090"/>
      <c r="I358" s="1090"/>
      <c r="J358" s="1090">
        <f t="shared" si="45"/>
        <v>0</v>
      </c>
      <c r="K358" s="1090"/>
      <c r="L358" s="1090"/>
      <c r="M358" s="1091">
        <f t="shared" si="46"/>
        <v>0</v>
      </c>
      <c r="N358" s="1092">
        <f t="shared" si="47"/>
        <v>0</v>
      </c>
      <c r="P358" s="1058"/>
      <c r="Q358" s="1058"/>
      <c r="R358" s="1058"/>
      <c r="S358" s="1058"/>
      <c r="T358" s="1058"/>
      <c r="U358" s="1058"/>
      <c r="V358" s="1058"/>
      <c r="W358" s="1058"/>
    </row>
    <row r="359" spans="1:23" s="1064" customFormat="1" ht="18" x14ac:dyDescent="0.25">
      <c r="A359" s="1761"/>
      <c r="B359" s="1086">
        <v>8110</v>
      </c>
      <c r="C359" s="1087">
        <v>4215</v>
      </c>
      <c r="D359" s="1088">
        <v>1</v>
      </c>
      <c r="E359" s="1088">
        <v>1</v>
      </c>
      <c r="F359" s="1088">
        <v>7</v>
      </c>
      <c r="G359" s="1089" t="s">
        <v>1322</v>
      </c>
      <c r="H359" s="1090"/>
      <c r="I359" s="1090"/>
      <c r="J359" s="1090">
        <f t="shared" si="45"/>
        <v>0</v>
      </c>
      <c r="K359" s="1090"/>
      <c r="L359" s="1090"/>
      <c r="M359" s="1091">
        <f t="shared" si="46"/>
        <v>0</v>
      </c>
      <c r="N359" s="1092">
        <f t="shared" si="47"/>
        <v>0</v>
      </c>
      <c r="P359" s="1058"/>
      <c r="Q359" s="1058"/>
      <c r="R359" s="1058"/>
      <c r="S359" s="1058"/>
      <c r="T359" s="1058"/>
      <c r="U359" s="1058"/>
      <c r="V359" s="1058"/>
      <c r="W359" s="1058"/>
    </row>
    <row r="360" spans="1:23" s="1064" customFormat="1" x14ac:dyDescent="0.25">
      <c r="A360" s="1761"/>
      <c r="B360" s="1086">
        <v>8110</v>
      </c>
      <c r="C360" s="1087">
        <v>4215</v>
      </c>
      <c r="D360" s="1088">
        <v>1</v>
      </c>
      <c r="E360" s="1088">
        <v>1</v>
      </c>
      <c r="F360" s="1088">
        <v>8</v>
      </c>
      <c r="G360" s="1089" t="s">
        <v>1323</v>
      </c>
      <c r="H360" s="1090"/>
      <c r="I360" s="1090"/>
      <c r="J360" s="1090">
        <f t="shared" si="45"/>
        <v>0</v>
      </c>
      <c r="K360" s="1090"/>
      <c r="L360" s="1090"/>
      <c r="M360" s="1091">
        <f t="shared" si="46"/>
        <v>0</v>
      </c>
      <c r="N360" s="1092">
        <f t="shared" si="47"/>
        <v>0</v>
      </c>
      <c r="P360" s="1058"/>
      <c r="Q360" s="1058"/>
      <c r="R360" s="1058"/>
      <c r="S360" s="1058"/>
      <c r="T360" s="1058"/>
      <c r="U360" s="1058"/>
      <c r="V360" s="1058"/>
      <c r="W360" s="1058"/>
    </row>
    <row r="361" spans="1:23" s="1064" customFormat="1" x14ac:dyDescent="0.25">
      <c r="A361" s="1761"/>
      <c r="B361" s="1086">
        <v>8110</v>
      </c>
      <c r="C361" s="1087">
        <v>4215</v>
      </c>
      <c r="D361" s="1088">
        <v>1</v>
      </c>
      <c r="E361" s="1088">
        <v>1</v>
      </c>
      <c r="F361" s="1088">
        <v>9</v>
      </c>
      <c r="G361" s="1089" t="s">
        <v>1324</v>
      </c>
      <c r="H361" s="1090"/>
      <c r="I361" s="1090"/>
      <c r="J361" s="1090">
        <f t="shared" si="45"/>
        <v>0</v>
      </c>
      <c r="K361" s="1090"/>
      <c r="L361" s="1090"/>
      <c r="M361" s="1091">
        <f t="shared" si="46"/>
        <v>0</v>
      </c>
      <c r="N361" s="1092">
        <f t="shared" si="47"/>
        <v>0</v>
      </c>
      <c r="P361" s="1058"/>
      <c r="Q361" s="1058"/>
      <c r="R361" s="1058"/>
      <c r="S361" s="1058"/>
      <c r="T361" s="1058"/>
      <c r="U361" s="1058"/>
      <c r="V361" s="1058"/>
      <c r="W361" s="1058"/>
    </row>
    <row r="362" spans="1:23" s="1064" customFormat="1" x14ac:dyDescent="0.25">
      <c r="A362" s="1761"/>
      <c r="B362" s="1086">
        <v>8110</v>
      </c>
      <c r="C362" s="1087">
        <v>4215</v>
      </c>
      <c r="D362" s="1088">
        <v>1</v>
      </c>
      <c r="E362" s="1088">
        <v>1</v>
      </c>
      <c r="F362" s="1088">
        <v>10</v>
      </c>
      <c r="G362" s="1089" t="s">
        <v>1325</v>
      </c>
      <c r="H362" s="1090"/>
      <c r="I362" s="1090"/>
      <c r="J362" s="1090">
        <f t="shared" si="45"/>
        <v>0</v>
      </c>
      <c r="K362" s="1090"/>
      <c r="L362" s="1090"/>
      <c r="M362" s="1091">
        <f t="shared" si="46"/>
        <v>0</v>
      </c>
      <c r="N362" s="1092">
        <f t="shared" si="47"/>
        <v>0</v>
      </c>
      <c r="P362" s="1058"/>
      <c r="Q362" s="1058"/>
      <c r="R362" s="1058"/>
      <c r="S362" s="1058"/>
      <c r="T362" s="1058"/>
      <c r="U362" s="1058"/>
      <c r="V362" s="1058"/>
      <c r="W362" s="1058"/>
    </row>
    <row r="363" spans="1:23" s="1064" customFormat="1" x14ac:dyDescent="0.25">
      <c r="A363" s="1761"/>
      <c r="B363" s="1086">
        <v>8110</v>
      </c>
      <c r="C363" s="1087">
        <v>4215</v>
      </c>
      <c r="D363" s="1088">
        <v>1</v>
      </c>
      <c r="E363" s="1088">
        <v>1</v>
      </c>
      <c r="F363" s="1088">
        <v>11</v>
      </c>
      <c r="G363" s="1089" t="s">
        <v>1326</v>
      </c>
      <c r="H363" s="1090"/>
      <c r="I363" s="1090"/>
      <c r="J363" s="1090">
        <f t="shared" si="45"/>
        <v>0</v>
      </c>
      <c r="K363" s="1090"/>
      <c r="L363" s="1090"/>
      <c r="M363" s="1091">
        <f t="shared" si="46"/>
        <v>0</v>
      </c>
      <c r="N363" s="1092">
        <f t="shared" si="47"/>
        <v>0</v>
      </c>
      <c r="P363" s="1058"/>
      <c r="Q363" s="1058"/>
      <c r="R363" s="1058"/>
      <c r="S363" s="1058"/>
      <c r="T363" s="1058"/>
      <c r="U363" s="1058"/>
      <c r="V363" s="1058"/>
      <c r="W363" s="1058"/>
    </row>
    <row r="364" spans="1:23" s="1064" customFormat="1" x14ac:dyDescent="0.25">
      <c r="A364" s="1761"/>
      <c r="B364" s="1086">
        <v>8110</v>
      </c>
      <c r="C364" s="1087">
        <v>4215</v>
      </c>
      <c r="D364" s="1088">
        <v>1</v>
      </c>
      <c r="E364" s="1088">
        <v>1</v>
      </c>
      <c r="F364" s="1088">
        <v>12</v>
      </c>
      <c r="G364" s="1089" t="s">
        <v>1327</v>
      </c>
      <c r="H364" s="1090"/>
      <c r="I364" s="1090"/>
      <c r="J364" s="1090">
        <f t="shared" si="45"/>
        <v>0</v>
      </c>
      <c r="K364" s="1090"/>
      <c r="L364" s="1090"/>
      <c r="M364" s="1091">
        <f t="shared" si="46"/>
        <v>0</v>
      </c>
      <c r="N364" s="1092">
        <f t="shared" si="47"/>
        <v>0</v>
      </c>
      <c r="P364" s="1058"/>
      <c r="Q364" s="1058"/>
      <c r="R364" s="1058"/>
      <c r="S364" s="1058"/>
      <c r="T364" s="1058"/>
      <c r="U364" s="1058"/>
      <c r="V364" s="1058"/>
      <c r="W364" s="1058"/>
    </row>
    <row r="365" spans="1:23" s="1064" customFormat="1" x14ac:dyDescent="0.25">
      <c r="A365" s="1761"/>
      <c r="B365" s="1086">
        <v>8110</v>
      </c>
      <c r="C365" s="1087">
        <v>4215</v>
      </c>
      <c r="D365" s="1088">
        <v>1</v>
      </c>
      <c r="E365" s="1088">
        <v>1</v>
      </c>
      <c r="F365" s="1088">
        <v>13</v>
      </c>
      <c r="G365" s="1089" t="s">
        <v>1328</v>
      </c>
      <c r="H365" s="1090"/>
      <c r="I365" s="1090"/>
      <c r="J365" s="1090">
        <f t="shared" si="45"/>
        <v>0</v>
      </c>
      <c r="K365" s="1090"/>
      <c r="L365" s="1090"/>
      <c r="M365" s="1091">
        <f t="shared" si="46"/>
        <v>0</v>
      </c>
      <c r="N365" s="1092">
        <f t="shared" si="47"/>
        <v>0</v>
      </c>
      <c r="P365" s="1058"/>
      <c r="Q365" s="1058"/>
      <c r="R365" s="1058"/>
      <c r="S365" s="1058"/>
      <c r="T365" s="1058"/>
      <c r="U365" s="1058"/>
      <c r="V365" s="1058"/>
      <c r="W365" s="1058"/>
    </row>
    <row r="366" spans="1:23" s="1064" customFormat="1" x14ac:dyDescent="0.25">
      <c r="A366" s="1761"/>
      <c r="B366" s="1086">
        <v>8110</v>
      </c>
      <c r="C366" s="1087">
        <v>4215</v>
      </c>
      <c r="D366" s="1088">
        <v>1</v>
      </c>
      <c r="E366" s="1088">
        <v>1</v>
      </c>
      <c r="F366" s="1088">
        <v>14</v>
      </c>
      <c r="G366" s="1089" t="s">
        <v>1329</v>
      </c>
      <c r="H366" s="1090"/>
      <c r="I366" s="1090"/>
      <c r="J366" s="1090">
        <f t="shared" si="45"/>
        <v>0</v>
      </c>
      <c r="K366" s="1090"/>
      <c r="L366" s="1090"/>
      <c r="M366" s="1091">
        <f t="shared" si="46"/>
        <v>0</v>
      </c>
      <c r="N366" s="1092">
        <f t="shared" si="47"/>
        <v>0</v>
      </c>
      <c r="P366" s="1058"/>
      <c r="Q366" s="1058"/>
      <c r="R366" s="1058"/>
      <c r="S366" s="1058"/>
      <c r="T366" s="1058"/>
      <c r="U366" s="1058"/>
      <c r="V366" s="1058"/>
      <c r="W366" s="1058"/>
    </row>
    <row r="367" spans="1:23" s="1064" customFormat="1" x14ac:dyDescent="0.25">
      <c r="A367" s="1761"/>
      <c r="B367" s="1086">
        <v>8110</v>
      </c>
      <c r="C367" s="1087">
        <v>4215</v>
      </c>
      <c r="D367" s="1088">
        <v>1</v>
      </c>
      <c r="E367" s="1088">
        <v>1</v>
      </c>
      <c r="F367" s="1088">
        <v>15</v>
      </c>
      <c r="G367" s="1089" t="s">
        <v>1330</v>
      </c>
      <c r="H367" s="1090"/>
      <c r="I367" s="1090"/>
      <c r="J367" s="1090">
        <f t="shared" si="45"/>
        <v>0</v>
      </c>
      <c r="K367" s="1090"/>
      <c r="L367" s="1090"/>
      <c r="M367" s="1091">
        <f t="shared" si="46"/>
        <v>0</v>
      </c>
      <c r="N367" s="1092">
        <f t="shared" si="47"/>
        <v>0</v>
      </c>
      <c r="P367" s="1058"/>
      <c r="Q367" s="1058"/>
      <c r="R367" s="1058"/>
      <c r="S367" s="1058"/>
      <c r="T367" s="1058"/>
      <c r="U367" s="1058"/>
      <c r="V367" s="1058"/>
      <c r="W367" s="1058"/>
    </row>
    <row r="368" spans="1:23" s="1064" customFormat="1" x14ac:dyDescent="0.25">
      <c r="A368" s="1761"/>
      <c r="B368" s="1086">
        <v>8110</v>
      </c>
      <c r="C368" s="1087">
        <v>4215</v>
      </c>
      <c r="D368" s="1088">
        <v>1</v>
      </c>
      <c r="E368" s="1088">
        <v>1</v>
      </c>
      <c r="F368" s="1088">
        <v>16</v>
      </c>
      <c r="G368" s="1089" t="s">
        <v>1331</v>
      </c>
      <c r="H368" s="1090"/>
      <c r="I368" s="1090"/>
      <c r="J368" s="1090">
        <f t="shared" si="45"/>
        <v>0</v>
      </c>
      <c r="K368" s="1090"/>
      <c r="L368" s="1090"/>
      <c r="M368" s="1091">
        <f t="shared" si="46"/>
        <v>0</v>
      </c>
      <c r="N368" s="1092">
        <f t="shared" si="47"/>
        <v>0</v>
      </c>
      <c r="P368" s="1058"/>
      <c r="Q368" s="1058"/>
      <c r="R368" s="1058"/>
      <c r="S368" s="1058"/>
      <c r="T368" s="1058"/>
      <c r="U368" s="1058"/>
      <c r="V368" s="1058"/>
      <c r="W368" s="1058"/>
    </row>
    <row r="369" spans="1:23" s="1064" customFormat="1" x14ac:dyDescent="0.25">
      <c r="A369" s="1761"/>
      <c r="B369" s="1086">
        <v>8110</v>
      </c>
      <c r="C369" s="1087">
        <v>4215</v>
      </c>
      <c r="D369" s="1088">
        <v>1</v>
      </c>
      <c r="E369" s="1088">
        <v>1</v>
      </c>
      <c r="F369" s="1088">
        <v>17</v>
      </c>
      <c r="G369" s="1089" t="s">
        <v>1332</v>
      </c>
      <c r="H369" s="1090"/>
      <c r="I369" s="1090"/>
      <c r="J369" s="1090">
        <f t="shared" si="45"/>
        <v>0</v>
      </c>
      <c r="K369" s="1090"/>
      <c r="L369" s="1090"/>
      <c r="M369" s="1091">
        <f t="shared" si="46"/>
        <v>0</v>
      </c>
      <c r="N369" s="1092">
        <f t="shared" si="47"/>
        <v>0</v>
      </c>
      <c r="P369" s="1058"/>
      <c r="Q369" s="1058"/>
      <c r="R369" s="1058"/>
      <c r="S369" s="1058"/>
      <c r="T369" s="1058"/>
      <c r="U369" s="1058"/>
      <c r="V369" s="1058"/>
      <c r="W369" s="1058"/>
    </row>
    <row r="370" spans="1:23" s="1064" customFormat="1" x14ac:dyDescent="0.25">
      <c r="A370" s="1761"/>
      <c r="B370" s="1086">
        <v>8110</v>
      </c>
      <c r="C370" s="1087">
        <v>4215</v>
      </c>
      <c r="D370" s="1088">
        <v>1</v>
      </c>
      <c r="E370" s="1088">
        <v>1</v>
      </c>
      <c r="F370" s="1088">
        <v>18</v>
      </c>
      <c r="G370" s="1089" t="s">
        <v>1333</v>
      </c>
      <c r="H370" s="1090"/>
      <c r="I370" s="1090"/>
      <c r="J370" s="1090">
        <f t="shared" si="45"/>
        <v>0</v>
      </c>
      <c r="K370" s="1090"/>
      <c r="L370" s="1090"/>
      <c r="M370" s="1091">
        <f t="shared" si="46"/>
        <v>0</v>
      </c>
      <c r="N370" s="1092">
        <f t="shared" si="47"/>
        <v>0</v>
      </c>
      <c r="P370" s="1058"/>
      <c r="Q370" s="1058"/>
      <c r="R370" s="1058"/>
      <c r="S370" s="1058"/>
      <c r="T370" s="1058"/>
      <c r="U370" s="1058"/>
      <c r="V370" s="1058"/>
      <c r="W370" s="1058"/>
    </row>
    <row r="371" spans="1:23" s="1064" customFormat="1" x14ac:dyDescent="0.25">
      <c r="A371" s="1761"/>
      <c r="B371" s="1086">
        <v>8110</v>
      </c>
      <c r="C371" s="1087">
        <v>4215</v>
      </c>
      <c r="D371" s="1088">
        <v>1</v>
      </c>
      <c r="E371" s="1088">
        <v>1</v>
      </c>
      <c r="F371" s="1088">
        <v>19</v>
      </c>
      <c r="G371" s="1089" t="s">
        <v>1334</v>
      </c>
      <c r="H371" s="1090"/>
      <c r="I371" s="1090"/>
      <c r="J371" s="1090">
        <f t="shared" si="45"/>
        <v>0</v>
      </c>
      <c r="K371" s="1090"/>
      <c r="L371" s="1090"/>
      <c r="M371" s="1091">
        <f t="shared" si="46"/>
        <v>0</v>
      </c>
      <c r="N371" s="1092">
        <f t="shared" si="47"/>
        <v>0</v>
      </c>
      <c r="P371" s="1058"/>
      <c r="Q371" s="1058"/>
      <c r="R371" s="1058"/>
      <c r="S371" s="1058"/>
      <c r="T371" s="1058"/>
      <c r="U371" s="1058"/>
      <c r="V371" s="1058"/>
      <c r="W371" s="1058"/>
    </row>
    <row r="372" spans="1:23" s="1064" customFormat="1" ht="18" x14ac:dyDescent="0.25">
      <c r="A372" s="1761"/>
      <c r="B372" s="1086">
        <v>8110</v>
      </c>
      <c r="C372" s="1087">
        <v>4215</v>
      </c>
      <c r="D372" s="1088">
        <v>1</v>
      </c>
      <c r="E372" s="1088">
        <v>1</v>
      </c>
      <c r="F372" s="1088">
        <v>20</v>
      </c>
      <c r="G372" s="1089" t="s">
        <v>1335</v>
      </c>
      <c r="H372" s="1090"/>
      <c r="I372" s="1090"/>
      <c r="J372" s="1090">
        <f t="shared" si="45"/>
        <v>0</v>
      </c>
      <c r="K372" s="1090"/>
      <c r="L372" s="1090"/>
      <c r="M372" s="1091">
        <f t="shared" si="46"/>
        <v>0</v>
      </c>
      <c r="N372" s="1092">
        <f t="shared" si="47"/>
        <v>0</v>
      </c>
      <c r="P372" s="1058"/>
      <c r="Q372" s="1058"/>
      <c r="R372" s="1058"/>
      <c r="S372" s="1058"/>
      <c r="T372" s="1058"/>
      <c r="U372" s="1058"/>
      <c r="V372" s="1058"/>
      <c r="W372" s="1058"/>
    </row>
    <row r="373" spans="1:23" s="1064" customFormat="1" ht="27" x14ac:dyDescent="0.25">
      <c r="A373" s="1761"/>
      <c r="B373" s="1086">
        <v>8110</v>
      </c>
      <c r="C373" s="1087">
        <v>4215</v>
      </c>
      <c r="D373" s="1088">
        <v>1</v>
      </c>
      <c r="E373" s="1088">
        <v>1</v>
      </c>
      <c r="F373" s="1088">
        <v>21</v>
      </c>
      <c r="G373" s="1089" t="s">
        <v>1336</v>
      </c>
      <c r="H373" s="1090"/>
      <c r="I373" s="1090"/>
      <c r="J373" s="1090">
        <f t="shared" si="45"/>
        <v>0</v>
      </c>
      <c r="K373" s="1090"/>
      <c r="L373" s="1090"/>
      <c r="M373" s="1091">
        <f t="shared" si="46"/>
        <v>0</v>
      </c>
      <c r="N373" s="1092">
        <f t="shared" si="47"/>
        <v>0</v>
      </c>
      <c r="P373" s="1058"/>
      <c r="Q373" s="1058"/>
      <c r="R373" s="1058"/>
      <c r="S373" s="1058"/>
      <c r="T373" s="1058"/>
      <c r="U373" s="1058"/>
      <c r="V373" s="1058"/>
      <c r="W373" s="1058"/>
    </row>
    <row r="374" spans="1:23" s="1064" customFormat="1" ht="18" x14ac:dyDescent="0.25">
      <c r="A374" s="1761"/>
      <c r="B374" s="1086">
        <v>8110</v>
      </c>
      <c r="C374" s="1087">
        <v>4215</v>
      </c>
      <c r="D374" s="1088">
        <v>1</v>
      </c>
      <c r="E374" s="1088">
        <v>1</v>
      </c>
      <c r="F374" s="1088">
        <v>22</v>
      </c>
      <c r="G374" s="1089" t="s">
        <v>1337</v>
      </c>
      <c r="H374" s="1090"/>
      <c r="I374" s="1090"/>
      <c r="J374" s="1090">
        <f t="shared" si="45"/>
        <v>0</v>
      </c>
      <c r="K374" s="1090"/>
      <c r="L374" s="1090"/>
      <c r="M374" s="1091">
        <f t="shared" si="46"/>
        <v>0</v>
      </c>
      <c r="N374" s="1092">
        <f t="shared" si="47"/>
        <v>0</v>
      </c>
      <c r="P374" s="1058"/>
      <c r="Q374" s="1058"/>
      <c r="R374" s="1058"/>
      <c r="S374" s="1058"/>
      <c r="T374" s="1058"/>
      <c r="U374" s="1058"/>
      <c r="V374" s="1058"/>
      <c r="W374" s="1058"/>
    </row>
    <row r="375" spans="1:23" s="1064" customFormat="1" x14ac:dyDescent="0.25">
      <c r="A375" s="1761"/>
      <c r="B375" s="1695" t="s">
        <v>1153</v>
      </c>
      <c r="C375" s="1696"/>
      <c r="D375" s="1697"/>
      <c r="E375" s="1697"/>
      <c r="F375" s="1697"/>
      <c r="G375" s="1698"/>
      <c r="H375" s="1070">
        <f>+H304+H333+H341+H345+H350</f>
        <v>0</v>
      </c>
      <c r="I375" s="1070">
        <f>+I304+I333+I341+I345+I350</f>
        <v>0</v>
      </c>
      <c r="J375" s="1070">
        <f t="shared" si="45"/>
        <v>0</v>
      </c>
      <c r="K375" s="1070">
        <f>+K304+K333+K341+K345+K350</f>
        <v>0</v>
      </c>
      <c r="L375" s="1070">
        <f>+L304+L333+L341+L345+L350</f>
        <v>0</v>
      </c>
      <c r="M375" s="1070">
        <f t="shared" si="46"/>
        <v>0</v>
      </c>
      <c r="N375" s="1071">
        <f t="shared" si="47"/>
        <v>0</v>
      </c>
      <c r="P375" s="1058"/>
      <c r="Q375" s="1058"/>
      <c r="R375" s="1058"/>
      <c r="S375" s="1058"/>
      <c r="T375" s="1058"/>
      <c r="U375" s="1058"/>
      <c r="V375" s="1058"/>
      <c r="W375" s="1058"/>
    </row>
    <row r="376" spans="1:23" s="1064" customFormat="1" ht="18" x14ac:dyDescent="0.25">
      <c r="A376" s="1761"/>
      <c r="B376" s="1065">
        <v>8110</v>
      </c>
      <c r="C376" s="1066">
        <v>4220</v>
      </c>
      <c r="D376" s="1067"/>
      <c r="E376" s="1067"/>
      <c r="F376" s="1067"/>
      <c r="G376" s="1068" t="s">
        <v>1338</v>
      </c>
      <c r="H376" s="1069">
        <f>+H377+H380+H385+H389</f>
        <v>0</v>
      </c>
      <c r="I376" s="1069">
        <f>+I377+I380+I385+I389</f>
        <v>0</v>
      </c>
      <c r="J376" s="1069">
        <f t="shared" si="45"/>
        <v>0</v>
      </c>
      <c r="K376" s="1069">
        <f>+K377+K380+K385+K389</f>
        <v>0</v>
      </c>
      <c r="L376" s="1069">
        <f>+L377+L380+L385+L389</f>
        <v>0</v>
      </c>
      <c r="M376" s="1070">
        <f t="shared" si="46"/>
        <v>0</v>
      </c>
      <c r="N376" s="1071">
        <f t="shared" si="47"/>
        <v>0</v>
      </c>
      <c r="P376" s="1058"/>
      <c r="Q376" s="1058"/>
      <c r="R376" s="1058"/>
      <c r="S376" s="1058"/>
      <c r="T376" s="1058"/>
      <c r="U376" s="1058"/>
      <c r="V376" s="1058"/>
      <c r="W376" s="1058"/>
    </row>
    <row r="377" spans="1:23" s="1064" customFormat="1" x14ac:dyDescent="0.25">
      <c r="A377" s="1761"/>
      <c r="B377" s="1065">
        <v>8110</v>
      </c>
      <c r="C377" s="1066">
        <v>4221</v>
      </c>
      <c r="D377" s="1067"/>
      <c r="E377" s="1067"/>
      <c r="F377" s="1067"/>
      <c r="G377" s="1068" t="s">
        <v>1339</v>
      </c>
      <c r="H377" s="1069">
        <f>SUM(H378)</f>
        <v>0</v>
      </c>
      <c r="I377" s="1069">
        <f>SUM(I378)</f>
        <v>0</v>
      </c>
      <c r="J377" s="1069">
        <f t="shared" si="45"/>
        <v>0</v>
      </c>
      <c r="K377" s="1069">
        <f>SUM(K378)</f>
        <v>0</v>
      </c>
      <c r="L377" s="1069">
        <f>SUM(L378)</f>
        <v>0</v>
      </c>
      <c r="M377" s="1070">
        <f t="shared" si="46"/>
        <v>0</v>
      </c>
      <c r="N377" s="1071">
        <f t="shared" si="47"/>
        <v>0</v>
      </c>
      <c r="P377" s="1058"/>
      <c r="Q377" s="1058"/>
      <c r="R377" s="1058"/>
      <c r="S377" s="1058"/>
      <c r="T377" s="1058"/>
      <c r="U377" s="1058"/>
      <c r="V377" s="1058"/>
      <c r="W377" s="1058"/>
    </row>
    <row r="378" spans="1:23" s="1064" customFormat="1" x14ac:dyDescent="0.25">
      <c r="A378" s="1761"/>
      <c r="B378" s="1072">
        <v>8110</v>
      </c>
      <c r="C378" s="1073">
        <v>4221</v>
      </c>
      <c r="D378" s="1074">
        <v>1</v>
      </c>
      <c r="E378" s="1074"/>
      <c r="F378" s="1074"/>
      <c r="G378" s="1075" t="s">
        <v>1339</v>
      </c>
      <c r="H378" s="1076">
        <f>SUM(H379)</f>
        <v>0</v>
      </c>
      <c r="I378" s="1076">
        <f>SUM(I379)</f>
        <v>0</v>
      </c>
      <c r="J378" s="1076">
        <f t="shared" si="45"/>
        <v>0</v>
      </c>
      <c r="K378" s="1076">
        <f>SUM(K379)</f>
        <v>0</v>
      </c>
      <c r="L378" s="1076">
        <f>SUM(L379)</f>
        <v>0</v>
      </c>
      <c r="M378" s="1077">
        <f t="shared" si="46"/>
        <v>0</v>
      </c>
      <c r="N378" s="1078">
        <f t="shared" si="47"/>
        <v>0</v>
      </c>
      <c r="P378" s="1058"/>
      <c r="Q378" s="1058"/>
      <c r="R378" s="1058"/>
      <c r="S378" s="1058"/>
      <c r="T378" s="1058"/>
      <c r="U378" s="1058"/>
      <c r="V378" s="1058"/>
      <c r="W378" s="1058"/>
    </row>
    <row r="379" spans="1:23" s="1064" customFormat="1" x14ac:dyDescent="0.25">
      <c r="A379" s="1761"/>
      <c r="B379" s="1079">
        <v>8110</v>
      </c>
      <c r="C379" s="1080">
        <v>4221</v>
      </c>
      <c r="D379" s="1081">
        <v>1</v>
      </c>
      <c r="E379" s="1081">
        <v>1</v>
      </c>
      <c r="F379" s="1081"/>
      <c r="G379" s="1082" t="s">
        <v>1339</v>
      </c>
      <c r="H379" s="1083">
        <v>0</v>
      </c>
      <c r="I379" s="1083">
        <v>0</v>
      </c>
      <c r="J379" s="1083">
        <f t="shared" si="45"/>
        <v>0</v>
      </c>
      <c r="K379" s="1083">
        <v>0</v>
      </c>
      <c r="L379" s="1083">
        <v>0</v>
      </c>
      <c r="M379" s="1084">
        <f t="shared" si="46"/>
        <v>0</v>
      </c>
      <c r="N379" s="1085">
        <f t="shared" si="47"/>
        <v>0</v>
      </c>
      <c r="P379" s="2573"/>
      <c r="Q379" s="2573"/>
      <c r="R379" s="2573"/>
      <c r="S379" s="2573"/>
      <c r="T379" s="1058"/>
      <c r="U379" s="1058"/>
      <c r="V379" s="1058"/>
      <c r="W379" s="1058"/>
    </row>
    <row r="380" spans="1:23" s="1064" customFormat="1" x14ac:dyDescent="0.25">
      <c r="A380" s="1761"/>
      <c r="B380" s="1065">
        <v>8110</v>
      </c>
      <c r="C380" s="1066">
        <v>4223</v>
      </c>
      <c r="D380" s="1067"/>
      <c r="E380" s="1067"/>
      <c r="F380" s="1067"/>
      <c r="G380" s="1068" t="s">
        <v>238</v>
      </c>
      <c r="H380" s="1069">
        <f>SUM(H381)</f>
        <v>0</v>
      </c>
      <c r="I380" s="1069">
        <f>SUM(I381)</f>
        <v>0</v>
      </c>
      <c r="J380" s="1069">
        <f t="shared" si="45"/>
        <v>0</v>
      </c>
      <c r="K380" s="1069">
        <f>SUM(K381)</f>
        <v>0</v>
      </c>
      <c r="L380" s="1069">
        <f>SUM(L381)</f>
        <v>0</v>
      </c>
      <c r="M380" s="1070">
        <f t="shared" si="46"/>
        <v>0</v>
      </c>
      <c r="N380" s="1071">
        <f t="shared" si="47"/>
        <v>0</v>
      </c>
      <c r="P380" s="2573"/>
      <c r="Q380" s="2573"/>
      <c r="R380" s="2573"/>
      <c r="S380" s="2573"/>
      <c r="T380" s="1058"/>
      <c r="U380" s="1058"/>
      <c r="V380" s="1058"/>
      <c r="W380" s="1058"/>
    </row>
    <row r="381" spans="1:23" s="1064" customFormat="1" x14ac:dyDescent="0.25">
      <c r="A381" s="1761"/>
      <c r="B381" s="1072">
        <v>8110</v>
      </c>
      <c r="C381" s="1073">
        <v>4223</v>
      </c>
      <c r="D381" s="1074">
        <v>1</v>
      </c>
      <c r="E381" s="1074"/>
      <c r="F381" s="1074"/>
      <c r="G381" s="1075" t="s">
        <v>238</v>
      </c>
      <c r="H381" s="1076">
        <f>SUM(H382)</f>
        <v>0</v>
      </c>
      <c r="I381" s="1076">
        <f>SUM(I382)</f>
        <v>0</v>
      </c>
      <c r="J381" s="1076">
        <f t="shared" si="45"/>
        <v>0</v>
      </c>
      <c r="K381" s="1076">
        <f>SUM(K382)</f>
        <v>0</v>
      </c>
      <c r="L381" s="1076">
        <f>SUM(L382)</f>
        <v>0</v>
      </c>
      <c r="M381" s="1077">
        <f t="shared" si="46"/>
        <v>0</v>
      </c>
      <c r="N381" s="1078">
        <f t="shared" si="47"/>
        <v>0</v>
      </c>
      <c r="P381" s="2573"/>
      <c r="Q381" s="2573"/>
      <c r="R381" s="2573"/>
      <c r="S381" s="2573"/>
      <c r="T381" s="1058"/>
      <c r="U381" s="1058"/>
      <c r="V381" s="1058"/>
      <c r="W381" s="1058"/>
    </row>
    <row r="382" spans="1:23" s="1064" customFormat="1" x14ac:dyDescent="0.25">
      <c r="A382" s="1761"/>
      <c r="B382" s="1079">
        <v>8110</v>
      </c>
      <c r="C382" s="1080">
        <v>4223</v>
      </c>
      <c r="D382" s="1081">
        <v>1</v>
      </c>
      <c r="E382" s="1081">
        <v>1</v>
      </c>
      <c r="F382" s="1081"/>
      <c r="G382" s="1082" t="s">
        <v>238</v>
      </c>
      <c r="H382" s="1083">
        <f>SUM(H383:H384)</f>
        <v>0</v>
      </c>
      <c r="I382" s="1083">
        <f>SUM(I383:I384)</f>
        <v>0</v>
      </c>
      <c r="J382" s="1083">
        <f t="shared" si="45"/>
        <v>0</v>
      </c>
      <c r="K382" s="1083">
        <f>SUM(K383:K384)</f>
        <v>0</v>
      </c>
      <c r="L382" s="1083">
        <f>SUM(L383:L384)</f>
        <v>0</v>
      </c>
      <c r="M382" s="1084">
        <f t="shared" si="46"/>
        <v>0</v>
      </c>
      <c r="N382" s="1085">
        <f t="shared" si="47"/>
        <v>0</v>
      </c>
      <c r="P382" s="1058"/>
      <c r="Q382" s="1058"/>
      <c r="R382" s="1058"/>
      <c r="S382" s="1058"/>
      <c r="T382" s="1058"/>
      <c r="U382" s="1058"/>
      <c r="V382" s="1058"/>
      <c r="W382" s="1058"/>
    </row>
    <row r="383" spans="1:23" s="1064" customFormat="1" x14ac:dyDescent="0.25">
      <c r="A383" s="1761"/>
      <c r="B383" s="1086">
        <v>8110</v>
      </c>
      <c r="C383" s="1087">
        <v>4223</v>
      </c>
      <c r="D383" s="1088">
        <v>1</v>
      </c>
      <c r="E383" s="1088">
        <v>1</v>
      </c>
      <c r="F383" s="1088">
        <v>1</v>
      </c>
      <c r="G383" s="1089" t="s">
        <v>238</v>
      </c>
      <c r="H383" s="1090"/>
      <c r="I383" s="1090"/>
      <c r="J383" s="1090">
        <f t="shared" si="45"/>
        <v>0</v>
      </c>
      <c r="K383" s="1090"/>
      <c r="L383" s="1090"/>
      <c r="M383" s="1091">
        <f t="shared" si="46"/>
        <v>0</v>
      </c>
      <c r="N383" s="1092">
        <f t="shared" si="47"/>
        <v>0</v>
      </c>
      <c r="P383" s="1058"/>
      <c r="Q383" s="1058"/>
      <c r="R383" s="1058"/>
      <c r="S383" s="1058"/>
      <c r="T383" s="1058"/>
      <c r="U383" s="1058"/>
      <c r="V383" s="1058"/>
      <c r="W383" s="1058"/>
    </row>
    <row r="384" spans="1:23" s="1064" customFormat="1" x14ac:dyDescent="0.25">
      <c r="A384" s="1761"/>
      <c r="B384" s="1086">
        <v>8110</v>
      </c>
      <c r="C384" s="1087">
        <v>4223</v>
      </c>
      <c r="D384" s="1088">
        <v>1</v>
      </c>
      <c r="E384" s="1088">
        <v>1</v>
      </c>
      <c r="F384" s="1088">
        <v>2</v>
      </c>
      <c r="G384" s="1089" t="s">
        <v>1340</v>
      </c>
      <c r="H384" s="1090"/>
      <c r="I384" s="1090"/>
      <c r="J384" s="1090">
        <f t="shared" si="45"/>
        <v>0</v>
      </c>
      <c r="K384" s="1090"/>
      <c r="L384" s="1090"/>
      <c r="M384" s="1091">
        <f t="shared" si="46"/>
        <v>0</v>
      </c>
      <c r="N384" s="1092">
        <f t="shared" si="47"/>
        <v>0</v>
      </c>
      <c r="P384" s="1058"/>
      <c r="Q384" s="1058"/>
      <c r="R384" s="1058"/>
      <c r="S384" s="1058"/>
      <c r="T384" s="1058"/>
      <c r="U384" s="1058"/>
      <c r="V384" s="1058"/>
      <c r="W384" s="1058"/>
    </row>
    <row r="385" spans="1:23" s="1064" customFormat="1" x14ac:dyDescent="0.25">
      <c r="A385" s="1761"/>
      <c r="B385" s="1065">
        <v>8110</v>
      </c>
      <c r="C385" s="1066">
        <v>4225</v>
      </c>
      <c r="D385" s="1067"/>
      <c r="E385" s="1067"/>
      <c r="F385" s="1067"/>
      <c r="G385" s="1068" t="s">
        <v>240</v>
      </c>
      <c r="H385" s="1069">
        <f t="shared" ref="H385:I387" si="48">SUM(H386)</f>
        <v>0</v>
      </c>
      <c r="I385" s="1069">
        <f t="shared" si="48"/>
        <v>0</v>
      </c>
      <c r="J385" s="1069">
        <f t="shared" si="45"/>
        <v>0</v>
      </c>
      <c r="K385" s="1069">
        <f t="shared" ref="K385:L387" si="49">SUM(K386)</f>
        <v>0</v>
      </c>
      <c r="L385" s="1069">
        <f t="shared" si="49"/>
        <v>0</v>
      </c>
      <c r="M385" s="1070">
        <f t="shared" si="46"/>
        <v>0</v>
      </c>
      <c r="N385" s="1071">
        <f t="shared" si="47"/>
        <v>0</v>
      </c>
      <c r="P385" s="1058"/>
      <c r="Q385" s="1058"/>
      <c r="R385" s="1058"/>
      <c r="S385" s="1058"/>
      <c r="T385" s="1058"/>
      <c r="U385" s="1058"/>
      <c r="V385" s="1058"/>
      <c r="W385" s="1058"/>
    </row>
    <row r="386" spans="1:23" s="1064" customFormat="1" x14ac:dyDescent="0.25">
      <c r="A386" s="1761"/>
      <c r="B386" s="1072">
        <v>8110</v>
      </c>
      <c r="C386" s="1073">
        <v>4225</v>
      </c>
      <c r="D386" s="1074">
        <v>1</v>
      </c>
      <c r="E386" s="1074"/>
      <c r="F386" s="1074"/>
      <c r="G386" s="1075" t="s">
        <v>240</v>
      </c>
      <c r="H386" s="1076">
        <f t="shared" si="48"/>
        <v>0</v>
      </c>
      <c r="I386" s="1076">
        <f t="shared" si="48"/>
        <v>0</v>
      </c>
      <c r="J386" s="1076">
        <f t="shared" si="45"/>
        <v>0</v>
      </c>
      <c r="K386" s="1076">
        <f t="shared" si="49"/>
        <v>0</v>
      </c>
      <c r="L386" s="1076">
        <f t="shared" si="49"/>
        <v>0</v>
      </c>
      <c r="M386" s="1077">
        <f t="shared" si="46"/>
        <v>0</v>
      </c>
      <c r="N386" s="1078">
        <f t="shared" si="47"/>
        <v>0</v>
      </c>
      <c r="P386" s="1058"/>
      <c r="Q386" s="1058"/>
      <c r="R386" s="1058"/>
      <c r="S386" s="1058"/>
      <c r="T386" s="1058"/>
      <c r="U386" s="1058"/>
      <c r="V386" s="1058"/>
      <c r="W386" s="1058"/>
    </row>
    <row r="387" spans="1:23" s="1064" customFormat="1" x14ac:dyDescent="0.25">
      <c r="A387" s="1761"/>
      <c r="B387" s="1079">
        <v>8110</v>
      </c>
      <c r="C387" s="1080">
        <v>4225</v>
      </c>
      <c r="D387" s="1081">
        <v>1</v>
      </c>
      <c r="E387" s="1081">
        <v>1</v>
      </c>
      <c r="F387" s="1081"/>
      <c r="G387" s="1082" t="s">
        <v>240</v>
      </c>
      <c r="H387" s="1083">
        <f t="shared" si="48"/>
        <v>0</v>
      </c>
      <c r="I387" s="1083">
        <f t="shared" si="48"/>
        <v>0</v>
      </c>
      <c r="J387" s="1083">
        <f t="shared" si="45"/>
        <v>0</v>
      </c>
      <c r="K387" s="1083">
        <f t="shared" si="49"/>
        <v>0</v>
      </c>
      <c r="L387" s="1083">
        <f t="shared" si="49"/>
        <v>0</v>
      </c>
      <c r="M387" s="1084">
        <f t="shared" si="46"/>
        <v>0</v>
      </c>
      <c r="N387" s="1085">
        <f t="shared" si="47"/>
        <v>0</v>
      </c>
      <c r="P387" s="1058"/>
      <c r="Q387" s="1058"/>
      <c r="R387" s="1058"/>
      <c r="S387" s="1058"/>
      <c r="T387" s="1058"/>
      <c r="U387" s="1058"/>
      <c r="V387" s="1058"/>
      <c r="W387" s="1058"/>
    </row>
    <row r="388" spans="1:23" s="1064" customFormat="1" x14ac:dyDescent="0.25">
      <c r="A388" s="1761"/>
      <c r="B388" s="1086">
        <v>8110</v>
      </c>
      <c r="C388" s="1087">
        <v>4225</v>
      </c>
      <c r="D388" s="1088">
        <v>1</v>
      </c>
      <c r="E388" s="1088">
        <v>1</v>
      </c>
      <c r="F388" s="1088">
        <v>1</v>
      </c>
      <c r="G388" s="1089" t="s">
        <v>240</v>
      </c>
      <c r="H388" s="1090"/>
      <c r="I388" s="1090"/>
      <c r="J388" s="1090">
        <f t="shared" si="45"/>
        <v>0</v>
      </c>
      <c r="K388" s="1090"/>
      <c r="L388" s="1090"/>
      <c r="M388" s="1091">
        <f t="shared" si="46"/>
        <v>0</v>
      </c>
      <c r="N388" s="1092">
        <f t="shared" si="47"/>
        <v>0</v>
      </c>
      <c r="P388" s="1058"/>
      <c r="Q388" s="1058"/>
      <c r="R388" s="1058"/>
      <c r="S388" s="1058"/>
      <c r="T388" s="1058"/>
      <c r="U388" s="1058"/>
      <c r="V388" s="1058"/>
      <c r="W388" s="1058"/>
    </row>
    <row r="389" spans="1:23" s="1064" customFormat="1" ht="18" x14ac:dyDescent="0.25">
      <c r="A389" s="1761"/>
      <c r="B389" s="1065">
        <v>8110</v>
      </c>
      <c r="C389" s="1066">
        <v>4227</v>
      </c>
      <c r="D389" s="1067"/>
      <c r="E389" s="1067"/>
      <c r="F389" s="1067"/>
      <c r="G389" s="1068" t="s">
        <v>1341</v>
      </c>
      <c r="H389" s="1069">
        <f t="shared" ref="H389:I391" si="50">SUM(H390)</f>
        <v>0</v>
      </c>
      <c r="I389" s="1069">
        <f t="shared" si="50"/>
        <v>0</v>
      </c>
      <c r="J389" s="1069">
        <f t="shared" si="45"/>
        <v>0</v>
      </c>
      <c r="K389" s="1069">
        <f t="shared" ref="K389:L391" si="51">SUM(K390)</f>
        <v>0</v>
      </c>
      <c r="L389" s="1069">
        <f t="shared" si="51"/>
        <v>0</v>
      </c>
      <c r="M389" s="1070">
        <f t="shared" si="46"/>
        <v>0</v>
      </c>
      <c r="N389" s="1071">
        <f t="shared" si="47"/>
        <v>0</v>
      </c>
      <c r="P389" s="1058"/>
      <c r="Q389" s="1058"/>
      <c r="R389" s="1058"/>
      <c r="S389" s="1058"/>
      <c r="T389" s="1058"/>
      <c r="U389" s="1058"/>
      <c r="V389" s="1058"/>
      <c r="W389" s="1058"/>
    </row>
    <row r="390" spans="1:23" s="1064" customFormat="1" ht="18" x14ac:dyDescent="0.25">
      <c r="A390" s="1761"/>
      <c r="B390" s="1072">
        <v>8110</v>
      </c>
      <c r="C390" s="1073">
        <v>4227</v>
      </c>
      <c r="D390" s="1074">
        <v>1</v>
      </c>
      <c r="E390" s="1074"/>
      <c r="F390" s="1074"/>
      <c r="G390" s="1075" t="s">
        <v>1341</v>
      </c>
      <c r="H390" s="1076">
        <f t="shared" si="50"/>
        <v>0</v>
      </c>
      <c r="I390" s="1076">
        <f t="shared" si="50"/>
        <v>0</v>
      </c>
      <c r="J390" s="1076">
        <f t="shared" si="45"/>
        <v>0</v>
      </c>
      <c r="K390" s="1076">
        <f t="shared" si="51"/>
        <v>0</v>
      </c>
      <c r="L390" s="1076">
        <f t="shared" si="51"/>
        <v>0</v>
      </c>
      <c r="M390" s="1077">
        <f t="shared" si="46"/>
        <v>0</v>
      </c>
      <c r="N390" s="1078">
        <f t="shared" si="47"/>
        <v>0</v>
      </c>
      <c r="P390" s="1058"/>
      <c r="Q390" s="1058"/>
      <c r="R390" s="1058"/>
      <c r="S390" s="1058"/>
      <c r="T390" s="1058"/>
      <c r="U390" s="1058"/>
      <c r="V390" s="1058"/>
      <c r="W390" s="1058"/>
    </row>
    <row r="391" spans="1:23" s="1064" customFormat="1" ht="18" x14ac:dyDescent="0.25">
      <c r="A391" s="1761"/>
      <c r="B391" s="1079">
        <v>8110</v>
      </c>
      <c r="C391" s="1080">
        <v>4227</v>
      </c>
      <c r="D391" s="1081">
        <v>1</v>
      </c>
      <c r="E391" s="1081">
        <v>1</v>
      </c>
      <c r="F391" s="1081"/>
      <c r="G391" s="1082" t="s">
        <v>1341</v>
      </c>
      <c r="H391" s="1083">
        <f t="shared" si="50"/>
        <v>0</v>
      </c>
      <c r="I391" s="1083">
        <f t="shared" si="50"/>
        <v>0</v>
      </c>
      <c r="J391" s="1083">
        <f t="shared" si="45"/>
        <v>0</v>
      </c>
      <c r="K391" s="1083">
        <f t="shared" si="51"/>
        <v>0</v>
      </c>
      <c r="L391" s="1083">
        <f t="shared" si="51"/>
        <v>0</v>
      </c>
      <c r="M391" s="1084">
        <f t="shared" si="46"/>
        <v>0</v>
      </c>
      <c r="N391" s="1085">
        <f t="shared" si="47"/>
        <v>0</v>
      </c>
      <c r="P391" s="1058"/>
      <c r="Q391" s="1058"/>
      <c r="R391" s="1058"/>
      <c r="S391" s="1058"/>
      <c r="T391" s="1058"/>
      <c r="U391" s="1058"/>
      <c r="V391" s="1058"/>
      <c r="W391" s="1058"/>
    </row>
    <row r="392" spans="1:23" s="1064" customFormat="1" ht="18" x14ac:dyDescent="0.25">
      <c r="A392" s="1761"/>
      <c r="B392" s="1086">
        <v>8110</v>
      </c>
      <c r="C392" s="1087">
        <v>4227</v>
      </c>
      <c r="D392" s="1088">
        <v>1</v>
      </c>
      <c r="E392" s="1088">
        <v>1</v>
      </c>
      <c r="F392" s="1088">
        <v>1</v>
      </c>
      <c r="G392" s="1089" t="s">
        <v>1341</v>
      </c>
      <c r="H392" s="1090"/>
      <c r="I392" s="1090"/>
      <c r="J392" s="1090">
        <f t="shared" si="45"/>
        <v>0</v>
      </c>
      <c r="K392" s="1090"/>
      <c r="L392" s="1090"/>
      <c r="M392" s="1091">
        <f t="shared" si="46"/>
        <v>0</v>
      </c>
      <c r="N392" s="1092">
        <f t="shared" si="47"/>
        <v>0</v>
      </c>
      <c r="P392" s="1058"/>
      <c r="Q392" s="1058"/>
      <c r="R392" s="1058"/>
      <c r="S392" s="1058"/>
      <c r="T392" s="1058"/>
      <c r="U392" s="1058"/>
      <c r="V392" s="1058"/>
      <c r="W392" s="1058"/>
    </row>
    <row r="393" spans="1:23" s="1064" customFormat="1" x14ac:dyDescent="0.25">
      <c r="A393" s="1761"/>
      <c r="B393" s="1695" t="s">
        <v>1153</v>
      </c>
      <c r="C393" s="1699"/>
      <c r="D393" s="1697"/>
      <c r="E393" s="1697"/>
      <c r="F393" s="1697"/>
      <c r="G393" s="1700"/>
      <c r="H393" s="1069">
        <f>+H377+H380+H385+H389</f>
        <v>0</v>
      </c>
      <c r="I393" s="1069">
        <f>+I377+I380+I385+I389</f>
        <v>0</v>
      </c>
      <c r="J393" s="1069">
        <f t="shared" si="45"/>
        <v>0</v>
      </c>
      <c r="K393" s="1069">
        <f>+K377+K380+K385+K389</f>
        <v>0</v>
      </c>
      <c r="L393" s="1069">
        <f>+L377+L380+L385+L389</f>
        <v>0</v>
      </c>
      <c r="M393" s="1070">
        <f t="shared" si="46"/>
        <v>0</v>
      </c>
      <c r="N393" s="1071">
        <f t="shared" si="47"/>
        <v>0</v>
      </c>
      <c r="P393" s="1058"/>
      <c r="Q393" s="1058"/>
      <c r="R393" s="1058"/>
      <c r="S393" s="1058"/>
      <c r="T393" s="1058"/>
      <c r="U393" s="1058"/>
      <c r="V393" s="1058"/>
      <c r="W393" s="1058"/>
    </row>
    <row r="394" spans="1:23" s="1064" customFormat="1" x14ac:dyDescent="0.25">
      <c r="A394" s="1761"/>
      <c r="B394" s="1065">
        <v>8110</v>
      </c>
      <c r="C394" s="1696">
        <v>4300</v>
      </c>
      <c r="D394" s="1697"/>
      <c r="E394" s="1697"/>
      <c r="F394" s="1697"/>
      <c r="G394" s="1068" t="s">
        <v>1342</v>
      </c>
      <c r="H394" s="1069">
        <f>+H395+H405+H427+H433+H439+H450</f>
        <v>0</v>
      </c>
      <c r="I394" s="1069">
        <f>+I395+I405+I427+I433+I439+I450</f>
        <v>0</v>
      </c>
      <c r="J394" s="1069">
        <f t="shared" si="45"/>
        <v>0</v>
      </c>
      <c r="K394" s="1069">
        <f>+K395+K405+K427+K433+K439+K450</f>
        <v>0</v>
      </c>
      <c r="L394" s="1069">
        <f>+L395+L405+L427+L433+L439+L450</f>
        <v>0</v>
      </c>
      <c r="M394" s="1070">
        <f t="shared" si="46"/>
        <v>0</v>
      </c>
      <c r="N394" s="1071">
        <f t="shared" si="47"/>
        <v>0</v>
      </c>
      <c r="P394" s="1058"/>
      <c r="Q394" s="1058"/>
      <c r="R394" s="1058"/>
      <c r="S394" s="1058"/>
      <c r="T394" s="1058"/>
      <c r="U394" s="1058"/>
      <c r="V394" s="1058"/>
      <c r="W394" s="1058"/>
    </row>
    <row r="395" spans="1:23" s="1064" customFormat="1" x14ac:dyDescent="0.25">
      <c r="A395" s="1761"/>
      <c r="B395" s="1065">
        <v>8110</v>
      </c>
      <c r="C395" s="1066">
        <v>4310</v>
      </c>
      <c r="D395" s="1067"/>
      <c r="E395" s="1067"/>
      <c r="F395" s="1067"/>
      <c r="G395" s="1068" t="s">
        <v>1343</v>
      </c>
      <c r="H395" s="1069">
        <f>+H396+H400</f>
        <v>0</v>
      </c>
      <c r="I395" s="1069">
        <f>+I396+I400</f>
        <v>0</v>
      </c>
      <c r="J395" s="1069">
        <f t="shared" si="45"/>
        <v>0</v>
      </c>
      <c r="K395" s="1069">
        <f>+K396+K400</f>
        <v>0</v>
      </c>
      <c r="L395" s="1069">
        <f>+L396+L400</f>
        <v>0</v>
      </c>
      <c r="M395" s="1070">
        <f t="shared" si="46"/>
        <v>0</v>
      </c>
      <c r="N395" s="1071">
        <f t="shared" si="47"/>
        <v>0</v>
      </c>
      <c r="P395" s="1058"/>
      <c r="Q395" s="1058"/>
      <c r="R395" s="1058"/>
      <c r="S395" s="1058"/>
      <c r="T395" s="1058"/>
      <c r="U395" s="1058"/>
      <c r="V395" s="1058"/>
      <c r="W395" s="1058"/>
    </row>
    <row r="396" spans="1:23" s="1064" customFormat="1" ht="18" x14ac:dyDescent="0.25">
      <c r="A396" s="1761"/>
      <c r="B396" s="1065">
        <v>8110</v>
      </c>
      <c r="C396" s="1066">
        <v>4311</v>
      </c>
      <c r="D396" s="1067"/>
      <c r="E396" s="1067"/>
      <c r="F396" s="1067"/>
      <c r="G396" s="1068" t="s">
        <v>1275</v>
      </c>
      <c r="H396" s="1069">
        <f>SUM(H397)</f>
        <v>0</v>
      </c>
      <c r="I396" s="1069">
        <f>SUM(I397)</f>
        <v>0</v>
      </c>
      <c r="J396" s="1069">
        <f t="shared" ref="J396:J459" si="52">H396+I396</f>
        <v>0</v>
      </c>
      <c r="K396" s="1069">
        <f>SUM(K397)</f>
        <v>0</v>
      </c>
      <c r="L396" s="1069">
        <f>SUM(L397)</f>
        <v>0</v>
      </c>
      <c r="M396" s="1070">
        <f t="shared" ref="M396:M459" si="53">IFERROR(L396/J396*100,0)</f>
        <v>0</v>
      </c>
      <c r="N396" s="1071">
        <f t="shared" ref="N396:N459" si="54">L396-J396</f>
        <v>0</v>
      </c>
      <c r="P396" s="1058"/>
      <c r="Q396" s="1058"/>
      <c r="R396" s="1058"/>
      <c r="S396" s="1058"/>
      <c r="T396" s="1058"/>
      <c r="U396" s="1058"/>
      <c r="V396" s="1058"/>
      <c r="W396" s="1058"/>
    </row>
    <row r="397" spans="1:23" s="1064" customFormat="1" ht="18" x14ac:dyDescent="0.25">
      <c r="A397" s="1761"/>
      <c r="B397" s="1072">
        <v>8110</v>
      </c>
      <c r="C397" s="1073">
        <v>4311</v>
      </c>
      <c r="D397" s="1074">
        <v>1</v>
      </c>
      <c r="E397" s="1074"/>
      <c r="F397" s="1074"/>
      <c r="G397" s="1075" t="s">
        <v>1275</v>
      </c>
      <c r="H397" s="1076">
        <f>SUM(H398)</f>
        <v>0</v>
      </c>
      <c r="I397" s="1076">
        <f>SUM(I398)</f>
        <v>0</v>
      </c>
      <c r="J397" s="1076">
        <f t="shared" si="52"/>
        <v>0</v>
      </c>
      <c r="K397" s="1076">
        <f>SUM(K398)</f>
        <v>0</v>
      </c>
      <c r="L397" s="1076">
        <f>SUM(L398)</f>
        <v>0</v>
      </c>
      <c r="M397" s="1077">
        <f t="shared" si="53"/>
        <v>0</v>
      </c>
      <c r="N397" s="1078">
        <f t="shared" si="54"/>
        <v>0</v>
      </c>
      <c r="P397" s="1058"/>
      <c r="Q397" s="1058"/>
      <c r="R397" s="1058"/>
      <c r="S397" s="1058"/>
      <c r="T397" s="1058"/>
      <c r="U397" s="1058"/>
      <c r="V397" s="1058"/>
      <c r="W397" s="1058"/>
    </row>
    <row r="398" spans="1:23" s="1064" customFormat="1" x14ac:dyDescent="0.25">
      <c r="A398" s="1761"/>
      <c r="B398" s="1079">
        <v>8110</v>
      </c>
      <c r="C398" s="1080">
        <v>4311</v>
      </c>
      <c r="D398" s="1081">
        <v>1</v>
      </c>
      <c r="E398" s="1081">
        <v>1</v>
      </c>
      <c r="F398" s="1081"/>
      <c r="G398" s="1082" t="s">
        <v>1344</v>
      </c>
      <c r="H398" s="1083">
        <f>SUM(H399:H399)</f>
        <v>0</v>
      </c>
      <c r="I398" s="1083">
        <f>SUM(I399:I399)</f>
        <v>0</v>
      </c>
      <c r="J398" s="1083">
        <f t="shared" si="52"/>
        <v>0</v>
      </c>
      <c r="K398" s="1083">
        <f>SUM(K399:K399)</f>
        <v>0</v>
      </c>
      <c r="L398" s="1083">
        <f>SUM(L399:L399)</f>
        <v>0</v>
      </c>
      <c r="M398" s="1084">
        <f t="shared" si="53"/>
        <v>0</v>
      </c>
      <c r="N398" s="1085">
        <f t="shared" si="54"/>
        <v>0</v>
      </c>
      <c r="P398" s="1058"/>
      <c r="Q398" s="1058"/>
      <c r="R398" s="1058"/>
      <c r="S398" s="1058"/>
      <c r="T398" s="1058"/>
      <c r="U398" s="1058"/>
      <c r="V398" s="1058"/>
      <c r="W398" s="1058"/>
    </row>
    <row r="399" spans="1:23" s="1064" customFormat="1" x14ac:dyDescent="0.25">
      <c r="A399" s="1761"/>
      <c r="B399" s="1086">
        <v>8110</v>
      </c>
      <c r="C399" s="1087">
        <v>4311</v>
      </c>
      <c r="D399" s="1088">
        <v>1</v>
      </c>
      <c r="E399" s="1088">
        <v>1</v>
      </c>
      <c r="F399" s="1088">
        <v>1</v>
      </c>
      <c r="G399" s="1089" t="s">
        <v>1344</v>
      </c>
      <c r="H399" s="1090"/>
      <c r="I399" s="1090"/>
      <c r="J399" s="1090">
        <f t="shared" si="52"/>
        <v>0</v>
      </c>
      <c r="K399" s="1090"/>
      <c r="L399" s="1090"/>
      <c r="M399" s="1091">
        <f t="shared" si="53"/>
        <v>0</v>
      </c>
      <c r="N399" s="1092">
        <f t="shared" si="54"/>
        <v>0</v>
      </c>
      <c r="P399" s="1058"/>
      <c r="Q399" s="1058"/>
      <c r="R399" s="1058"/>
      <c r="S399" s="1058"/>
      <c r="T399" s="1058"/>
      <c r="U399" s="1058"/>
      <c r="V399" s="1058"/>
      <c r="W399" s="1058"/>
    </row>
    <row r="400" spans="1:23" s="1064" customFormat="1" x14ac:dyDescent="0.25">
      <c r="A400" s="1761"/>
      <c r="B400" s="1065">
        <v>8110</v>
      </c>
      <c r="C400" s="1066">
        <v>4319</v>
      </c>
      <c r="D400" s="1067"/>
      <c r="E400" s="1067"/>
      <c r="F400" s="1067"/>
      <c r="G400" s="1068" t="s">
        <v>1276</v>
      </c>
      <c r="H400" s="1069">
        <f t="shared" ref="H400:I402" si="55">SUM(H401)</f>
        <v>0</v>
      </c>
      <c r="I400" s="1069">
        <f t="shared" si="55"/>
        <v>0</v>
      </c>
      <c r="J400" s="1069">
        <f t="shared" si="52"/>
        <v>0</v>
      </c>
      <c r="K400" s="1069">
        <f t="shared" ref="K400:L402" si="56">SUM(K401)</f>
        <v>0</v>
      </c>
      <c r="L400" s="1069">
        <f t="shared" si="56"/>
        <v>0</v>
      </c>
      <c r="M400" s="1070">
        <f t="shared" si="53"/>
        <v>0</v>
      </c>
      <c r="N400" s="1071">
        <f t="shared" si="54"/>
        <v>0</v>
      </c>
      <c r="P400" s="1058"/>
      <c r="Q400" s="1058"/>
      <c r="R400" s="1058"/>
      <c r="S400" s="1058"/>
      <c r="T400" s="1058"/>
      <c r="U400" s="1058"/>
      <c r="V400" s="1058"/>
      <c r="W400" s="1058"/>
    </row>
    <row r="401" spans="1:23" s="1064" customFormat="1" x14ac:dyDescent="0.25">
      <c r="A401" s="1761"/>
      <c r="B401" s="1072">
        <v>8110</v>
      </c>
      <c r="C401" s="1073">
        <v>4319</v>
      </c>
      <c r="D401" s="1074">
        <v>1</v>
      </c>
      <c r="E401" s="1074"/>
      <c r="F401" s="1074"/>
      <c r="G401" s="1075" t="s">
        <v>1276</v>
      </c>
      <c r="H401" s="1076">
        <f t="shared" si="55"/>
        <v>0</v>
      </c>
      <c r="I401" s="1076">
        <f t="shared" si="55"/>
        <v>0</v>
      </c>
      <c r="J401" s="1076">
        <f t="shared" si="52"/>
        <v>0</v>
      </c>
      <c r="K401" s="1076">
        <f t="shared" si="56"/>
        <v>0</v>
      </c>
      <c r="L401" s="1076">
        <f t="shared" si="56"/>
        <v>0</v>
      </c>
      <c r="M401" s="1077">
        <f t="shared" si="53"/>
        <v>0</v>
      </c>
      <c r="N401" s="1078">
        <f t="shared" si="54"/>
        <v>0</v>
      </c>
      <c r="P401" s="1058"/>
      <c r="Q401" s="1058"/>
      <c r="R401" s="1058"/>
      <c r="S401" s="1058"/>
      <c r="T401" s="1058"/>
      <c r="U401" s="1058"/>
      <c r="V401" s="1058"/>
      <c r="W401" s="1058"/>
    </row>
    <row r="402" spans="1:23" s="1064" customFormat="1" x14ac:dyDescent="0.25">
      <c r="A402" s="1761"/>
      <c r="B402" s="1079">
        <v>8110</v>
      </c>
      <c r="C402" s="1080">
        <v>4319</v>
      </c>
      <c r="D402" s="1081">
        <v>1</v>
      </c>
      <c r="E402" s="1081">
        <v>1</v>
      </c>
      <c r="F402" s="1081"/>
      <c r="G402" s="1082" t="s">
        <v>1276</v>
      </c>
      <c r="H402" s="1083">
        <f t="shared" si="55"/>
        <v>0</v>
      </c>
      <c r="I402" s="1083">
        <f t="shared" si="55"/>
        <v>0</v>
      </c>
      <c r="J402" s="1083">
        <f t="shared" si="52"/>
        <v>0</v>
      </c>
      <c r="K402" s="1083">
        <f t="shared" si="56"/>
        <v>0</v>
      </c>
      <c r="L402" s="1083">
        <f t="shared" si="56"/>
        <v>0</v>
      </c>
      <c r="M402" s="1084">
        <f t="shared" si="53"/>
        <v>0</v>
      </c>
      <c r="N402" s="1085">
        <f t="shared" si="54"/>
        <v>0</v>
      </c>
      <c r="P402" s="1058"/>
      <c r="Q402" s="1058"/>
      <c r="R402" s="1058"/>
      <c r="S402" s="1058"/>
      <c r="T402" s="1058"/>
      <c r="U402" s="1058"/>
      <c r="V402" s="1058"/>
      <c r="W402" s="1058"/>
    </row>
    <row r="403" spans="1:23" s="1064" customFormat="1" x14ac:dyDescent="0.25">
      <c r="A403" s="1761"/>
      <c r="B403" s="1086">
        <v>8110</v>
      </c>
      <c r="C403" s="1087">
        <v>4319</v>
      </c>
      <c r="D403" s="1088">
        <v>1</v>
      </c>
      <c r="E403" s="1088">
        <v>1</v>
      </c>
      <c r="F403" s="1088">
        <v>1</v>
      </c>
      <c r="G403" s="1089" t="s">
        <v>1276</v>
      </c>
      <c r="H403" s="1090"/>
      <c r="I403" s="1090"/>
      <c r="J403" s="1090">
        <f t="shared" si="52"/>
        <v>0</v>
      </c>
      <c r="K403" s="1090"/>
      <c r="L403" s="1090"/>
      <c r="M403" s="1091">
        <f t="shared" si="53"/>
        <v>0</v>
      </c>
      <c r="N403" s="1092">
        <f t="shared" si="54"/>
        <v>0</v>
      </c>
      <c r="P403" s="1058"/>
      <c r="Q403" s="1058"/>
      <c r="R403" s="1058"/>
      <c r="S403" s="1058"/>
      <c r="T403" s="1058"/>
      <c r="U403" s="1058"/>
      <c r="V403" s="1058"/>
      <c r="W403" s="1058"/>
    </row>
    <row r="404" spans="1:23" s="1064" customFormat="1" x14ac:dyDescent="0.25">
      <c r="A404" s="1761"/>
      <c r="B404" s="1695" t="s">
        <v>1153</v>
      </c>
      <c r="C404" s="1699"/>
      <c r="D404" s="1697"/>
      <c r="E404" s="1697"/>
      <c r="F404" s="1697"/>
      <c r="G404" s="1700"/>
      <c r="H404" s="1069">
        <f>+H400+H396</f>
        <v>0</v>
      </c>
      <c r="I404" s="1069">
        <f>+I400+I396</f>
        <v>0</v>
      </c>
      <c r="J404" s="1069">
        <f t="shared" si="52"/>
        <v>0</v>
      </c>
      <c r="K404" s="1069">
        <f>+K400+K396</f>
        <v>0</v>
      </c>
      <c r="L404" s="1069">
        <f>+L400+L396</f>
        <v>0</v>
      </c>
      <c r="M404" s="1070">
        <f t="shared" si="53"/>
        <v>0</v>
      </c>
      <c r="N404" s="1071">
        <f t="shared" si="54"/>
        <v>0</v>
      </c>
      <c r="P404" s="1058"/>
      <c r="Q404" s="1058"/>
      <c r="R404" s="1058"/>
      <c r="S404" s="1058"/>
      <c r="T404" s="1058"/>
      <c r="U404" s="1058"/>
      <c r="V404" s="1058"/>
      <c r="W404" s="1058"/>
    </row>
    <row r="405" spans="1:23" s="1064" customFormat="1" x14ac:dyDescent="0.25">
      <c r="A405" s="1761"/>
      <c r="B405" s="1065">
        <v>8110</v>
      </c>
      <c r="C405" s="1066">
        <v>4320</v>
      </c>
      <c r="D405" s="1067"/>
      <c r="E405" s="1067"/>
      <c r="F405" s="1067"/>
      <c r="G405" s="1068" t="s">
        <v>226</v>
      </c>
      <c r="H405" s="1069">
        <f>+H406+H410+H414+H418+H422</f>
        <v>0</v>
      </c>
      <c r="I405" s="1069">
        <f>+I406+I410+I414+I418+I422</f>
        <v>0</v>
      </c>
      <c r="J405" s="1069">
        <f t="shared" si="52"/>
        <v>0</v>
      </c>
      <c r="K405" s="1069">
        <f>+K406+K410+K414+K418+K422</f>
        <v>0</v>
      </c>
      <c r="L405" s="1069">
        <f>+L406+L410+L414+L418+L422</f>
        <v>0</v>
      </c>
      <c r="M405" s="1070">
        <f t="shared" si="53"/>
        <v>0</v>
      </c>
      <c r="N405" s="1071">
        <f t="shared" si="54"/>
        <v>0</v>
      </c>
      <c r="P405" s="1058"/>
      <c r="Q405" s="1058"/>
      <c r="R405" s="1058"/>
      <c r="S405" s="1058"/>
      <c r="T405" s="1058"/>
      <c r="U405" s="1058"/>
      <c r="V405" s="1058"/>
      <c r="W405" s="1058"/>
    </row>
    <row r="406" spans="1:23" s="1064" customFormat="1" ht="18" x14ac:dyDescent="0.25">
      <c r="A406" s="1761"/>
      <c r="B406" s="1065">
        <v>8110</v>
      </c>
      <c r="C406" s="1066">
        <v>4321</v>
      </c>
      <c r="D406" s="1067"/>
      <c r="E406" s="1067"/>
      <c r="F406" s="1067"/>
      <c r="G406" s="1068" t="s">
        <v>1345</v>
      </c>
      <c r="H406" s="1069">
        <f t="shared" ref="H406:I408" si="57">SUM(H407)</f>
        <v>0</v>
      </c>
      <c r="I406" s="1069">
        <f t="shared" si="57"/>
        <v>0</v>
      </c>
      <c r="J406" s="1069">
        <f t="shared" si="52"/>
        <v>0</v>
      </c>
      <c r="K406" s="1069">
        <f t="shared" ref="K406:L408" si="58">SUM(K407)</f>
        <v>0</v>
      </c>
      <c r="L406" s="1069">
        <f t="shared" si="58"/>
        <v>0</v>
      </c>
      <c r="M406" s="1070">
        <f t="shared" si="53"/>
        <v>0</v>
      </c>
      <c r="N406" s="1071">
        <f t="shared" si="54"/>
        <v>0</v>
      </c>
      <c r="P406" s="1058"/>
      <c r="Q406" s="1058"/>
      <c r="R406" s="1058"/>
      <c r="S406" s="1058"/>
      <c r="T406" s="1058"/>
      <c r="U406" s="1058"/>
      <c r="V406" s="1058"/>
      <c r="W406" s="1058"/>
    </row>
    <row r="407" spans="1:23" s="1064" customFormat="1" ht="18" x14ac:dyDescent="0.25">
      <c r="A407" s="1761"/>
      <c r="B407" s="1072">
        <v>8110</v>
      </c>
      <c r="C407" s="1073">
        <v>4321</v>
      </c>
      <c r="D407" s="1074">
        <v>1</v>
      </c>
      <c r="E407" s="1074"/>
      <c r="F407" s="1074"/>
      <c r="G407" s="1075" t="s">
        <v>1345</v>
      </c>
      <c r="H407" s="1076">
        <f t="shared" si="57"/>
        <v>0</v>
      </c>
      <c r="I407" s="1076">
        <f t="shared" si="57"/>
        <v>0</v>
      </c>
      <c r="J407" s="1076">
        <f t="shared" si="52"/>
        <v>0</v>
      </c>
      <c r="K407" s="1076">
        <f t="shared" si="58"/>
        <v>0</v>
      </c>
      <c r="L407" s="1076">
        <f t="shared" si="58"/>
        <v>0</v>
      </c>
      <c r="M407" s="1077">
        <f t="shared" si="53"/>
        <v>0</v>
      </c>
      <c r="N407" s="1078">
        <f t="shared" si="54"/>
        <v>0</v>
      </c>
      <c r="P407" s="1058"/>
      <c r="Q407" s="1058"/>
      <c r="R407" s="1058"/>
      <c r="S407" s="1058"/>
      <c r="T407" s="1058"/>
      <c r="U407" s="1058"/>
      <c r="V407" s="1058"/>
      <c r="W407" s="1058"/>
    </row>
    <row r="408" spans="1:23" s="1064" customFormat="1" x14ac:dyDescent="0.25">
      <c r="A408" s="1761"/>
      <c r="B408" s="1079">
        <v>8110</v>
      </c>
      <c r="C408" s="1080">
        <v>4321</v>
      </c>
      <c r="D408" s="1081">
        <v>1</v>
      </c>
      <c r="E408" s="1081">
        <v>1</v>
      </c>
      <c r="F408" s="1081"/>
      <c r="G408" s="1082" t="s">
        <v>1345</v>
      </c>
      <c r="H408" s="1083">
        <f t="shared" si="57"/>
        <v>0</v>
      </c>
      <c r="I408" s="1083">
        <f t="shared" si="57"/>
        <v>0</v>
      </c>
      <c r="J408" s="1083">
        <f t="shared" si="52"/>
        <v>0</v>
      </c>
      <c r="K408" s="1083">
        <f t="shared" si="58"/>
        <v>0</v>
      </c>
      <c r="L408" s="1083">
        <f t="shared" si="58"/>
        <v>0</v>
      </c>
      <c r="M408" s="1084">
        <f t="shared" si="53"/>
        <v>0</v>
      </c>
      <c r="N408" s="1085">
        <f t="shared" si="54"/>
        <v>0</v>
      </c>
      <c r="P408" s="1058"/>
      <c r="Q408" s="1058"/>
      <c r="R408" s="1058"/>
      <c r="S408" s="1058"/>
      <c r="T408" s="1058"/>
      <c r="U408" s="1058"/>
      <c r="V408" s="1058"/>
      <c r="W408" s="1058"/>
    </row>
    <row r="409" spans="1:23" s="1064" customFormat="1" x14ac:dyDescent="0.25">
      <c r="A409" s="1761"/>
      <c r="B409" s="1086">
        <v>8110</v>
      </c>
      <c r="C409" s="1087">
        <v>4321</v>
      </c>
      <c r="D409" s="1088">
        <v>1</v>
      </c>
      <c r="E409" s="1088">
        <v>1</v>
      </c>
      <c r="F409" s="1088">
        <v>1</v>
      </c>
      <c r="G409" s="1089" t="s">
        <v>1345</v>
      </c>
      <c r="H409" s="1090"/>
      <c r="I409" s="1090"/>
      <c r="J409" s="1090">
        <f t="shared" si="52"/>
        <v>0</v>
      </c>
      <c r="K409" s="1090"/>
      <c r="L409" s="1090"/>
      <c r="M409" s="1091">
        <f t="shared" si="53"/>
        <v>0</v>
      </c>
      <c r="N409" s="1092">
        <f t="shared" si="54"/>
        <v>0</v>
      </c>
      <c r="P409" s="1058"/>
      <c r="Q409" s="1058"/>
      <c r="R409" s="1058"/>
      <c r="S409" s="1058"/>
      <c r="T409" s="1058"/>
      <c r="U409" s="1058"/>
      <c r="V409" s="1058"/>
      <c r="W409" s="1058"/>
    </row>
    <row r="410" spans="1:23" s="1064" customFormat="1" ht="18" x14ac:dyDescent="0.25">
      <c r="A410" s="1761"/>
      <c r="B410" s="1065">
        <v>8110</v>
      </c>
      <c r="C410" s="1066">
        <v>4322</v>
      </c>
      <c r="D410" s="1067"/>
      <c r="E410" s="1067"/>
      <c r="F410" s="1067"/>
      <c r="G410" s="1068" t="s">
        <v>1346</v>
      </c>
      <c r="H410" s="1069">
        <f t="shared" ref="H410:I412" si="59">SUM(H411)</f>
        <v>0</v>
      </c>
      <c r="I410" s="1069">
        <f t="shared" si="59"/>
        <v>0</v>
      </c>
      <c r="J410" s="1069">
        <f t="shared" si="52"/>
        <v>0</v>
      </c>
      <c r="K410" s="1069">
        <f t="shared" ref="K410:L412" si="60">SUM(K411)</f>
        <v>0</v>
      </c>
      <c r="L410" s="1069">
        <f t="shared" si="60"/>
        <v>0</v>
      </c>
      <c r="M410" s="1070">
        <f t="shared" si="53"/>
        <v>0</v>
      </c>
      <c r="N410" s="1071">
        <f t="shared" si="54"/>
        <v>0</v>
      </c>
      <c r="P410" s="1058"/>
      <c r="Q410" s="1058"/>
      <c r="R410" s="1058"/>
      <c r="S410" s="1058"/>
      <c r="T410" s="1058"/>
      <c r="U410" s="1058"/>
      <c r="V410" s="1058"/>
      <c r="W410" s="1058"/>
    </row>
    <row r="411" spans="1:23" s="1064" customFormat="1" ht="18" x14ac:dyDescent="0.25">
      <c r="A411" s="1761"/>
      <c r="B411" s="1072">
        <v>8110</v>
      </c>
      <c r="C411" s="1073">
        <v>4322</v>
      </c>
      <c r="D411" s="1074">
        <v>1</v>
      </c>
      <c r="E411" s="1074"/>
      <c r="F411" s="1074"/>
      <c r="G411" s="1075" t="s">
        <v>1346</v>
      </c>
      <c r="H411" s="1076">
        <f t="shared" si="59"/>
        <v>0</v>
      </c>
      <c r="I411" s="1076">
        <f t="shared" si="59"/>
        <v>0</v>
      </c>
      <c r="J411" s="1076">
        <f t="shared" si="52"/>
        <v>0</v>
      </c>
      <c r="K411" s="1076">
        <f t="shared" si="60"/>
        <v>0</v>
      </c>
      <c r="L411" s="1076">
        <f t="shared" si="60"/>
        <v>0</v>
      </c>
      <c r="M411" s="1077">
        <f t="shared" si="53"/>
        <v>0</v>
      </c>
      <c r="N411" s="1078">
        <f t="shared" si="54"/>
        <v>0</v>
      </c>
      <c r="P411" s="1058"/>
      <c r="Q411" s="1058"/>
      <c r="R411" s="1058"/>
      <c r="S411" s="1058"/>
      <c r="T411" s="1058"/>
      <c r="U411" s="1058"/>
      <c r="V411" s="1058"/>
      <c r="W411" s="1058"/>
    </row>
    <row r="412" spans="1:23" s="1064" customFormat="1" x14ac:dyDescent="0.25">
      <c r="A412" s="1761"/>
      <c r="B412" s="1079">
        <v>8110</v>
      </c>
      <c r="C412" s="1080">
        <v>4322</v>
      </c>
      <c r="D412" s="1081">
        <v>1</v>
      </c>
      <c r="E412" s="1081">
        <v>1</v>
      </c>
      <c r="F412" s="1081"/>
      <c r="G412" s="1082" t="s">
        <v>1346</v>
      </c>
      <c r="H412" s="1083">
        <f t="shared" si="59"/>
        <v>0</v>
      </c>
      <c r="I412" s="1083">
        <f t="shared" si="59"/>
        <v>0</v>
      </c>
      <c r="J412" s="1083">
        <f t="shared" si="52"/>
        <v>0</v>
      </c>
      <c r="K412" s="1083">
        <f t="shared" si="60"/>
        <v>0</v>
      </c>
      <c r="L412" s="1083">
        <f t="shared" si="60"/>
        <v>0</v>
      </c>
      <c r="M412" s="1084">
        <f t="shared" si="53"/>
        <v>0</v>
      </c>
      <c r="N412" s="1085">
        <f t="shared" si="54"/>
        <v>0</v>
      </c>
      <c r="P412" s="1058"/>
      <c r="Q412" s="1058"/>
      <c r="R412" s="1058"/>
      <c r="S412" s="1058"/>
      <c r="T412" s="1058"/>
      <c r="U412" s="1058"/>
      <c r="V412" s="1058"/>
      <c r="W412" s="1058"/>
    </row>
    <row r="413" spans="1:23" s="1064" customFormat="1" x14ac:dyDescent="0.25">
      <c r="A413" s="1761"/>
      <c r="B413" s="1086">
        <v>8110</v>
      </c>
      <c r="C413" s="1087">
        <v>4322</v>
      </c>
      <c r="D413" s="1088">
        <v>1</v>
      </c>
      <c r="E413" s="1088">
        <v>1</v>
      </c>
      <c r="F413" s="1088">
        <v>1</v>
      </c>
      <c r="G413" s="1089" t="s">
        <v>1346</v>
      </c>
      <c r="H413" s="1090"/>
      <c r="I413" s="1090"/>
      <c r="J413" s="1090">
        <f t="shared" si="52"/>
        <v>0</v>
      </c>
      <c r="K413" s="1090"/>
      <c r="L413" s="1090"/>
      <c r="M413" s="1091">
        <f t="shared" si="53"/>
        <v>0</v>
      </c>
      <c r="N413" s="1092">
        <f t="shared" si="54"/>
        <v>0</v>
      </c>
      <c r="P413" s="1058"/>
      <c r="Q413" s="1058"/>
      <c r="R413" s="1058"/>
      <c r="S413" s="1058"/>
      <c r="T413" s="1058"/>
      <c r="U413" s="1058"/>
      <c r="V413" s="1058"/>
      <c r="W413" s="1058"/>
    </row>
    <row r="414" spans="1:23" s="1064" customFormat="1" ht="18" x14ac:dyDescent="0.25">
      <c r="A414" s="1761"/>
      <c r="B414" s="1065">
        <v>8110</v>
      </c>
      <c r="C414" s="1066">
        <v>4323</v>
      </c>
      <c r="D414" s="1067"/>
      <c r="E414" s="1067"/>
      <c r="F414" s="1067"/>
      <c r="G414" s="1068" t="s">
        <v>1347</v>
      </c>
      <c r="H414" s="1069">
        <f t="shared" ref="H414:I416" si="61">SUM(H415)</f>
        <v>0</v>
      </c>
      <c r="I414" s="1069">
        <f t="shared" si="61"/>
        <v>0</v>
      </c>
      <c r="J414" s="1069">
        <f t="shared" si="52"/>
        <v>0</v>
      </c>
      <c r="K414" s="1069">
        <f t="shared" ref="K414:L416" si="62">SUM(K415)</f>
        <v>0</v>
      </c>
      <c r="L414" s="1069">
        <f t="shared" si="62"/>
        <v>0</v>
      </c>
      <c r="M414" s="1070">
        <f t="shared" si="53"/>
        <v>0</v>
      </c>
      <c r="N414" s="1071">
        <f t="shared" si="54"/>
        <v>0</v>
      </c>
      <c r="P414" s="1058"/>
      <c r="Q414" s="1058"/>
      <c r="R414" s="1058"/>
      <c r="S414" s="1058"/>
      <c r="T414" s="1058"/>
      <c r="U414" s="1058"/>
      <c r="V414" s="1058"/>
      <c r="W414" s="1058"/>
    </row>
    <row r="415" spans="1:23" s="1064" customFormat="1" ht="18" x14ac:dyDescent="0.25">
      <c r="A415" s="1761"/>
      <c r="B415" s="1072">
        <v>8110</v>
      </c>
      <c r="C415" s="1073">
        <v>4323</v>
      </c>
      <c r="D415" s="1074">
        <v>1</v>
      </c>
      <c r="E415" s="1074"/>
      <c r="F415" s="1074"/>
      <c r="G415" s="1075" t="s">
        <v>1347</v>
      </c>
      <c r="H415" s="1076">
        <f t="shared" si="61"/>
        <v>0</v>
      </c>
      <c r="I415" s="1076">
        <f t="shared" si="61"/>
        <v>0</v>
      </c>
      <c r="J415" s="1076">
        <f t="shared" si="52"/>
        <v>0</v>
      </c>
      <c r="K415" s="1076">
        <f t="shared" si="62"/>
        <v>0</v>
      </c>
      <c r="L415" s="1076">
        <f t="shared" si="62"/>
        <v>0</v>
      </c>
      <c r="M415" s="1077">
        <f t="shared" si="53"/>
        <v>0</v>
      </c>
      <c r="N415" s="1078">
        <f t="shared" si="54"/>
        <v>0</v>
      </c>
      <c r="P415" s="1058"/>
      <c r="Q415" s="1058"/>
      <c r="R415" s="1058"/>
      <c r="S415" s="1058"/>
      <c r="T415" s="1058"/>
      <c r="U415" s="1058"/>
      <c r="V415" s="1058"/>
      <c r="W415" s="1058"/>
    </row>
    <row r="416" spans="1:23" s="1064" customFormat="1" ht="18" x14ac:dyDescent="0.25">
      <c r="A416" s="1761"/>
      <c r="B416" s="1079">
        <v>8110</v>
      </c>
      <c r="C416" s="1080">
        <v>4323</v>
      </c>
      <c r="D416" s="1081">
        <v>1</v>
      </c>
      <c r="E416" s="1081">
        <v>1</v>
      </c>
      <c r="F416" s="1081"/>
      <c r="G416" s="1082" t="s">
        <v>1347</v>
      </c>
      <c r="H416" s="1083">
        <f t="shared" si="61"/>
        <v>0</v>
      </c>
      <c r="I416" s="1083">
        <f t="shared" si="61"/>
        <v>0</v>
      </c>
      <c r="J416" s="1083">
        <f t="shared" si="52"/>
        <v>0</v>
      </c>
      <c r="K416" s="1083">
        <f t="shared" si="62"/>
        <v>0</v>
      </c>
      <c r="L416" s="1083">
        <f t="shared" si="62"/>
        <v>0</v>
      </c>
      <c r="M416" s="1084">
        <f t="shared" si="53"/>
        <v>0</v>
      </c>
      <c r="N416" s="1085">
        <f t="shared" si="54"/>
        <v>0</v>
      </c>
      <c r="P416" s="1058"/>
      <c r="Q416" s="1058"/>
      <c r="R416" s="1058"/>
      <c r="S416" s="1058"/>
      <c r="T416" s="1058"/>
      <c r="U416" s="1058"/>
      <c r="V416" s="1058"/>
      <c r="W416" s="1058"/>
    </row>
    <row r="417" spans="1:23" s="1064" customFormat="1" ht="18" x14ac:dyDescent="0.25">
      <c r="A417" s="1761"/>
      <c r="B417" s="1086">
        <v>8110</v>
      </c>
      <c r="C417" s="1087">
        <v>4323</v>
      </c>
      <c r="D417" s="1088">
        <v>1</v>
      </c>
      <c r="E417" s="1088">
        <v>1</v>
      </c>
      <c r="F417" s="1088">
        <v>1</v>
      </c>
      <c r="G417" s="1089" t="s">
        <v>1347</v>
      </c>
      <c r="H417" s="1090"/>
      <c r="I417" s="1090"/>
      <c r="J417" s="1090">
        <f t="shared" si="52"/>
        <v>0</v>
      </c>
      <c r="K417" s="1090"/>
      <c r="L417" s="1090"/>
      <c r="M417" s="1091">
        <f t="shared" si="53"/>
        <v>0</v>
      </c>
      <c r="N417" s="1092">
        <f t="shared" si="54"/>
        <v>0</v>
      </c>
      <c r="P417" s="1058"/>
      <c r="Q417" s="1058"/>
      <c r="R417" s="1058"/>
      <c r="S417" s="1058"/>
      <c r="T417" s="1058"/>
      <c r="U417" s="1058"/>
      <c r="V417" s="1058"/>
      <c r="W417" s="1058"/>
    </row>
    <row r="418" spans="1:23" s="1064" customFormat="1" ht="18" x14ac:dyDescent="0.25">
      <c r="A418" s="1761"/>
      <c r="B418" s="1065">
        <v>8110</v>
      </c>
      <c r="C418" s="1066">
        <v>4324</v>
      </c>
      <c r="D418" s="1067"/>
      <c r="E418" s="1067"/>
      <c r="F418" s="1067"/>
      <c r="G418" s="1068" t="s">
        <v>1348</v>
      </c>
      <c r="H418" s="1069">
        <f t="shared" ref="H418:I420" si="63">SUM(H419)</f>
        <v>0</v>
      </c>
      <c r="I418" s="1069">
        <f t="shared" si="63"/>
        <v>0</v>
      </c>
      <c r="J418" s="1069">
        <f t="shared" si="52"/>
        <v>0</v>
      </c>
      <c r="K418" s="1069">
        <f t="shared" ref="K418:L420" si="64">SUM(K419)</f>
        <v>0</v>
      </c>
      <c r="L418" s="1069">
        <f t="shared" si="64"/>
        <v>0</v>
      </c>
      <c r="M418" s="1070">
        <f t="shared" si="53"/>
        <v>0</v>
      </c>
      <c r="N418" s="1071">
        <f t="shared" si="54"/>
        <v>0</v>
      </c>
      <c r="P418" s="1058"/>
      <c r="Q418" s="1058"/>
      <c r="R418" s="1058"/>
      <c r="S418" s="1058"/>
      <c r="T418" s="1058"/>
      <c r="U418" s="1058"/>
      <c r="V418" s="1058"/>
      <c r="W418" s="1058"/>
    </row>
    <row r="419" spans="1:23" s="1064" customFormat="1" ht="18" x14ac:dyDescent="0.25">
      <c r="A419" s="1761"/>
      <c r="B419" s="1072">
        <v>8110</v>
      </c>
      <c r="C419" s="1073">
        <v>4324</v>
      </c>
      <c r="D419" s="1074">
        <v>1</v>
      </c>
      <c r="E419" s="1074"/>
      <c r="F419" s="1074"/>
      <c r="G419" s="1075" t="s">
        <v>1348</v>
      </c>
      <c r="H419" s="1076">
        <f t="shared" si="63"/>
        <v>0</v>
      </c>
      <c r="I419" s="1076">
        <f t="shared" si="63"/>
        <v>0</v>
      </c>
      <c r="J419" s="1076">
        <f t="shared" si="52"/>
        <v>0</v>
      </c>
      <c r="K419" s="1076">
        <f t="shared" si="64"/>
        <v>0</v>
      </c>
      <c r="L419" s="1076">
        <f t="shared" si="64"/>
        <v>0</v>
      </c>
      <c r="M419" s="1077">
        <f t="shared" si="53"/>
        <v>0</v>
      </c>
      <c r="N419" s="1078">
        <f t="shared" si="54"/>
        <v>0</v>
      </c>
      <c r="P419" s="1058"/>
      <c r="Q419" s="1058"/>
      <c r="R419" s="1058"/>
      <c r="S419" s="1058"/>
      <c r="T419" s="1058"/>
      <c r="U419" s="1058"/>
      <c r="V419" s="1058"/>
      <c r="W419" s="1058"/>
    </row>
    <row r="420" spans="1:23" s="1064" customFormat="1" ht="18" x14ac:dyDescent="0.25">
      <c r="A420" s="1761"/>
      <c r="B420" s="1079">
        <v>8110</v>
      </c>
      <c r="C420" s="1080">
        <v>4324</v>
      </c>
      <c r="D420" s="1081">
        <v>1</v>
      </c>
      <c r="E420" s="1081">
        <v>1</v>
      </c>
      <c r="F420" s="1081"/>
      <c r="G420" s="1082" t="s">
        <v>1348</v>
      </c>
      <c r="H420" s="1083">
        <f t="shared" si="63"/>
        <v>0</v>
      </c>
      <c r="I420" s="1083">
        <f t="shared" si="63"/>
        <v>0</v>
      </c>
      <c r="J420" s="1083">
        <f t="shared" si="52"/>
        <v>0</v>
      </c>
      <c r="K420" s="1083">
        <f t="shared" si="64"/>
        <v>0</v>
      </c>
      <c r="L420" s="1083">
        <f t="shared" si="64"/>
        <v>0</v>
      </c>
      <c r="M420" s="1084">
        <f t="shared" si="53"/>
        <v>0</v>
      </c>
      <c r="N420" s="1085">
        <f t="shared" si="54"/>
        <v>0</v>
      </c>
      <c r="P420" s="1058"/>
      <c r="Q420" s="1058"/>
      <c r="R420" s="1058"/>
      <c r="S420" s="1058"/>
      <c r="T420" s="1058"/>
      <c r="U420" s="1058"/>
      <c r="V420" s="1058"/>
      <c r="W420" s="1058"/>
    </row>
    <row r="421" spans="1:23" s="1064" customFormat="1" ht="18" x14ac:dyDescent="0.25">
      <c r="A421" s="1761"/>
      <c r="B421" s="1086">
        <v>8110</v>
      </c>
      <c r="C421" s="1087">
        <v>4324</v>
      </c>
      <c r="D421" s="1088">
        <v>1</v>
      </c>
      <c r="E421" s="1088">
        <v>1</v>
      </c>
      <c r="F421" s="1088">
        <v>1</v>
      </c>
      <c r="G421" s="1089" t="s">
        <v>1348</v>
      </c>
      <c r="H421" s="1090"/>
      <c r="I421" s="1090"/>
      <c r="J421" s="1090">
        <f t="shared" si="52"/>
        <v>0</v>
      </c>
      <c r="K421" s="1090"/>
      <c r="L421" s="1090"/>
      <c r="M421" s="1091">
        <f t="shared" si="53"/>
        <v>0</v>
      </c>
      <c r="N421" s="1092">
        <f t="shared" si="54"/>
        <v>0</v>
      </c>
      <c r="P421" s="1058"/>
      <c r="Q421" s="1058"/>
      <c r="R421" s="1058"/>
      <c r="S421" s="1058"/>
      <c r="T421" s="1058"/>
      <c r="U421" s="1058"/>
      <c r="V421" s="1058"/>
      <c r="W421" s="1058"/>
    </row>
    <row r="422" spans="1:23" s="1064" customFormat="1" ht="18" x14ac:dyDescent="0.25">
      <c r="A422" s="1761"/>
      <c r="B422" s="1065">
        <v>8110</v>
      </c>
      <c r="C422" s="1066">
        <v>4325</v>
      </c>
      <c r="D422" s="1067"/>
      <c r="E422" s="1067"/>
      <c r="F422" s="1067"/>
      <c r="G422" s="1068" t="s">
        <v>1349</v>
      </c>
      <c r="H422" s="1069">
        <f t="shared" ref="H422:I424" si="65">SUM(H423)</f>
        <v>0</v>
      </c>
      <c r="I422" s="1069">
        <f t="shared" si="65"/>
        <v>0</v>
      </c>
      <c r="J422" s="1069">
        <f t="shared" si="52"/>
        <v>0</v>
      </c>
      <c r="K422" s="1069">
        <f t="shared" ref="K422:L424" si="66">SUM(K423)</f>
        <v>0</v>
      </c>
      <c r="L422" s="1069">
        <f t="shared" si="66"/>
        <v>0</v>
      </c>
      <c r="M422" s="1070">
        <f t="shared" si="53"/>
        <v>0</v>
      </c>
      <c r="N422" s="1071">
        <f t="shared" si="54"/>
        <v>0</v>
      </c>
      <c r="P422" s="1058"/>
      <c r="Q422" s="1058"/>
      <c r="R422" s="1058"/>
      <c r="S422" s="1058"/>
      <c r="T422" s="1058"/>
      <c r="U422" s="1058"/>
      <c r="V422" s="1058"/>
      <c r="W422" s="1058"/>
    </row>
    <row r="423" spans="1:23" s="1064" customFormat="1" ht="18" x14ac:dyDescent="0.25">
      <c r="A423" s="1761"/>
      <c r="B423" s="1072">
        <v>8110</v>
      </c>
      <c r="C423" s="1073">
        <v>4325</v>
      </c>
      <c r="D423" s="1074">
        <v>1</v>
      </c>
      <c r="E423" s="1074"/>
      <c r="F423" s="1074"/>
      <c r="G423" s="1075" t="s">
        <v>1349</v>
      </c>
      <c r="H423" s="1076">
        <f t="shared" si="65"/>
        <v>0</v>
      </c>
      <c r="I423" s="1076">
        <f t="shared" si="65"/>
        <v>0</v>
      </c>
      <c r="J423" s="1076">
        <f t="shared" si="52"/>
        <v>0</v>
      </c>
      <c r="K423" s="1076">
        <f t="shared" si="66"/>
        <v>0</v>
      </c>
      <c r="L423" s="1076">
        <f t="shared" si="66"/>
        <v>0</v>
      </c>
      <c r="M423" s="1077">
        <f t="shared" si="53"/>
        <v>0</v>
      </c>
      <c r="N423" s="1078">
        <f t="shared" si="54"/>
        <v>0</v>
      </c>
      <c r="P423" s="1058"/>
      <c r="Q423" s="1058"/>
      <c r="R423" s="1058"/>
      <c r="S423" s="1058"/>
      <c r="T423" s="1058"/>
      <c r="U423" s="1058"/>
      <c r="V423" s="1058"/>
      <c r="W423" s="1058"/>
    </row>
    <row r="424" spans="1:23" s="1064" customFormat="1" ht="18" x14ac:dyDescent="0.25">
      <c r="A424" s="1761"/>
      <c r="B424" s="1079">
        <v>8110</v>
      </c>
      <c r="C424" s="1080">
        <v>4325</v>
      </c>
      <c r="D424" s="1081">
        <v>1</v>
      </c>
      <c r="E424" s="1081">
        <v>1</v>
      </c>
      <c r="F424" s="1081"/>
      <c r="G424" s="1082" t="s">
        <v>1349</v>
      </c>
      <c r="H424" s="1083">
        <f t="shared" si="65"/>
        <v>0</v>
      </c>
      <c r="I424" s="1083">
        <f t="shared" si="65"/>
        <v>0</v>
      </c>
      <c r="J424" s="1083">
        <f t="shared" si="52"/>
        <v>0</v>
      </c>
      <c r="K424" s="1083">
        <f t="shared" si="66"/>
        <v>0</v>
      </c>
      <c r="L424" s="1083">
        <f t="shared" si="66"/>
        <v>0</v>
      </c>
      <c r="M424" s="1084">
        <f t="shared" si="53"/>
        <v>0</v>
      </c>
      <c r="N424" s="1085">
        <f t="shared" si="54"/>
        <v>0</v>
      </c>
      <c r="P424" s="1058"/>
      <c r="Q424" s="1058"/>
      <c r="R424" s="1058"/>
      <c r="S424" s="1058"/>
      <c r="T424" s="1058"/>
      <c r="U424" s="1058"/>
      <c r="V424" s="1058"/>
      <c r="W424" s="1058"/>
    </row>
    <row r="425" spans="1:23" s="1064" customFormat="1" ht="18" x14ac:dyDescent="0.25">
      <c r="A425" s="1761"/>
      <c r="B425" s="1086">
        <v>8110</v>
      </c>
      <c r="C425" s="1087">
        <v>4325</v>
      </c>
      <c r="D425" s="1088">
        <v>1</v>
      </c>
      <c r="E425" s="1088">
        <v>1</v>
      </c>
      <c r="F425" s="1088">
        <v>1</v>
      </c>
      <c r="G425" s="1089" t="s">
        <v>1349</v>
      </c>
      <c r="H425" s="1090"/>
      <c r="I425" s="1090"/>
      <c r="J425" s="1090">
        <f t="shared" si="52"/>
        <v>0</v>
      </c>
      <c r="K425" s="1090"/>
      <c r="L425" s="1090"/>
      <c r="M425" s="1091">
        <f t="shared" si="53"/>
        <v>0</v>
      </c>
      <c r="N425" s="1092">
        <f t="shared" si="54"/>
        <v>0</v>
      </c>
      <c r="P425" s="1058"/>
      <c r="Q425" s="1058"/>
      <c r="R425" s="1058"/>
      <c r="S425" s="1058"/>
      <c r="T425" s="1058"/>
      <c r="U425" s="1058"/>
      <c r="V425" s="1058"/>
      <c r="W425" s="1058"/>
    </row>
    <row r="426" spans="1:23" s="1064" customFormat="1" x14ac:dyDescent="0.25">
      <c r="A426" s="1761"/>
      <c r="B426" s="1701" t="s">
        <v>1153</v>
      </c>
      <c r="C426" s="1702"/>
      <c r="D426" s="1702"/>
      <c r="E426" s="1702"/>
      <c r="F426" s="1702"/>
      <c r="G426" s="1700"/>
      <c r="H426" s="1069">
        <f>+H422+H418+H414+H410+H406</f>
        <v>0</v>
      </c>
      <c r="I426" s="1069">
        <f>+I422+I418+I414+I410+I406</f>
        <v>0</v>
      </c>
      <c r="J426" s="1069">
        <f t="shared" si="52"/>
        <v>0</v>
      </c>
      <c r="K426" s="1069">
        <f>+K422+K418+K414+K410+K406</f>
        <v>0</v>
      </c>
      <c r="L426" s="1069">
        <f>+L422+L418+L414+L410+L406</f>
        <v>0</v>
      </c>
      <c r="M426" s="1070">
        <f t="shared" si="53"/>
        <v>0</v>
      </c>
      <c r="N426" s="1071">
        <f t="shared" si="54"/>
        <v>0</v>
      </c>
      <c r="P426" s="1058"/>
      <c r="Q426" s="1058"/>
      <c r="R426" s="1058"/>
      <c r="S426" s="1058"/>
      <c r="T426" s="1058"/>
      <c r="U426" s="1058"/>
      <c r="V426" s="1058"/>
      <c r="W426" s="1058"/>
    </row>
    <row r="427" spans="1:23" s="1064" customFormat="1" ht="18" x14ac:dyDescent="0.25">
      <c r="A427" s="1761"/>
      <c r="B427" s="1065">
        <v>8110</v>
      </c>
      <c r="C427" s="1066">
        <v>4330</v>
      </c>
      <c r="D427" s="1067"/>
      <c r="E427" s="1067"/>
      <c r="F427" s="1067"/>
      <c r="G427" s="1068" t="s">
        <v>227</v>
      </c>
      <c r="H427" s="1069">
        <f>SUM(H428)</f>
        <v>0</v>
      </c>
      <c r="I427" s="1069">
        <f t="shared" ref="I427:I428" si="67">SUM(I428)</f>
        <v>0</v>
      </c>
      <c r="J427" s="1069">
        <f t="shared" si="52"/>
        <v>0</v>
      </c>
      <c r="K427" s="1069">
        <f t="shared" ref="K427:L430" si="68">SUM(K428)</f>
        <v>0</v>
      </c>
      <c r="L427" s="1069">
        <f t="shared" si="68"/>
        <v>0</v>
      </c>
      <c r="M427" s="1070">
        <f t="shared" si="53"/>
        <v>0</v>
      </c>
      <c r="N427" s="1071">
        <f t="shared" si="54"/>
        <v>0</v>
      </c>
      <c r="P427" s="1058"/>
      <c r="Q427" s="1058"/>
      <c r="R427" s="1058"/>
      <c r="S427" s="1058"/>
      <c r="T427" s="1058"/>
      <c r="U427" s="1058"/>
      <c r="V427" s="1058"/>
      <c r="W427" s="1058"/>
    </row>
    <row r="428" spans="1:23" s="1064" customFormat="1" ht="21" customHeight="1" x14ac:dyDescent="0.25">
      <c r="A428" s="1761"/>
      <c r="B428" s="1065">
        <v>8110</v>
      </c>
      <c r="C428" s="1066">
        <v>4331</v>
      </c>
      <c r="D428" s="1067"/>
      <c r="E428" s="1067"/>
      <c r="F428" s="1067"/>
      <c r="G428" s="1068" t="s">
        <v>227</v>
      </c>
      <c r="H428" s="1069">
        <f>SUM(H429)</f>
        <v>0</v>
      </c>
      <c r="I428" s="1069">
        <f t="shared" si="67"/>
        <v>0</v>
      </c>
      <c r="J428" s="1069">
        <f t="shared" si="52"/>
        <v>0</v>
      </c>
      <c r="K428" s="1069">
        <f t="shared" si="68"/>
        <v>0</v>
      </c>
      <c r="L428" s="1069">
        <f t="shared" si="68"/>
        <v>0</v>
      </c>
      <c r="M428" s="1070">
        <f t="shared" si="53"/>
        <v>0</v>
      </c>
      <c r="N428" s="1071">
        <f t="shared" si="54"/>
        <v>0</v>
      </c>
      <c r="P428" s="1058"/>
      <c r="Q428" s="1058"/>
      <c r="R428" s="1058"/>
      <c r="S428" s="1058"/>
      <c r="T428" s="1058"/>
      <c r="U428" s="1058"/>
      <c r="V428" s="1058"/>
      <c r="W428" s="1058"/>
    </row>
    <row r="429" spans="1:23" s="1064" customFormat="1" ht="18" x14ac:dyDescent="0.25">
      <c r="A429" s="1761"/>
      <c r="B429" s="1072">
        <v>8110</v>
      </c>
      <c r="C429" s="1073">
        <v>4331</v>
      </c>
      <c r="D429" s="1074">
        <v>1</v>
      </c>
      <c r="E429" s="1074"/>
      <c r="F429" s="1074"/>
      <c r="G429" s="1075" t="s">
        <v>227</v>
      </c>
      <c r="H429" s="1076">
        <f>SUM(H430)</f>
        <v>0</v>
      </c>
      <c r="I429" s="1076">
        <f>SUM(I430)</f>
        <v>0</v>
      </c>
      <c r="J429" s="1076">
        <f t="shared" si="52"/>
        <v>0</v>
      </c>
      <c r="K429" s="1076">
        <f t="shared" si="68"/>
        <v>0</v>
      </c>
      <c r="L429" s="1076">
        <f t="shared" si="68"/>
        <v>0</v>
      </c>
      <c r="M429" s="1077">
        <f t="shared" si="53"/>
        <v>0</v>
      </c>
      <c r="N429" s="1078">
        <f t="shared" si="54"/>
        <v>0</v>
      </c>
      <c r="P429" s="1058"/>
      <c r="Q429" s="1058"/>
      <c r="R429" s="1058"/>
      <c r="S429" s="1058"/>
      <c r="T429" s="1058"/>
      <c r="U429" s="1058"/>
      <c r="V429" s="1058"/>
      <c r="W429" s="1058"/>
    </row>
    <row r="430" spans="1:23" s="1064" customFormat="1" ht="18" x14ac:dyDescent="0.25">
      <c r="A430" s="1761"/>
      <c r="B430" s="1079">
        <v>8110</v>
      </c>
      <c r="C430" s="1080">
        <v>4331</v>
      </c>
      <c r="D430" s="1081">
        <v>1</v>
      </c>
      <c r="E430" s="1081">
        <v>1</v>
      </c>
      <c r="F430" s="1081"/>
      <c r="G430" s="1082" t="s">
        <v>227</v>
      </c>
      <c r="H430" s="1083">
        <f>SUM(H431)</f>
        <v>0</v>
      </c>
      <c r="I430" s="1083">
        <f>SUM(I431)</f>
        <v>0</v>
      </c>
      <c r="J430" s="1083">
        <f t="shared" si="52"/>
        <v>0</v>
      </c>
      <c r="K430" s="1083">
        <f t="shared" si="68"/>
        <v>0</v>
      </c>
      <c r="L430" s="1083">
        <f t="shared" si="68"/>
        <v>0</v>
      </c>
      <c r="M430" s="1084">
        <f t="shared" si="53"/>
        <v>0</v>
      </c>
      <c r="N430" s="1085">
        <f t="shared" si="54"/>
        <v>0</v>
      </c>
      <c r="P430" s="1058"/>
      <c r="Q430" s="1058"/>
      <c r="R430" s="1058"/>
      <c r="S430" s="1058"/>
      <c r="T430" s="1058"/>
      <c r="U430" s="1058"/>
      <c r="V430" s="1058"/>
      <c r="W430" s="1058"/>
    </row>
    <row r="431" spans="1:23" s="1064" customFormat="1" ht="18" x14ac:dyDescent="0.25">
      <c r="A431" s="1761"/>
      <c r="B431" s="1086">
        <v>8110</v>
      </c>
      <c r="C431" s="1087">
        <v>4331</v>
      </c>
      <c r="D431" s="1088">
        <v>1</v>
      </c>
      <c r="E431" s="1088">
        <v>1</v>
      </c>
      <c r="F431" s="1088">
        <v>1</v>
      </c>
      <c r="G431" s="1089" t="s">
        <v>227</v>
      </c>
      <c r="H431" s="1090"/>
      <c r="I431" s="1090"/>
      <c r="J431" s="1090">
        <f t="shared" si="52"/>
        <v>0</v>
      </c>
      <c r="K431" s="1090"/>
      <c r="L431" s="1090"/>
      <c r="M431" s="1091">
        <f t="shared" si="53"/>
        <v>0</v>
      </c>
      <c r="N431" s="1092">
        <f t="shared" si="54"/>
        <v>0</v>
      </c>
      <c r="P431" s="1058"/>
      <c r="Q431" s="1058"/>
      <c r="R431" s="1058"/>
      <c r="S431" s="1058"/>
      <c r="T431" s="1058"/>
      <c r="U431" s="1058"/>
      <c r="V431" s="1058"/>
      <c r="W431" s="1058"/>
    </row>
    <row r="432" spans="1:23" s="1064" customFormat="1" x14ac:dyDescent="0.25">
      <c r="A432" s="1761"/>
      <c r="B432" s="1701" t="s">
        <v>1153</v>
      </c>
      <c r="C432" s="1702"/>
      <c r="D432" s="1702"/>
      <c r="E432" s="1702"/>
      <c r="F432" s="1702"/>
      <c r="G432" s="1700"/>
      <c r="H432" s="1069">
        <f>H427</f>
        <v>0</v>
      </c>
      <c r="I432" s="1069">
        <f>I427</f>
        <v>0</v>
      </c>
      <c r="J432" s="1069">
        <f t="shared" si="52"/>
        <v>0</v>
      </c>
      <c r="K432" s="1069">
        <f>K427</f>
        <v>0</v>
      </c>
      <c r="L432" s="1069">
        <f>L427</f>
        <v>0</v>
      </c>
      <c r="M432" s="1070">
        <f t="shared" si="53"/>
        <v>0</v>
      </c>
      <c r="N432" s="1071">
        <f t="shared" si="54"/>
        <v>0</v>
      </c>
      <c r="P432" s="1058"/>
      <c r="Q432" s="1058"/>
      <c r="R432" s="1058"/>
      <c r="S432" s="1058"/>
      <c r="T432" s="1058"/>
      <c r="U432" s="1058"/>
      <c r="V432" s="1058"/>
      <c r="W432" s="1058"/>
    </row>
    <row r="433" spans="1:23" s="1064" customFormat="1" x14ac:dyDescent="0.25">
      <c r="A433" s="1761"/>
      <c r="B433" s="1065">
        <v>8110</v>
      </c>
      <c r="C433" s="1066">
        <v>4340</v>
      </c>
      <c r="D433" s="1067"/>
      <c r="E433" s="1067"/>
      <c r="F433" s="1067"/>
      <c r="G433" s="1068" t="s">
        <v>228</v>
      </c>
      <c r="H433" s="1069">
        <f t="shared" ref="H433:I436" si="69">SUM(H434)</f>
        <v>0</v>
      </c>
      <c r="I433" s="1069">
        <f t="shared" si="69"/>
        <v>0</v>
      </c>
      <c r="J433" s="1069">
        <f t="shared" si="52"/>
        <v>0</v>
      </c>
      <c r="K433" s="1069">
        <f t="shared" ref="K433:L436" si="70">SUM(K434)</f>
        <v>0</v>
      </c>
      <c r="L433" s="1069">
        <f t="shared" si="70"/>
        <v>0</v>
      </c>
      <c r="M433" s="1070">
        <f t="shared" si="53"/>
        <v>0</v>
      </c>
      <c r="N433" s="1071">
        <f t="shared" si="54"/>
        <v>0</v>
      </c>
      <c r="P433" s="1058"/>
      <c r="Q433" s="1058"/>
      <c r="R433" s="1058"/>
      <c r="S433" s="1058"/>
      <c r="T433" s="1058"/>
      <c r="U433" s="1058"/>
      <c r="V433" s="1058"/>
      <c r="W433" s="1058"/>
    </row>
    <row r="434" spans="1:23" s="1064" customFormat="1" x14ac:dyDescent="0.25">
      <c r="A434" s="1761"/>
      <c r="B434" s="1065">
        <v>8110</v>
      </c>
      <c r="C434" s="1066">
        <v>4341</v>
      </c>
      <c r="D434" s="1067"/>
      <c r="E434" s="1067"/>
      <c r="F434" s="1067"/>
      <c r="G434" s="1068" t="s">
        <v>1350</v>
      </c>
      <c r="H434" s="1069">
        <f t="shared" si="69"/>
        <v>0</v>
      </c>
      <c r="I434" s="1069">
        <f t="shared" si="69"/>
        <v>0</v>
      </c>
      <c r="J434" s="1069">
        <f t="shared" si="52"/>
        <v>0</v>
      </c>
      <c r="K434" s="1069">
        <f t="shared" si="70"/>
        <v>0</v>
      </c>
      <c r="L434" s="1069">
        <f t="shared" si="70"/>
        <v>0</v>
      </c>
      <c r="M434" s="1070">
        <f t="shared" si="53"/>
        <v>0</v>
      </c>
      <c r="N434" s="1071">
        <f t="shared" si="54"/>
        <v>0</v>
      </c>
      <c r="P434" s="1058"/>
      <c r="Q434" s="1058"/>
      <c r="R434" s="1058"/>
      <c r="S434" s="1058"/>
      <c r="T434" s="1058"/>
      <c r="U434" s="1058"/>
      <c r="V434" s="1058"/>
      <c r="W434" s="1058"/>
    </row>
    <row r="435" spans="1:23" s="1064" customFormat="1" x14ac:dyDescent="0.25">
      <c r="A435" s="1761"/>
      <c r="B435" s="1072">
        <v>8110</v>
      </c>
      <c r="C435" s="1073">
        <v>4341</v>
      </c>
      <c r="D435" s="1074">
        <v>1</v>
      </c>
      <c r="E435" s="1074"/>
      <c r="F435" s="1074"/>
      <c r="G435" s="1075" t="s">
        <v>1350</v>
      </c>
      <c r="H435" s="1076">
        <f t="shared" si="69"/>
        <v>0</v>
      </c>
      <c r="I435" s="1076">
        <f t="shared" si="69"/>
        <v>0</v>
      </c>
      <c r="J435" s="1076">
        <f t="shared" si="52"/>
        <v>0</v>
      </c>
      <c r="K435" s="1076">
        <f t="shared" si="70"/>
        <v>0</v>
      </c>
      <c r="L435" s="1076">
        <f t="shared" si="70"/>
        <v>0</v>
      </c>
      <c r="M435" s="1077">
        <f t="shared" si="53"/>
        <v>0</v>
      </c>
      <c r="N435" s="1078">
        <f t="shared" si="54"/>
        <v>0</v>
      </c>
      <c r="P435" s="1058"/>
      <c r="Q435" s="1058"/>
      <c r="R435" s="1058"/>
      <c r="S435" s="1058"/>
      <c r="T435" s="1058"/>
      <c r="U435" s="1058"/>
      <c r="V435" s="1058"/>
      <c r="W435" s="1058"/>
    </row>
    <row r="436" spans="1:23" s="1064" customFormat="1" x14ac:dyDescent="0.25">
      <c r="A436" s="1761"/>
      <c r="B436" s="1079">
        <v>8110</v>
      </c>
      <c r="C436" s="1080">
        <v>4341</v>
      </c>
      <c r="D436" s="1081">
        <v>1</v>
      </c>
      <c r="E436" s="1081">
        <v>1</v>
      </c>
      <c r="F436" s="1081"/>
      <c r="G436" s="1082" t="s">
        <v>228</v>
      </c>
      <c r="H436" s="1083">
        <f t="shared" si="69"/>
        <v>0</v>
      </c>
      <c r="I436" s="1083">
        <f t="shared" si="69"/>
        <v>0</v>
      </c>
      <c r="J436" s="1083">
        <f t="shared" si="52"/>
        <v>0</v>
      </c>
      <c r="K436" s="1083">
        <f t="shared" si="70"/>
        <v>0</v>
      </c>
      <c r="L436" s="1083">
        <f t="shared" si="70"/>
        <v>0</v>
      </c>
      <c r="M436" s="1084">
        <f t="shared" si="53"/>
        <v>0</v>
      </c>
      <c r="N436" s="1085">
        <f t="shared" si="54"/>
        <v>0</v>
      </c>
      <c r="P436" s="1058"/>
      <c r="Q436" s="1058"/>
      <c r="R436" s="1058"/>
      <c r="S436" s="1058"/>
      <c r="T436" s="1058"/>
      <c r="U436" s="1058"/>
      <c r="V436" s="1058"/>
      <c r="W436" s="1058"/>
    </row>
    <row r="437" spans="1:23" s="1064" customFormat="1" x14ac:dyDescent="0.25">
      <c r="A437" s="1761"/>
      <c r="B437" s="1086">
        <v>8110</v>
      </c>
      <c r="C437" s="1087">
        <v>4341</v>
      </c>
      <c r="D437" s="1088">
        <v>1</v>
      </c>
      <c r="E437" s="1088">
        <v>1</v>
      </c>
      <c r="F437" s="1088">
        <v>1</v>
      </c>
      <c r="G437" s="1089" t="s">
        <v>1350</v>
      </c>
      <c r="H437" s="1090"/>
      <c r="I437" s="1090"/>
      <c r="J437" s="1090">
        <f t="shared" si="52"/>
        <v>0</v>
      </c>
      <c r="K437" s="1090"/>
      <c r="L437" s="1090"/>
      <c r="M437" s="1091">
        <f t="shared" si="53"/>
        <v>0</v>
      </c>
      <c r="N437" s="1092">
        <f t="shared" si="54"/>
        <v>0</v>
      </c>
      <c r="P437" s="1058"/>
      <c r="Q437" s="1058"/>
      <c r="R437" s="1058"/>
      <c r="S437" s="1058"/>
      <c r="T437" s="1058"/>
      <c r="U437" s="1058"/>
      <c r="V437" s="1058"/>
      <c r="W437" s="1058"/>
    </row>
    <row r="438" spans="1:23" s="1064" customFormat="1" x14ac:dyDescent="0.25">
      <c r="A438" s="1761"/>
      <c r="B438" s="1701" t="s">
        <v>1153</v>
      </c>
      <c r="C438" s="1702"/>
      <c r="D438" s="1702"/>
      <c r="E438" s="1702"/>
      <c r="F438" s="1702"/>
      <c r="G438" s="1700"/>
      <c r="H438" s="1069">
        <f>+H433</f>
        <v>0</v>
      </c>
      <c r="I438" s="1069">
        <f>+I433</f>
        <v>0</v>
      </c>
      <c r="J438" s="1069">
        <f t="shared" si="52"/>
        <v>0</v>
      </c>
      <c r="K438" s="1069">
        <f>+K433</f>
        <v>0</v>
      </c>
      <c r="L438" s="1069">
        <f>+L433</f>
        <v>0</v>
      </c>
      <c r="M438" s="1070">
        <f t="shared" si="53"/>
        <v>0</v>
      </c>
      <c r="N438" s="1071">
        <f t="shared" si="54"/>
        <v>0</v>
      </c>
      <c r="P438" s="1058"/>
      <c r="Q438" s="1058"/>
      <c r="R438" s="1058"/>
      <c r="S438" s="1058"/>
      <c r="T438" s="1058"/>
      <c r="U438" s="1058"/>
      <c r="V438" s="1058"/>
      <c r="W438" s="1058"/>
    </row>
    <row r="439" spans="1:23" s="1064" customFormat="1" x14ac:dyDescent="0.25">
      <c r="A439" s="1761"/>
      <c r="B439" s="1065">
        <v>8110</v>
      </c>
      <c r="C439" s="1696">
        <v>4350</v>
      </c>
      <c r="D439" s="1697"/>
      <c r="E439" s="1697"/>
      <c r="F439" s="1697"/>
      <c r="G439" s="1068" t="s">
        <v>1351</v>
      </c>
      <c r="H439" s="1069">
        <f t="shared" ref="H439:I441" si="71">SUM(H440)</f>
        <v>0</v>
      </c>
      <c r="I439" s="1069">
        <f t="shared" si="71"/>
        <v>0</v>
      </c>
      <c r="J439" s="1069">
        <f t="shared" si="52"/>
        <v>0</v>
      </c>
      <c r="K439" s="1069">
        <f t="shared" ref="K439:L441" si="72">SUM(K440)</f>
        <v>0</v>
      </c>
      <c r="L439" s="1069">
        <f t="shared" si="72"/>
        <v>0</v>
      </c>
      <c r="M439" s="1070">
        <f t="shared" si="53"/>
        <v>0</v>
      </c>
      <c r="N439" s="1071">
        <f t="shared" si="54"/>
        <v>0</v>
      </c>
      <c r="P439" s="1058"/>
      <c r="Q439" s="1058"/>
      <c r="R439" s="1058"/>
      <c r="S439" s="1058"/>
      <c r="T439" s="1058"/>
      <c r="U439" s="1058"/>
      <c r="V439" s="1058"/>
      <c r="W439" s="1058"/>
    </row>
    <row r="440" spans="1:23" s="1064" customFormat="1" x14ac:dyDescent="0.25">
      <c r="A440" s="1761"/>
      <c r="B440" s="1065">
        <v>8110</v>
      </c>
      <c r="C440" s="1066">
        <v>4351</v>
      </c>
      <c r="D440" s="1067"/>
      <c r="E440" s="1067"/>
      <c r="F440" s="1067"/>
      <c r="G440" s="1068" t="s">
        <v>1351</v>
      </c>
      <c r="H440" s="1069">
        <f t="shared" si="71"/>
        <v>0</v>
      </c>
      <c r="I440" s="1069">
        <f t="shared" si="71"/>
        <v>0</v>
      </c>
      <c r="J440" s="1069">
        <f t="shared" si="52"/>
        <v>0</v>
      </c>
      <c r="K440" s="1069">
        <f t="shared" si="72"/>
        <v>0</v>
      </c>
      <c r="L440" s="1069">
        <f t="shared" si="72"/>
        <v>0</v>
      </c>
      <c r="M440" s="1070">
        <f t="shared" si="53"/>
        <v>0</v>
      </c>
      <c r="N440" s="1071">
        <f t="shared" si="54"/>
        <v>0</v>
      </c>
      <c r="P440" s="1058"/>
      <c r="Q440" s="1058"/>
      <c r="R440" s="1058"/>
      <c r="S440" s="1058"/>
      <c r="T440" s="1058"/>
      <c r="U440" s="1058"/>
      <c r="V440" s="1058"/>
      <c r="W440" s="1058"/>
    </row>
    <row r="441" spans="1:23" s="1064" customFormat="1" x14ac:dyDescent="0.25">
      <c r="A441" s="1761"/>
      <c r="B441" s="1072">
        <v>8110</v>
      </c>
      <c r="C441" s="1073">
        <v>4351</v>
      </c>
      <c r="D441" s="1074">
        <v>1</v>
      </c>
      <c r="E441" s="1074"/>
      <c r="F441" s="1074"/>
      <c r="G441" s="1075" t="s">
        <v>1351</v>
      </c>
      <c r="H441" s="1076">
        <f t="shared" si="71"/>
        <v>0</v>
      </c>
      <c r="I441" s="1076">
        <f t="shared" si="71"/>
        <v>0</v>
      </c>
      <c r="J441" s="1076">
        <f t="shared" si="52"/>
        <v>0</v>
      </c>
      <c r="K441" s="1076">
        <f t="shared" si="72"/>
        <v>0</v>
      </c>
      <c r="L441" s="1076">
        <f t="shared" si="72"/>
        <v>0</v>
      </c>
      <c r="M441" s="1077">
        <f t="shared" si="53"/>
        <v>0</v>
      </c>
      <c r="N441" s="1078">
        <f t="shared" si="54"/>
        <v>0</v>
      </c>
      <c r="P441" s="1058"/>
      <c r="Q441" s="1058"/>
      <c r="R441" s="1058"/>
      <c r="S441" s="1058"/>
      <c r="T441" s="1058"/>
      <c r="U441" s="1058"/>
      <c r="V441" s="1058"/>
      <c r="W441" s="1058"/>
    </row>
    <row r="442" spans="1:23" s="1064" customFormat="1" x14ac:dyDescent="0.25">
      <c r="A442" s="1761"/>
      <c r="B442" s="1079">
        <v>8110</v>
      </c>
      <c r="C442" s="1080">
        <v>4351</v>
      </c>
      <c r="D442" s="1081">
        <v>1</v>
      </c>
      <c r="E442" s="1081">
        <v>1</v>
      </c>
      <c r="F442" s="1081"/>
      <c r="G442" s="1082" t="s">
        <v>1351</v>
      </c>
      <c r="H442" s="1083">
        <f>SUM(H443:H448)</f>
        <v>0</v>
      </c>
      <c r="I442" s="1083">
        <f>SUM(I443:I448)</f>
        <v>0</v>
      </c>
      <c r="J442" s="1083">
        <f t="shared" si="52"/>
        <v>0</v>
      </c>
      <c r="K442" s="1083">
        <f>SUM(K443:K448)</f>
        <v>0</v>
      </c>
      <c r="L442" s="1083">
        <f>SUM(L443:L448)</f>
        <v>0</v>
      </c>
      <c r="M442" s="1084">
        <f t="shared" si="53"/>
        <v>0</v>
      </c>
      <c r="N442" s="1085">
        <f t="shared" si="54"/>
        <v>0</v>
      </c>
      <c r="P442" s="1058"/>
      <c r="Q442" s="1058"/>
      <c r="R442" s="1058"/>
      <c r="S442" s="1058"/>
      <c r="T442" s="1058"/>
      <c r="U442" s="1058"/>
      <c r="V442" s="1058"/>
      <c r="W442" s="1058"/>
    </row>
    <row r="443" spans="1:23" s="1064" customFormat="1" x14ac:dyDescent="0.25">
      <c r="A443" s="1761"/>
      <c r="B443" s="1086">
        <v>8110</v>
      </c>
      <c r="C443" s="1087">
        <v>4351</v>
      </c>
      <c r="D443" s="1088">
        <v>1</v>
      </c>
      <c r="E443" s="1088">
        <v>1</v>
      </c>
      <c r="F443" s="1088">
        <v>1</v>
      </c>
      <c r="G443" s="1089" t="s">
        <v>1277</v>
      </c>
      <c r="H443" s="1090"/>
      <c r="I443" s="1090"/>
      <c r="J443" s="1090">
        <f t="shared" si="52"/>
        <v>0</v>
      </c>
      <c r="K443" s="1090"/>
      <c r="L443" s="1090"/>
      <c r="M443" s="1091">
        <f t="shared" si="53"/>
        <v>0</v>
      </c>
      <c r="N443" s="1092">
        <f t="shared" si="54"/>
        <v>0</v>
      </c>
      <c r="P443" s="1058"/>
      <c r="Q443" s="1058"/>
      <c r="R443" s="1058"/>
      <c r="S443" s="1058"/>
      <c r="T443" s="1058"/>
      <c r="U443" s="1058"/>
      <c r="V443" s="1058"/>
      <c r="W443" s="1058"/>
    </row>
    <row r="444" spans="1:23" s="1064" customFormat="1" x14ac:dyDescent="0.25">
      <c r="A444" s="1761"/>
      <c r="B444" s="1086">
        <v>8110</v>
      </c>
      <c r="C444" s="1087">
        <v>4351</v>
      </c>
      <c r="D444" s="1088">
        <v>1</v>
      </c>
      <c r="E444" s="1088">
        <v>1</v>
      </c>
      <c r="F444" s="1088">
        <v>2</v>
      </c>
      <c r="G444" s="1089" t="s">
        <v>1278</v>
      </c>
      <c r="H444" s="1090"/>
      <c r="I444" s="1090"/>
      <c r="J444" s="1090">
        <f t="shared" si="52"/>
        <v>0</v>
      </c>
      <c r="K444" s="1090"/>
      <c r="L444" s="1090"/>
      <c r="M444" s="1091">
        <f t="shared" si="53"/>
        <v>0</v>
      </c>
      <c r="N444" s="1092">
        <f t="shared" si="54"/>
        <v>0</v>
      </c>
      <c r="P444" s="1058"/>
      <c r="Q444" s="1058"/>
      <c r="R444" s="1058"/>
      <c r="S444" s="1058"/>
      <c r="T444" s="1058"/>
      <c r="U444" s="1058"/>
      <c r="V444" s="1058"/>
      <c r="W444" s="1058"/>
    </row>
    <row r="445" spans="1:23" s="1064" customFormat="1" x14ac:dyDescent="0.25">
      <c r="A445" s="1761"/>
      <c r="B445" s="1086">
        <v>8110</v>
      </c>
      <c r="C445" s="1087">
        <v>4351</v>
      </c>
      <c r="D445" s="1088">
        <v>1</v>
      </c>
      <c r="E445" s="1088">
        <v>1</v>
      </c>
      <c r="F445" s="1088">
        <v>3</v>
      </c>
      <c r="G445" s="1089" t="s">
        <v>1279</v>
      </c>
      <c r="H445" s="1090"/>
      <c r="I445" s="1090"/>
      <c r="J445" s="1090">
        <f t="shared" si="52"/>
        <v>0</v>
      </c>
      <c r="K445" s="1090"/>
      <c r="L445" s="1090"/>
      <c r="M445" s="1091">
        <f t="shared" si="53"/>
        <v>0</v>
      </c>
      <c r="N445" s="1092">
        <f t="shared" si="54"/>
        <v>0</v>
      </c>
      <c r="P445" s="1058"/>
      <c r="Q445" s="1058"/>
      <c r="R445" s="1058"/>
      <c r="S445" s="1058"/>
      <c r="T445" s="1058"/>
      <c r="U445" s="1058"/>
      <c r="V445" s="1058"/>
      <c r="W445" s="1058"/>
    </row>
    <row r="446" spans="1:23" s="1064" customFormat="1" x14ac:dyDescent="0.25">
      <c r="A446" s="1761"/>
      <c r="B446" s="1086">
        <v>8110</v>
      </c>
      <c r="C446" s="1087">
        <v>4351</v>
      </c>
      <c r="D446" s="1088">
        <v>1</v>
      </c>
      <c r="E446" s="1088">
        <v>1</v>
      </c>
      <c r="F446" s="1088">
        <v>4</v>
      </c>
      <c r="G446" s="1089" t="s">
        <v>1280</v>
      </c>
      <c r="H446" s="1090"/>
      <c r="I446" s="1090"/>
      <c r="J446" s="1090">
        <f t="shared" si="52"/>
        <v>0</v>
      </c>
      <c r="K446" s="1090"/>
      <c r="L446" s="1090"/>
      <c r="M446" s="1091">
        <f t="shared" si="53"/>
        <v>0</v>
      </c>
      <c r="N446" s="1092">
        <f t="shared" si="54"/>
        <v>0</v>
      </c>
      <c r="P446" s="1058"/>
      <c r="Q446" s="1058"/>
      <c r="R446" s="1058"/>
      <c r="S446" s="1058"/>
      <c r="T446" s="1058"/>
      <c r="U446" s="1058"/>
      <c r="V446" s="1058"/>
      <c r="W446" s="1058"/>
    </row>
    <row r="447" spans="1:23" s="1064" customFormat="1" x14ac:dyDescent="0.25">
      <c r="A447" s="1761"/>
      <c r="B447" s="1086">
        <v>8110</v>
      </c>
      <c r="C447" s="1087">
        <v>4351</v>
      </c>
      <c r="D447" s="1088">
        <v>1</v>
      </c>
      <c r="E447" s="1088">
        <v>1</v>
      </c>
      <c r="F447" s="1088">
        <v>5</v>
      </c>
      <c r="G447" s="1089" t="s">
        <v>1281</v>
      </c>
      <c r="H447" s="1090"/>
      <c r="I447" s="1090"/>
      <c r="J447" s="1090">
        <f t="shared" si="52"/>
        <v>0</v>
      </c>
      <c r="K447" s="1090"/>
      <c r="L447" s="1090"/>
      <c r="M447" s="1091">
        <f t="shared" si="53"/>
        <v>0</v>
      </c>
      <c r="N447" s="1092">
        <f t="shared" si="54"/>
        <v>0</v>
      </c>
      <c r="P447" s="1058"/>
      <c r="Q447" s="1058"/>
      <c r="R447" s="1058"/>
      <c r="S447" s="1058"/>
      <c r="T447" s="1058"/>
      <c r="U447" s="1058"/>
      <c r="V447" s="1058"/>
      <c r="W447" s="1058"/>
    </row>
    <row r="448" spans="1:23" s="1064" customFormat="1" ht="27" x14ac:dyDescent="0.25">
      <c r="A448" s="1761"/>
      <c r="B448" s="1086">
        <v>8110</v>
      </c>
      <c r="C448" s="1120">
        <v>4351</v>
      </c>
      <c r="D448" s="1088">
        <v>1</v>
      </c>
      <c r="E448" s="1088">
        <v>1</v>
      </c>
      <c r="F448" s="1088">
        <v>6</v>
      </c>
      <c r="G448" s="1089" t="s">
        <v>1282</v>
      </c>
      <c r="H448" s="1090"/>
      <c r="I448" s="1090"/>
      <c r="J448" s="1090">
        <f t="shared" si="52"/>
        <v>0</v>
      </c>
      <c r="K448" s="1090"/>
      <c r="L448" s="1090"/>
      <c r="M448" s="1091">
        <f t="shared" si="53"/>
        <v>0</v>
      </c>
      <c r="N448" s="1092">
        <f t="shared" si="54"/>
        <v>0</v>
      </c>
      <c r="P448" s="1058"/>
      <c r="Q448" s="1058"/>
      <c r="R448" s="1058"/>
      <c r="S448" s="1058"/>
      <c r="T448" s="1058"/>
      <c r="U448" s="1058"/>
      <c r="V448" s="1058"/>
      <c r="W448" s="1058"/>
    </row>
    <row r="449" spans="1:23" s="1064" customFormat="1" x14ac:dyDescent="0.25">
      <c r="A449" s="1761"/>
      <c r="B449" s="1701" t="s">
        <v>1153</v>
      </c>
      <c r="C449" s="1702"/>
      <c r="D449" s="1702"/>
      <c r="E449" s="1702"/>
      <c r="F449" s="1702"/>
      <c r="G449" s="1700"/>
      <c r="H449" s="1069">
        <f>+H439</f>
        <v>0</v>
      </c>
      <c r="I449" s="1069">
        <f>+I439</f>
        <v>0</v>
      </c>
      <c r="J449" s="1069">
        <f t="shared" si="52"/>
        <v>0</v>
      </c>
      <c r="K449" s="1069">
        <f>+K439</f>
        <v>0</v>
      </c>
      <c r="L449" s="1069">
        <f>+L439</f>
        <v>0</v>
      </c>
      <c r="M449" s="1070">
        <f t="shared" si="53"/>
        <v>0</v>
      </c>
      <c r="N449" s="1071">
        <f t="shared" si="54"/>
        <v>0</v>
      </c>
      <c r="P449" s="1058"/>
      <c r="Q449" s="1058"/>
      <c r="R449" s="1058"/>
      <c r="S449" s="1058"/>
      <c r="T449" s="1058"/>
      <c r="U449" s="1058"/>
      <c r="V449" s="1058"/>
      <c r="W449" s="1058"/>
    </row>
    <row r="450" spans="1:23" s="1064" customFormat="1" x14ac:dyDescent="0.25">
      <c r="A450" s="1761"/>
      <c r="B450" s="1065">
        <v>8110</v>
      </c>
      <c r="C450" s="1066">
        <v>4390</v>
      </c>
      <c r="D450" s="1067"/>
      <c r="E450" s="1067"/>
      <c r="F450" s="1067"/>
      <c r="G450" s="1068" t="s">
        <v>229</v>
      </c>
      <c r="H450" s="1069">
        <f>+H451+H455+H459+H463+H467+H471+H475</f>
        <v>0</v>
      </c>
      <c r="I450" s="1069">
        <f>+I451+I455+I459+I463+I467+I471+I475</f>
        <v>0</v>
      </c>
      <c r="J450" s="1069">
        <f t="shared" si="52"/>
        <v>0</v>
      </c>
      <c r="K450" s="1069">
        <f>+K451+K455+K459+K463+K467+K471+K475</f>
        <v>0</v>
      </c>
      <c r="L450" s="1069">
        <f>+L451+L455+L459+L463+L467+L471+L475</f>
        <v>0</v>
      </c>
      <c r="M450" s="1070">
        <f t="shared" si="53"/>
        <v>0</v>
      </c>
      <c r="N450" s="1071">
        <f t="shared" si="54"/>
        <v>0</v>
      </c>
      <c r="P450" s="1058"/>
      <c r="Q450" s="1058"/>
      <c r="R450" s="1058"/>
      <c r="S450" s="1058"/>
      <c r="T450" s="1058"/>
      <c r="U450" s="1058"/>
      <c r="V450" s="1058"/>
      <c r="W450" s="1058"/>
    </row>
    <row r="451" spans="1:23" s="1064" customFormat="1" x14ac:dyDescent="0.25">
      <c r="A451" s="1761"/>
      <c r="B451" s="1065">
        <v>8110</v>
      </c>
      <c r="C451" s="1066">
        <v>4392</v>
      </c>
      <c r="D451" s="1067"/>
      <c r="E451" s="1067"/>
      <c r="F451" s="1067"/>
      <c r="G451" s="1068" t="s">
        <v>1352</v>
      </c>
      <c r="H451" s="1069">
        <f t="shared" ref="H451:I453" si="73">SUM(H452)</f>
        <v>0</v>
      </c>
      <c r="I451" s="1069">
        <f t="shared" si="73"/>
        <v>0</v>
      </c>
      <c r="J451" s="1069">
        <f t="shared" si="52"/>
        <v>0</v>
      </c>
      <c r="K451" s="1069">
        <f t="shared" ref="K451:L453" si="74">SUM(K452)</f>
        <v>0</v>
      </c>
      <c r="L451" s="1069">
        <f t="shared" si="74"/>
        <v>0</v>
      </c>
      <c r="M451" s="1070">
        <f t="shared" si="53"/>
        <v>0</v>
      </c>
      <c r="N451" s="1071">
        <f t="shared" si="54"/>
        <v>0</v>
      </c>
      <c r="P451" s="1058"/>
      <c r="Q451" s="1058"/>
      <c r="R451" s="1058"/>
      <c r="S451" s="1058"/>
      <c r="T451" s="1058"/>
      <c r="U451" s="1058"/>
      <c r="V451" s="1058"/>
      <c r="W451" s="1058"/>
    </row>
    <row r="452" spans="1:23" s="1064" customFormat="1" x14ac:dyDescent="0.25">
      <c r="A452" s="1761"/>
      <c r="B452" s="1072">
        <v>8110</v>
      </c>
      <c r="C452" s="1073">
        <v>4392</v>
      </c>
      <c r="D452" s="1074">
        <v>1</v>
      </c>
      <c r="E452" s="1074"/>
      <c r="F452" s="1074"/>
      <c r="G452" s="1075" t="s">
        <v>1352</v>
      </c>
      <c r="H452" s="1076">
        <f t="shared" si="73"/>
        <v>0</v>
      </c>
      <c r="I452" s="1076">
        <f t="shared" si="73"/>
        <v>0</v>
      </c>
      <c r="J452" s="1076">
        <f t="shared" si="52"/>
        <v>0</v>
      </c>
      <c r="K452" s="1076">
        <f t="shared" si="74"/>
        <v>0</v>
      </c>
      <c r="L452" s="1076">
        <f t="shared" si="74"/>
        <v>0</v>
      </c>
      <c r="M452" s="1077">
        <f t="shared" si="53"/>
        <v>0</v>
      </c>
      <c r="N452" s="1078">
        <f t="shared" si="54"/>
        <v>0</v>
      </c>
      <c r="P452" s="1058"/>
      <c r="Q452" s="1058"/>
      <c r="R452" s="1058"/>
      <c r="S452" s="1058"/>
      <c r="T452" s="1058"/>
      <c r="U452" s="1058"/>
      <c r="V452" s="1058"/>
      <c r="W452" s="1058"/>
    </row>
    <row r="453" spans="1:23" s="1064" customFormat="1" x14ac:dyDescent="0.25">
      <c r="A453" s="1761"/>
      <c r="B453" s="1079">
        <v>8110</v>
      </c>
      <c r="C453" s="1080">
        <v>4392</v>
      </c>
      <c r="D453" s="1081">
        <v>1</v>
      </c>
      <c r="E453" s="1081">
        <v>1</v>
      </c>
      <c r="F453" s="1081"/>
      <c r="G453" s="1082" t="s">
        <v>1352</v>
      </c>
      <c r="H453" s="1083">
        <f t="shared" si="73"/>
        <v>0</v>
      </c>
      <c r="I453" s="1083">
        <f t="shared" si="73"/>
        <v>0</v>
      </c>
      <c r="J453" s="1083">
        <f t="shared" si="52"/>
        <v>0</v>
      </c>
      <c r="K453" s="1083">
        <f t="shared" si="74"/>
        <v>0</v>
      </c>
      <c r="L453" s="1083">
        <f t="shared" si="74"/>
        <v>0</v>
      </c>
      <c r="M453" s="1084">
        <f t="shared" si="53"/>
        <v>0</v>
      </c>
      <c r="N453" s="1085">
        <f t="shared" si="54"/>
        <v>0</v>
      </c>
      <c r="P453" s="1058"/>
      <c r="Q453" s="1058"/>
      <c r="R453" s="1058"/>
      <c r="S453" s="1058"/>
      <c r="T453" s="1058"/>
      <c r="U453" s="1058"/>
      <c r="V453" s="1058"/>
      <c r="W453" s="1058"/>
    </row>
    <row r="454" spans="1:23" s="1064" customFormat="1" x14ac:dyDescent="0.25">
      <c r="A454" s="1761"/>
      <c r="B454" s="1086">
        <v>8110</v>
      </c>
      <c r="C454" s="1087">
        <v>4392</v>
      </c>
      <c r="D454" s="1088">
        <v>1</v>
      </c>
      <c r="E454" s="1088">
        <v>1</v>
      </c>
      <c r="F454" s="1088">
        <v>1</v>
      </c>
      <c r="G454" s="1089" t="s">
        <v>1352</v>
      </c>
      <c r="H454" s="1090"/>
      <c r="I454" s="1090"/>
      <c r="J454" s="1090">
        <f t="shared" si="52"/>
        <v>0</v>
      </c>
      <c r="K454" s="1090"/>
      <c r="L454" s="1090"/>
      <c r="M454" s="1091">
        <f t="shared" si="53"/>
        <v>0</v>
      </c>
      <c r="N454" s="1092">
        <f t="shared" si="54"/>
        <v>0</v>
      </c>
      <c r="P454" s="1058"/>
      <c r="Q454" s="1058"/>
      <c r="R454" s="1058"/>
      <c r="S454" s="1058"/>
      <c r="T454" s="1058"/>
      <c r="U454" s="1058"/>
      <c r="V454" s="1058"/>
      <c r="W454" s="1058"/>
    </row>
    <row r="455" spans="1:23" s="1064" customFormat="1" x14ac:dyDescent="0.25">
      <c r="A455" s="1761"/>
      <c r="B455" s="1065">
        <v>8110</v>
      </c>
      <c r="C455" s="1066">
        <v>4393</v>
      </c>
      <c r="D455" s="1067"/>
      <c r="E455" s="1067"/>
      <c r="F455" s="1067"/>
      <c r="G455" s="1068" t="s">
        <v>1353</v>
      </c>
      <c r="H455" s="1069">
        <f t="shared" ref="H455:I457" si="75">SUM(H456)</f>
        <v>0</v>
      </c>
      <c r="I455" s="1069">
        <f t="shared" si="75"/>
        <v>0</v>
      </c>
      <c r="J455" s="1069">
        <f t="shared" si="52"/>
        <v>0</v>
      </c>
      <c r="K455" s="1069">
        <f t="shared" ref="K455:L457" si="76">SUM(K456)</f>
        <v>0</v>
      </c>
      <c r="L455" s="1069">
        <f t="shared" si="76"/>
        <v>0</v>
      </c>
      <c r="M455" s="1070">
        <f t="shared" si="53"/>
        <v>0</v>
      </c>
      <c r="N455" s="1071">
        <f t="shared" si="54"/>
        <v>0</v>
      </c>
      <c r="P455" s="1058"/>
      <c r="Q455" s="1058"/>
      <c r="R455" s="1058"/>
      <c r="S455" s="1058"/>
      <c r="T455" s="1058"/>
      <c r="U455" s="1058"/>
      <c r="V455" s="1058"/>
      <c r="W455" s="1058"/>
    </row>
    <row r="456" spans="1:23" s="1064" customFormat="1" ht="15" customHeight="1" x14ac:dyDescent="0.25">
      <c r="A456" s="1761"/>
      <c r="B456" s="1072">
        <v>8110</v>
      </c>
      <c r="C456" s="1073">
        <v>4393</v>
      </c>
      <c r="D456" s="1074">
        <v>1</v>
      </c>
      <c r="E456" s="1074"/>
      <c r="F456" s="1074"/>
      <c r="G456" s="1075" t="s">
        <v>1354</v>
      </c>
      <c r="H456" s="1076">
        <f t="shared" si="75"/>
        <v>0</v>
      </c>
      <c r="I456" s="1076">
        <f t="shared" si="75"/>
        <v>0</v>
      </c>
      <c r="J456" s="1076">
        <f t="shared" si="52"/>
        <v>0</v>
      </c>
      <c r="K456" s="1076">
        <f t="shared" si="76"/>
        <v>0</v>
      </c>
      <c r="L456" s="1076">
        <f t="shared" si="76"/>
        <v>0</v>
      </c>
      <c r="M456" s="1077">
        <f t="shared" si="53"/>
        <v>0</v>
      </c>
      <c r="N456" s="1078">
        <f t="shared" si="54"/>
        <v>0</v>
      </c>
      <c r="P456" s="1058"/>
      <c r="Q456" s="1058"/>
      <c r="R456" s="1058"/>
      <c r="S456" s="1058"/>
      <c r="T456" s="1058"/>
      <c r="U456" s="1058"/>
      <c r="V456" s="1058"/>
      <c r="W456" s="1058"/>
    </row>
    <row r="457" spans="1:23" s="1064" customFormat="1" x14ac:dyDescent="0.25">
      <c r="A457" s="1761"/>
      <c r="B457" s="1079">
        <v>8110</v>
      </c>
      <c r="C457" s="1080">
        <v>4393</v>
      </c>
      <c r="D457" s="1081">
        <v>1</v>
      </c>
      <c r="E457" s="1081">
        <v>1</v>
      </c>
      <c r="F457" s="1081"/>
      <c r="G457" s="1082" t="s">
        <v>1354</v>
      </c>
      <c r="H457" s="1083">
        <f t="shared" si="75"/>
        <v>0</v>
      </c>
      <c r="I457" s="1083">
        <f t="shared" si="75"/>
        <v>0</v>
      </c>
      <c r="J457" s="1083">
        <f t="shared" si="52"/>
        <v>0</v>
      </c>
      <c r="K457" s="1083">
        <f t="shared" si="76"/>
        <v>0</v>
      </c>
      <c r="L457" s="1083">
        <f t="shared" si="76"/>
        <v>0</v>
      </c>
      <c r="M457" s="1084">
        <f t="shared" si="53"/>
        <v>0</v>
      </c>
      <c r="N457" s="1085">
        <f t="shared" si="54"/>
        <v>0</v>
      </c>
      <c r="P457" s="1058"/>
      <c r="Q457" s="1058"/>
      <c r="R457" s="1058"/>
      <c r="S457" s="1058"/>
      <c r="T457" s="1058"/>
      <c r="U457" s="1058"/>
      <c r="V457" s="1058"/>
      <c r="W457" s="1058"/>
    </row>
    <row r="458" spans="1:23" s="1064" customFormat="1" x14ac:dyDescent="0.25">
      <c r="A458" s="1761"/>
      <c r="B458" s="1086">
        <v>8110</v>
      </c>
      <c r="C458" s="1087">
        <v>4393</v>
      </c>
      <c r="D458" s="1088">
        <v>1</v>
      </c>
      <c r="E458" s="1088">
        <v>1</v>
      </c>
      <c r="F458" s="1088">
        <v>1</v>
      </c>
      <c r="G458" s="1089" t="s">
        <v>1355</v>
      </c>
      <c r="H458" s="1090"/>
      <c r="I458" s="1090"/>
      <c r="J458" s="1090">
        <f t="shared" si="52"/>
        <v>0</v>
      </c>
      <c r="K458" s="1090"/>
      <c r="L458" s="1090"/>
      <c r="M458" s="1091">
        <f t="shared" si="53"/>
        <v>0</v>
      </c>
      <c r="N458" s="1092">
        <f t="shared" si="54"/>
        <v>0</v>
      </c>
      <c r="P458" s="1058"/>
      <c r="Q458" s="1058"/>
      <c r="R458" s="1058"/>
      <c r="S458" s="1058"/>
      <c r="T458" s="1058"/>
      <c r="U458" s="1058"/>
      <c r="V458" s="1058"/>
      <c r="W458" s="1058"/>
    </row>
    <row r="459" spans="1:23" s="1064" customFormat="1" x14ac:dyDescent="0.25">
      <c r="A459" s="1761"/>
      <c r="B459" s="1065">
        <v>8110</v>
      </c>
      <c r="C459" s="1066">
        <v>4394</v>
      </c>
      <c r="D459" s="1067"/>
      <c r="E459" s="1067"/>
      <c r="F459" s="1067"/>
      <c r="G459" s="1068" t="s">
        <v>1356</v>
      </c>
      <c r="H459" s="1069">
        <f t="shared" ref="H459:I461" si="77">SUM(H460)</f>
        <v>0</v>
      </c>
      <c r="I459" s="1069">
        <f t="shared" si="77"/>
        <v>0</v>
      </c>
      <c r="J459" s="1069">
        <f t="shared" si="52"/>
        <v>0</v>
      </c>
      <c r="K459" s="1069">
        <f t="shared" ref="K459:L461" si="78">SUM(K460)</f>
        <v>0</v>
      </c>
      <c r="L459" s="1069">
        <f t="shared" si="78"/>
        <v>0</v>
      </c>
      <c r="M459" s="1070">
        <f t="shared" si="53"/>
        <v>0</v>
      </c>
      <c r="N459" s="1071">
        <f t="shared" si="54"/>
        <v>0</v>
      </c>
      <c r="P459" s="1058"/>
      <c r="Q459" s="1058"/>
      <c r="R459" s="1058"/>
      <c r="S459" s="1058"/>
      <c r="T459" s="1058"/>
      <c r="U459" s="1058"/>
      <c r="V459" s="1058"/>
      <c r="W459" s="1058"/>
    </row>
    <row r="460" spans="1:23" s="1064" customFormat="1" x14ac:dyDescent="0.25">
      <c r="A460" s="1761"/>
      <c r="B460" s="1072">
        <v>8110</v>
      </c>
      <c r="C460" s="1073">
        <v>4394</v>
      </c>
      <c r="D460" s="1074">
        <v>1</v>
      </c>
      <c r="E460" s="1074"/>
      <c r="F460" s="1074"/>
      <c r="G460" s="1075" t="s">
        <v>1356</v>
      </c>
      <c r="H460" s="1076">
        <f t="shared" si="77"/>
        <v>0</v>
      </c>
      <c r="I460" s="1076">
        <f t="shared" si="77"/>
        <v>0</v>
      </c>
      <c r="J460" s="1076">
        <f t="shared" ref="J460:J494" si="79">H460+I460</f>
        <v>0</v>
      </c>
      <c r="K460" s="1076">
        <f t="shared" si="78"/>
        <v>0</v>
      </c>
      <c r="L460" s="1076">
        <f t="shared" si="78"/>
        <v>0</v>
      </c>
      <c r="M460" s="1077">
        <f t="shared" ref="M460:M494" si="80">IFERROR(L460/J460*100,0)</f>
        <v>0</v>
      </c>
      <c r="N460" s="1078">
        <f t="shared" ref="N460:N494" si="81">L460-J460</f>
        <v>0</v>
      </c>
      <c r="P460" s="1058"/>
      <c r="Q460" s="1058"/>
      <c r="R460" s="1058"/>
      <c r="S460" s="1058"/>
      <c r="T460" s="1058"/>
      <c r="U460" s="1058"/>
      <c r="V460" s="1058"/>
      <c r="W460" s="1058"/>
    </row>
    <row r="461" spans="1:23" s="1064" customFormat="1" x14ac:dyDescent="0.25">
      <c r="A461" s="1761"/>
      <c r="B461" s="1079">
        <v>8110</v>
      </c>
      <c r="C461" s="1080">
        <v>4394</v>
      </c>
      <c r="D461" s="1081">
        <v>1</v>
      </c>
      <c r="E461" s="1081">
        <v>1</v>
      </c>
      <c r="F461" s="1081"/>
      <c r="G461" s="1082" t="s">
        <v>1356</v>
      </c>
      <c r="H461" s="1083">
        <f t="shared" si="77"/>
        <v>0</v>
      </c>
      <c r="I461" s="1083">
        <f t="shared" si="77"/>
        <v>0</v>
      </c>
      <c r="J461" s="1083">
        <f t="shared" si="79"/>
        <v>0</v>
      </c>
      <c r="K461" s="1083">
        <f t="shared" si="78"/>
        <v>0</v>
      </c>
      <c r="L461" s="1083">
        <f t="shared" si="78"/>
        <v>0</v>
      </c>
      <c r="M461" s="1084">
        <f t="shared" si="80"/>
        <v>0</v>
      </c>
      <c r="N461" s="1085">
        <f t="shared" si="81"/>
        <v>0</v>
      </c>
      <c r="P461" s="1058"/>
      <c r="Q461" s="1058"/>
      <c r="R461" s="1058"/>
      <c r="S461" s="1058"/>
      <c r="T461" s="1058"/>
      <c r="U461" s="1058"/>
      <c r="V461" s="1058"/>
      <c r="W461" s="1058"/>
    </row>
    <row r="462" spans="1:23" s="1064" customFormat="1" x14ac:dyDescent="0.25">
      <c r="A462" s="1761"/>
      <c r="B462" s="1086">
        <v>8110</v>
      </c>
      <c r="C462" s="1087">
        <v>4394</v>
      </c>
      <c r="D462" s="1088">
        <v>1</v>
      </c>
      <c r="E462" s="1088">
        <v>1</v>
      </c>
      <c r="F462" s="1088">
        <v>1</v>
      </c>
      <c r="G462" s="1089" t="s">
        <v>1356</v>
      </c>
      <c r="H462" s="1090"/>
      <c r="I462" s="1090"/>
      <c r="J462" s="1090">
        <f t="shared" si="79"/>
        <v>0</v>
      </c>
      <c r="K462" s="1090"/>
      <c r="L462" s="1090"/>
      <c r="M462" s="1091">
        <f t="shared" si="80"/>
        <v>0</v>
      </c>
      <c r="N462" s="1092">
        <f t="shared" si="81"/>
        <v>0</v>
      </c>
      <c r="P462" s="1058"/>
      <c r="Q462" s="1058"/>
      <c r="R462" s="1058"/>
      <c r="S462" s="1058"/>
      <c r="T462" s="1058"/>
      <c r="U462" s="1058"/>
      <c r="V462" s="1058"/>
      <c r="W462" s="1058"/>
    </row>
    <row r="463" spans="1:23" s="1064" customFormat="1" x14ac:dyDescent="0.25">
      <c r="A463" s="1761"/>
      <c r="B463" s="1065">
        <v>8110</v>
      </c>
      <c r="C463" s="1066">
        <v>4395</v>
      </c>
      <c r="D463" s="1067"/>
      <c r="E463" s="1067"/>
      <c r="F463" s="1067"/>
      <c r="G463" s="1068" t="s">
        <v>202</v>
      </c>
      <c r="H463" s="1069">
        <f t="shared" ref="H463:I465" si="82">SUM(H464)</f>
        <v>0</v>
      </c>
      <c r="I463" s="1069">
        <f t="shared" si="82"/>
        <v>0</v>
      </c>
      <c r="J463" s="1069">
        <f t="shared" si="79"/>
        <v>0</v>
      </c>
      <c r="K463" s="1069">
        <f t="shared" ref="K463:L465" si="83">SUM(K464)</f>
        <v>0</v>
      </c>
      <c r="L463" s="1069">
        <f t="shared" si="83"/>
        <v>0</v>
      </c>
      <c r="M463" s="1070">
        <f t="shared" si="80"/>
        <v>0</v>
      </c>
      <c r="N463" s="1071">
        <f t="shared" si="81"/>
        <v>0</v>
      </c>
      <c r="P463" s="1058"/>
      <c r="Q463" s="1058"/>
      <c r="R463" s="1058"/>
      <c r="S463" s="1058"/>
      <c r="T463" s="1058"/>
      <c r="U463" s="1058"/>
      <c r="V463" s="1058"/>
      <c r="W463" s="1058"/>
    </row>
    <row r="464" spans="1:23" s="1064" customFormat="1" x14ac:dyDescent="0.25">
      <c r="A464" s="1761"/>
      <c r="B464" s="1072">
        <v>8110</v>
      </c>
      <c r="C464" s="1073">
        <v>4395</v>
      </c>
      <c r="D464" s="1074">
        <v>1</v>
      </c>
      <c r="E464" s="1074"/>
      <c r="F464" s="1074"/>
      <c r="G464" s="1075" t="s">
        <v>202</v>
      </c>
      <c r="H464" s="1076">
        <f t="shared" si="82"/>
        <v>0</v>
      </c>
      <c r="I464" s="1076">
        <f t="shared" si="82"/>
        <v>0</v>
      </c>
      <c r="J464" s="1076">
        <f t="shared" si="79"/>
        <v>0</v>
      </c>
      <c r="K464" s="1076">
        <f t="shared" si="83"/>
        <v>0</v>
      </c>
      <c r="L464" s="1076">
        <f t="shared" si="83"/>
        <v>0</v>
      </c>
      <c r="M464" s="1077">
        <f t="shared" si="80"/>
        <v>0</v>
      </c>
      <c r="N464" s="1078">
        <f t="shared" si="81"/>
        <v>0</v>
      </c>
      <c r="P464" s="1058"/>
      <c r="Q464" s="1058"/>
      <c r="R464" s="1058"/>
      <c r="S464" s="1058"/>
      <c r="T464" s="1058"/>
      <c r="U464" s="1058"/>
      <c r="V464" s="1058"/>
      <c r="W464" s="1058"/>
    </row>
    <row r="465" spans="1:23" s="1064" customFormat="1" x14ac:dyDescent="0.25">
      <c r="A465" s="1761"/>
      <c r="B465" s="1079">
        <v>8110</v>
      </c>
      <c r="C465" s="1080">
        <v>4395</v>
      </c>
      <c r="D465" s="1081">
        <v>1</v>
      </c>
      <c r="E465" s="1081">
        <v>1</v>
      </c>
      <c r="F465" s="1081"/>
      <c r="G465" s="1082" t="s">
        <v>202</v>
      </c>
      <c r="H465" s="1083">
        <f t="shared" si="82"/>
        <v>0</v>
      </c>
      <c r="I465" s="1083">
        <f t="shared" si="82"/>
        <v>0</v>
      </c>
      <c r="J465" s="1083">
        <f t="shared" si="79"/>
        <v>0</v>
      </c>
      <c r="K465" s="1083">
        <f t="shared" si="83"/>
        <v>0</v>
      </c>
      <c r="L465" s="1083">
        <f t="shared" si="83"/>
        <v>0</v>
      </c>
      <c r="M465" s="1084">
        <f t="shared" si="80"/>
        <v>0</v>
      </c>
      <c r="N465" s="1085">
        <f t="shared" si="81"/>
        <v>0</v>
      </c>
      <c r="P465" s="1058"/>
      <c r="Q465" s="1058"/>
      <c r="R465" s="1058"/>
      <c r="S465" s="1058"/>
      <c r="T465" s="1058"/>
      <c r="U465" s="1058"/>
      <c r="V465" s="1058"/>
      <c r="W465" s="1058"/>
    </row>
    <row r="466" spans="1:23" s="1064" customFormat="1" x14ac:dyDescent="0.25">
      <c r="A466" s="1761"/>
      <c r="B466" s="1086">
        <v>8110</v>
      </c>
      <c r="C466" s="1087">
        <v>4395</v>
      </c>
      <c r="D466" s="1088">
        <v>1</v>
      </c>
      <c r="E466" s="1088">
        <v>1</v>
      </c>
      <c r="F466" s="1088">
        <v>1</v>
      </c>
      <c r="G466" s="1089" t="s">
        <v>202</v>
      </c>
      <c r="H466" s="1090"/>
      <c r="I466" s="1090"/>
      <c r="J466" s="1090">
        <f t="shared" si="79"/>
        <v>0</v>
      </c>
      <c r="K466" s="1090"/>
      <c r="L466" s="1090"/>
      <c r="M466" s="1091">
        <f t="shared" si="80"/>
        <v>0</v>
      </c>
      <c r="N466" s="1092">
        <f t="shared" si="81"/>
        <v>0</v>
      </c>
      <c r="P466" s="1058"/>
      <c r="Q466" s="1058"/>
      <c r="R466" s="1058"/>
      <c r="S466" s="1058"/>
      <c r="T466" s="1058"/>
      <c r="U466" s="1058"/>
      <c r="V466" s="1058"/>
      <c r="W466" s="1058"/>
    </row>
    <row r="467" spans="1:23" s="1064" customFormat="1" x14ac:dyDescent="0.25">
      <c r="A467" s="1761"/>
      <c r="B467" s="1065">
        <v>8110</v>
      </c>
      <c r="C467" s="1066">
        <v>4396</v>
      </c>
      <c r="D467" s="1067"/>
      <c r="E467" s="1067"/>
      <c r="F467" s="1067"/>
      <c r="G467" s="1068" t="s">
        <v>1357</v>
      </c>
      <c r="H467" s="1069">
        <f t="shared" ref="H467:I469" si="84">SUM(H468)</f>
        <v>0</v>
      </c>
      <c r="I467" s="1069">
        <f t="shared" si="84"/>
        <v>0</v>
      </c>
      <c r="J467" s="1069">
        <f t="shared" si="79"/>
        <v>0</v>
      </c>
      <c r="K467" s="1069">
        <f t="shared" ref="K467:L469" si="85">SUM(K468)</f>
        <v>0</v>
      </c>
      <c r="L467" s="1069">
        <f t="shared" si="85"/>
        <v>0</v>
      </c>
      <c r="M467" s="1070">
        <f t="shared" si="80"/>
        <v>0</v>
      </c>
      <c r="N467" s="1071">
        <f t="shared" si="81"/>
        <v>0</v>
      </c>
      <c r="P467" s="1058"/>
      <c r="Q467" s="1058"/>
      <c r="R467" s="1058"/>
      <c r="S467" s="1058"/>
      <c r="T467" s="1058"/>
      <c r="U467" s="1058"/>
      <c r="V467" s="1058"/>
      <c r="W467" s="1058"/>
    </row>
    <row r="468" spans="1:23" s="1064" customFormat="1" x14ac:dyDescent="0.25">
      <c r="A468" s="1761"/>
      <c r="B468" s="1072">
        <v>8110</v>
      </c>
      <c r="C468" s="1073">
        <v>4396</v>
      </c>
      <c r="D468" s="1074">
        <v>1</v>
      </c>
      <c r="E468" s="1074"/>
      <c r="F468" s="1074"/>
      <c r="G468" s="1075" t="s">
        <v>1357</v>
      </c>
      <c r="H468" s="1076">
        <f t="shared" si="84"/>
        <v>0</v>
      </c>
      <c r="I468" s="1076">
        <f t="shared" si="84"/>
        <v>0</v>
      </c>
      <c r="J468" s="1076">
        <f t="shared" si="79"/>
        <v>0</v>
      </c>
      <c r="K468" s="1076">
        <f t="shared" si="85"/>
        <v>0</v>
      </c>
      <c r="L468" s="1076">
        <f t="shared" si="85"/>
        <v>0</v>
      </c>
      <c r="M468" s="1077">
        <f t="shared" si="80"/>
        <v>0</v>
      </c>
      <c r="N468" s="1078">
        <f t="shared" si="81"/>
        <v>0</v>
      </c>
      <c r="P468" s="1058"/>
      <c r="Q468" s="1058"/>
      <c r="R468" s="1058"/>
      <c r="S468" s="1058"/>
      <c r="T468" s="1058"/>
      <c r="U468" s="1058"/>
      <c r="V468" s="1058"/>
      <c r="W468" s="1058"/>
    </row>
    <row r="469" spans="1:23" s="1064" customFormat="1" x14ac:dyDescent="0.25">
      <c r="A469" s="1761"/>
      <c r="B469" s="1079">
        <v>8110</v>
      </c>
      <c r="C469" s="1080">
        <v>4396</v>
      </c>
      <c r="D469" s="1081">
        <v>1</v>
      </c>
      <c r="E469" s="1081">
        <v>1</v>
      </c>
      <c r="F469" s="1081"/>
      <c r="G469" s="1082" t="s">
        <v>1357</v>
      </c>
      <c r="H469" s="1083">
        <f t="shared" si="84"/>
        <v>0</v>
      </c>
      <c r="I469" s="1083">
        <f t="shared" si="84"/>
        <v>0</v>
      </c>
      <c r="J469" s="1083">
        <f t="shared" si="79"/>
        <v>0</v>
      </c>
      <c r="K469" s="1083">
        <f t="shared" si="85"/>
        <v>0</v>
      </c>
      <c r="L469" s="1083">
        <f t="shared" si="85"/>
        <v>0</v>
      </c>
      <c r="M469" s="1084">
        <f t="shared" si="80"/>
        <v>0</v>
      </c>
      <c r="N469" s="1085">
        <f t="shared" si="81"/>
        <v>0</v>
      </c>
      <c r="P469" s="1058"/>
      <c r="Q469" s="1058"/>
      <c r="R469" s="1058"/>
      <c r="S469" s="1058"/>
      <c r="T469" s="1058"/>
      <c r="U469" s="1058"/>
      <c r="V469" s="1058"/>
      <c r="W469" s="1058"/>
    </row>
    <row r="470" spans="1:23" s="1064" customFormat="1" x14ac:dyDescent="0.25">
      <c r="A470" s="1761"/>
      <c r="B470" s="1086">
        <v>8110</v>
      </c>
      <c r="C470" s="1087">
        <v>4396</v>
      </c>
      <c r="D470" s="1088">
        <v>1</v>
      </c>
      <c r="E470" s="1088">
        <v>1</v>
      </c>
      <c r="F470" s="1088">
        <v>1</v>
      </c>
      <c r="G470" s="1089" t="s">
        <v>1357</v>
      </c>
      <c r="H470" s="1090"/>
      <c r="I470" s="1090"/>
      <c r="J470" s="1090">
        <f t="shared" si="79"/>
        <v>0</v>
      </c>
      <c r="K470" s="1090"/>
      <c r="L470" s="1090"/>
      <c r="M470" s="1091">
        <f t="shared" si="80"/>
        <v>0</v>
      </c>
      <c r="N470" s="1092">
        <f t="shared" si="81"/>
        <v>0</v>
      </c>
      <c r="P470" s="1058"/>
      <c r="Q470" s="1058"/>
      <c r="R470" s="1058"/>
      <c r="S470" s="1058"/>
      <c r="T470" s="1058"/>
      <c r="U470" s="1058"/>
      <c r="V470" s="1058"/>
      <c r="W470" s="1058"/>
    </row>
    <row r="471" spans="1:23" s="1064" customFormat="1" x14ac:dyDescent="0.25">
      <c r="A471" s="1761"/>
      <c r="B471" s="1065">
        <v>8110</v>
      </c>
      <c r="C471" s="1066">
        <v>4397</v>
      </c>
      <c r="D471" s="1067"/>
      <c r="E471" s="1067"/>
      <c r="F471" s="1067"/>
      <c r="G471" s="1068" t="s">
        <v>1358</v>
      </c>
      <c r="H471" s="1069">
        <f t="shared" ref="H471:I473" si="86">SUM(H472)</f>
        <v>0</v>
      </c>
      <c r="I471" s="1069">
        <f t="shared" si="86"/>
        <v>0</v>
      </c>
      <c r="J471" s="1069">
        <f t="shared" si="79"/>
        <v>0</v>
      </c>
      <c r="K471" s="1069">
        <f t="shared" ref="K471:L473" si="87">SUM(K472)</f>
        <v>0</v>
      </c>
      <c r="L471" s="1069">
        <f t="shared" si="87"/>
        <v>0</v>
      </c>
      <c r="M471" s="1070">
        <f t="shared" si="80"/>
        <v>0</v>
      </c>
      <c r="N471" s="1071">
        <f t="shared" si="81"/>
        <v>0</v>
      </c>
      <c r="P471" s="1058"/>
      <c r="Q471" s="1058"/>
      <c r="R471" s="1058"/>
      <c r="S471" s="1058"/>
      <c r="T471" s="1058"/>
      <c r="U471" s="1058"/>
      <c r="V471" s="1058"/>
      <c r="W471" s="1058"/>
    </row>
    <row r="472" spans="1:23" s="1064" customFormat="1" x14ac:dyDescent="0.25">
      <c r="A472" s="1761"/>
      <c r="B472" s="1072">
        <v>8110</v>
      </c>
      <c r="C472" s="1073">
        <v>4397</v>
      </c>
      <c r="D472" s="1074">
        <v>1</v>
      </c>
      <c r="E472" s="1074"/>
      <c r="F472" s="1074"/>
      <c r="G472" s="1075" t="s">
        <v>1358</v>
      </c>
      <c r="H472" s="1076">
        <f t="shared" si="86"/>
        <v>0</v>
      </c>
      <c r="I472" s="1076">
        <f t="shared" si="86"/>
        <v>0</v>
      </c>
      <c r="J472" s="1076">
        <f t="shared" si="79"/>
        <v>0</v>
      </c>
      <c r="K472" s="1076">
        <f t="shared" si="87"/>
        <v>0</v>
      </c>
      <c r="L472" s="1076">
        <f t="shared" si="87"/>
        <v>0</v>
      </c>
      <c r="M472" s="1077">
        <f t="shared" si="80"/>
        <v>0</v>
      </c>
      <c r="N472" s="1078">
        <f t="shared" si="81"/>
        <v>0</v>
      </c>
      <c r="P472" s="1058"/>
      <c r="Q472" s="1058"/>
      <c r="R472" s="1058"/>
      <c r="S472" s="1058"/>
      <c r="T472" s="1058"/>
      <c r="U472" s="1058"/>
      <c r="V472" s="1058"/>
      <c r="W472" s="1058"/>
    </row>
    <row r="473" spans="1:23" s="1064" customFormat="1" x14ac:dyDescent="0.25">
      <c r="A473" s="1761"/>
      <c r="B473" s="1079">
        <v>8110</v>
      </c>
      <c r="C473" s="1080">
        <v>4397</v>
      </c>
      <c r="D473" s="1081">
        <v>1</v>
      </c>
      <c r="E473" s="1081">
        <v>1</v>
      </c>
      <c r="F473" s="1081"/>
      <c r="G473" s="1082" t="s">
        <v>1358</v>
      </c>
      <c r="H473" s="1083">
        <f t="shared" si="86"/>
        <v>0</v>
      </c>
      <c r="I473" s="1083">
        <f t="shared" si="86"/>
        <v>0</v>
      </c>
      <c r="J473" s="1083">
        <f t="shared" si="79"/>
        <v>0</v>
      </c>
      <c r="K473" s="1083">
        <f t="shared" si="87"/>
        <v>0</v>
      </c>
      <c r="L473" s="1083">
        <f t="shared" si="87"/>
        <v>0</v>
      </c>
      <c r="M473" s="1084">
        <f t="shared" si="80"/>
        <v>0</v>
      </c>
      <c r="N473" s="1085">
        <f t="shared" si="81"/>
        <v>0</v>
      </c>
      <c r="P473" s="1058"/>
      <c r="Q473" s="1058"/>
      <c r="R473" s="1058"/>
      <c r="S473" s="1058"/>
      <c r="T473" s="1058"/>
      <c r="U473" s="1058"/>
      <c r="V473" s="1058"/>
      <c r="W473" s="1058"/>
    </row>
    <row r="474" spans="1:23" s="1064" customFormat="1" x14ac:dyDescent="0.25">
      <c r="A474" s="1761"/>
      <c r="B474" s="1086">
        <v>8110</v>
      </c>
      <c r="C474" s="1087">
        <v>4397</v>
      </c>
      <c r="D474" s="1088">
        <v>1</v>
      </c>
      <c r="E474" s="1088">
        <v>1</v>
      </c>
      <c r="F474" s="1088">
        <v>1</v>
      </c>
      <c r="G474" s="1089" t="s">
        <v>1358</v>
      </c>
      <c r="H474" s="1090"/>
      <c r="I474" s="1090"/>
      <c r="J474" s="1090">
        <f t="shared" si="79"/>
        <v>0</v>
      </c>
      <c r="K474" s="1090"/>
      <c r="L474" s="1090"/>
      <c r="M474" s="1091">
        <f t="shared" si="80"/>
        <v>0</v>
      </c>
      <c r="N474" s="1092">
        <f t="shared" si="81"/>
        <v>0</v>
      </c>
      <c r="P474" s="1058"/>
      <c r="Q474" s="1058"/>
      <c r="R474" s="1058"/>
      <c r="S474" s="1058"/>
      <c r="T474" s="1058"/>
      <c r="U474" s="1058"/>
      <c r="V474" s="1058"/>
      <c r="W474" s="1058"/>
    </row>
    <row r="475" spans="1:23" s="1064" customFormat="1" x14ac:dyDescent="0.25">
      <c r="A475" s="1761"/>
      <c r="B475" s="1065">
        <v>8110</v>
      </c>
      <c r="C475" s="1066">
        <v>4399</v>
      </c>
      <c r="D475" s="1067"/>
      <c r="E475" s="1067"/>
      <c r="F475" s="1067"/>
      <c r="G475" s="1068" t="s">
        <v>229</v>
      </c>
      <c r="H475" s="1069">
        <f>SUM(H476)</f>
        <v>0</v>
      </c>
      <c r="I475" s="1069">
        <f>SUM(I476)</f>
        <v>0</v>
      </c>
      <c r="J475" s="1069">
        <f t="shared" si="79"/>
        <v>0</v>
      </c>
      <c r="K475" s="1069">
        <f>SUM(K476)</f>
        <v>0</v>
      </c>
      <c r="L475" s="1069">
        <f>SUM(L476)</f>
        <v>0</v>
      </c>
      <c r="M475" s="1070">
        <f t="shared" si="80"/>
        <v>0</v>
      </c>
      <c r="N475" s="1071">
        <f t="shared" si="81"/>
        <v>0</v>
      </c>
      <c r="P475" s="1058"/>
      <c r="Q475" s="1058"/>
      <c r="R475" s="1058"/>
      <c r="S475" s="1058"/>
      <c r="T475" s="1058"/>
      <c r="U475" s="1058"/>
      <c r="V475" s="1058"/>
      <c r="W475" s="1058"/>
    </row>
    <row r="476" spans="1:23" s="1064" customFormat="1" x14ac:dyDescent="0.25">
      <c r="A476" s="1761"/>
      <c r="B476" s="1072">
        <v>8110</v>
      </c>
      <c r="C476" s="1073">
        <v>4399</v>
      </c>
      <c r="D476" s="1074">
        <v>1</v>
      </c>
      <c r="E476" s="1074"/>
      <c r="F476" s="1074"/>
      <c r="G476" s="1075" t="s">
        <v>229</v>
      </c>
      <c r="H476" s="1076">
        <f>SUM(H477)</f>
        <v>0</v>
      </c>
      <c r="I476" s="1076">
        <f>SUM(I477)</f>
        <v>0</v>
      </c>
      <c r="J476" s="1076">
        <f t="shared" si="79"/>
        <v>0</v>
      </c>
      <c r="K476" s="1076">
        <f>SUM(K477)</f>
        <v>0</v>
      </c>
      <c r="L476" s="1076">
        <f>SUM(L477)</f>
        <v>0</v>
      </c>
      <c r="M476" s="1077">
        <f t="shared" si="80"/>
        <v>0</v>
      </c>
      <c r="N476" s="1078">
        <f t="shared" si="81"/>
        <v>0</v>
      </c>
      <c r="P476" s="1058"/>
      <c r="Q476" s="1058"/>
      <c r="R476" s="1058"/>
      <c r="S476" s="1058"/>
      <c r="T476" s="1058"/>
      <c r="U476" s="1058"/>
      <c r="V476" s="1058"/>
      <c r="W476" s="1058"/>
    </row>
    <row r="477" spans="1:23" s="1064" customFormat="1" x14ac:dyDescent="0.25">
      <c r="A477" s="1761"/>
      <c r="B477" s="1079">
        <v>8110</v>
      </c>
      <c r="C477" s="1080">
        <v>4399</v>
      </c>
      <c r="D477" s="1081">
        <v>1</v>
      </c>
      <c r="E477" s="1081">
        <v>1</v>
      </c>
      <c r="F477" s="1081"/>
      <c r="G477" s="1082" t="s">
        <v>229</v>
      </c>
      <c r="H477" s="1083">
        <f>SUM(H478:H492)</f>
        <v>0</v>
      </c>
      <c r="I477" s="1083">
        <f>SUM(I478:I492)</f>
        <v>0</v>
      </c>
      <c r="J477" s="1083">
        <f>H477+I477</f>
        <v>0</v>
      </c>
      <c r="K477" s="1083">
        <f>SUM(K478:K492)</f>
        <v>0</v>
      </c>
      <c r="L477" s="1083">
        <f>SUM(L478:L492)</f>
        <v>0</v>
      </c>
      <c r="M477" s="1084">
        <f t="shared" si="80"/>
        <v>0</v>
      </c>
      <c r="N477" s="1085">
        <f t="shared" si="81"/>
        <v>0</v>
      </c>
      <c r="P477" s="1058"/>
      <c r="Q477" s="1058"/>
      <c r="R477" s="1058"/>
      <c r="S477" s="1058"/>
      <c r="T477" s="1058"/>
      <c r="U477" s="1058"/>
      <c r="V477" s="1058"/>
      <c r="W477" s="1058"/>
    </row>
    <row r="478" spans="1:23" s="1064" customFormat="1" x14ac:dyDescent="0.25">
      <c r="A478" s="1761"/>
      <c r="B478" s="1086">
        <v>8110</v>
      </c>
      <c r="C478" s="1087">
        <v>4399</v>
      </c>
      <c r="D478" s="1088">
        <v>1</v>
      </c>
      <c r="E478" s="1088">
        <v>1</v>
      </c>
      <c r="F478" s="1088">
        <v>1</v>
      </c>
      <c r="G478" s="1089" t="s">
        <v>1359</v>
      </c>
      <c r="H478" s="1090"/>
      <c r="I478" s="1090"/>
      <c r="J478" s="1090">
        <f t="shared" si="79"/>
        <v>0</v>
      </c>
      <c r="K478" s="1090"/>
      <c r="L478" s="1090"/>
      <c r="M478" s="1091">
        <f t="shared" si="80"/>
        <v>0</v>
      </c>
      <c r="N478" s="1092">
        <f t="shared" si="81"/>
        <v>0</v>
      </c>
      <c r="P478" s="1058"/>
      <c r="Q478" s="1058"/>
      <c r="R478" s="1058"/>
      <c r="S478" s="1058"/>
      <c r="T478" s="1058"/>
    </row>
    <row r="479" spans="1:23" s="1064" customFormat="1" x14ac:dyDescent="0.25">
      <c r="A479" s="1761"/>
      <c r="B479" s="1086">
        <v>8110</v>
      </c>
      <c r="C479" s="1087">
        <v>4399</v>
      </c>
      <c r="D479" s="1088">
        <v>1</v>
      </c>
      <c r="E479" s="1088">
        <v>1</v>
      </c>
      <c r="F479" s="1088">
        <v>2</v>
      </c>
      <c r="G479" s="1089" t="s">
        <v>1360</v>
      </c>
      <c r="H479" s="1090"/>
      <c r="I479" s="1090"/>
      <c r="J479" s="1090">
        <f t="shared" si="79"/>
        <v>0</v>
      </c>
      <c r="K479" s="1090"/>
      <c r="L479" s="1090"/>
      <c r="M479" s="1091">
        <f t="shared" si="80"/>
        <v>0</v>
      </c>
      <c r="N479" s="1092">
        <f t="shared" si="81"/>
        <v>0</v>
      </c>
      <c r="P479" s="1058"/>
      <c r="Q479" s="1058"/>
      <c r="R479" s="1058"/>
      <c r="S479" s="1058"/>
      <c r="T479" s="1058"/>
    </row>
    <row r="480" spans="1:23" s="1064" customFormat="1" x14ac:dyDescent="0.25">
      <c r="A480" s="1761"/>
      <c r="B480" s="1086">
        <v>8110</v>
      </c>
      <c r="C480" s="1087">
        <v>4399</v>
      </c>
      <c r="D480" s="1088">
        <v>1</v>
      </c>
      <c r="E480" s="1088">
        <v>1</v>
      </c>
      <c r="F480" s="1088">
        <v>3</v>
      </c>
      <c r="G480" s="1089" t="s">
        <v>1361</v>
      </c>
      <c r="H480" s="1090"/>
      <c r="I480" s="1090"/>
      <c r="J480" s="1090">
        <f t="shared" si="79"/>
        <v>0</v>
      </c>
      <c r="K480" s="1090"/>
      <c r="L480" s="1090"/>
      <c r="M480" s="1091">
        <f t="shared" si="80"/>
        <v>0</v>
      </c>
      <c r="N480" s="1092">
        <f t="shared" si="81"/>
        <v>0</v>
      </c>
      <c r="P480" s="1058"/>
      <c r="Q480" s="1058"/>
      <c r="R480" s="1058"/>
      <c r="S480" s="1058"/>
      <c r="T480" s="1058"/>
    </row>
    <row r="481" spans="1:20" s="1064" customFormat="1" x14ac:dyDescent="0.25">
      <c r="A481" s="1761"/>
      <c r="B481" s="1086">
        <v>8110</v>
      </c>
      <c r="C481" s="1087">
        <v>4399</v>
      </c>
      <c r="D481" s="1088">
        <v>1</v>
      </c>
      <c r="E481" s="1088">
        <v>1</v>
      </c>
      <c r="F481" s="1088">
        <v>4</v>
      </c>
      <c r="G481" s="1089" t="s">
        <v>1362</v>
      </c>
      <c r="H481" s="1090"/>
      <c r="I481" s="1090"/>
      <c r="J481" s="1090">
        <f t="shared" si="79"/>
        <v>0</v>
      </c>
      <c r="K481" s="1090"/>
      <c r="L481" s="1090"/>
      <c r="M481" s="1091">
        <f t="shared" si="80"/>
        <v>0</v>
      </c>
      <c r="N481" s="1092">
        <f t="shared" si="81"/>
        <v>0</v>
      </c>
      <c r="P481" s="1058"/>
      <c r="Q481" s="1058"/>
      <c r="R481" s="1058"/>
      <c r="S481" s="1058"/>
      <c r="T481" s="1058"/>
    </row>
    <row r="482" spans="1:20" s="1064" customFormat="1" x14ac:dyDescent="0.25">
      <c r="A482" s="1761"/>
      <c r="B482" s="1086">
        <v>8110</v>
      </c>
      <c r="C482" s="1087">
        <v>4399</v>
      </c>
      <c r="D482" s="1088">
        <v>1</v>
      </c>
      <c r="E482" s="1088">
        <v>1</v>
      </c>
      <c r="F482" s="1088">
        <v>5</v>
      </c>
      <c r="G482" s="1089" t="s">
        <v>1363</v>
      </c>
      <c r="H482" s="1090"/>
      <c r="I482" s="1090"/>
      <c r="J482" s="1090">
        <f t="shared" si="79"/>
        <v>0</v>
      </c>
      <c r="K482" s="1090"/>
      <c r="L482" s="1090"/>
      <c r="M482" s="1091">
        <f t="shared" si="80"/>
        <v>0</v>
      </c>
      <c r="N482" s="1092">
        <f t="shared" si="81"/>
        <v>0</v>
      </c>
      <c r="P482" s="1058"/>
      <c r="Q482" s="1058"/>
      <c r="R482" s="1058"/>
      <c r="S482" s="1058"/>
      <c r="T482" s="1058"/>
    </row>
    <row r="483" spans="1:20" s="1064" customFormat="1" x14ac:dyDescent="0.25">
      <c r="A483" s="1761"/>
      <c r="B483" s="1086">
        <v>8110</v>
      </c>
      <c r="C483" s="1087">
        <v>4399</v>
      </c>
      <c r="D483" s="1088">
        <v>1</v>
      </c>
      <c r="E483" s="1088">
        <v>1</v>
      </c>
      <c r="F483" s="1088">
        <v>6</v>
      </c>
      <c r="G483" s="1089" t="s">
        <v>1364</v>
      </c>
      <c r="H483" s="1090"/>
      <c r="I483" s="1090"/>
      <c r="J483" s="1090">
        <f t="shared" si="79"/>
        <v>0</v>
      </c>
      <c r="K483" s="1090"/>
      <c r="L483" s="1090"/>
      <c r="M483" s="1091">
        <f t="shared" si="80"/>
        <v>0</v>
      </c>
      <c r="N483" s="1092">
        <f t="shared" si="81"/>
        <v>0</v>
      </c>
      <c r="P483" s="1058"/>
      <c r="Q483" s="1058"/>
      <c r="R483" s="1058"/>
      <c r="S483" s="1058"/>
      <c r="T483" s="1058"/>
    </row>
    <row r="484" spans="1:20" s="1064" customFormat="1" x14ac:dyDescent="0.25">
      <c r="A484" s="1761"/>
      <c r="B484" s="1086">
        <v>8110</v>
      </c>
      <c r="C484" s="1087">
        <v>4399</v>
      </c>
      <c r="D484" s="1088">
        <v>1</v>
      </c>
      <c r="E484" s="1088">
        <v>1</v>
      </c>
      <c r="F484" s="1088">
        <v>7</v>
      </c>
      <c r="G484" s="1089" t="s">
        <v>1365</v>
      </c>
      <c r="H484" s="1090"/>
      <c r="I484" s="1090"/>
      <c r="J484" s="1090">
        <f t="shared" si="79"/>
        <v>0</v>
      </c>
      <c r="K484" s="1090"/>
      <c r="L484" s="1090"/>
      <c r="M484" s="1091">
        <f t="shared" si="80"/>
        <v>0</v>
      </c>
      <c r="N484" s="1092">
        <f t="shared" si="81"/>
        <v>0</v>
      </c>
      <c r="P484" s="1058"/>
      <c r="Q484" s="1058"/>
      <c r="R484" s="1058"/>
      <c r="S484" s="1058"/>
      <c r="T484" s="1058"/>
    </row>
    <row r="485" spans="1:20" s="1064" customFormat="1" x14ac:dyDescent="0.25">
      <c r="A485" s="1761"/>
      <c r="B485" s="1086">
        <v>8110</v>
      </c>
      <c r="C485" s="1087">
        <v>4399</v>
      </c>
      <c r="D485" s="1088">
        <v>1</v>
      </c>
      <c r="E485" s="1088">
        <v>1</v>
      </c>
      <c r="F485" s="1088">
        <v>8</v>
      </c>
      <c r="G485" s="1089" t="s">
        <v>1366</v>
      </c>
      <c r="H485" s="1090"/>
      <c r="I485" s="1090"/>
      <c r="J485" s="1090">
        <f t="shared" si="79"/>
        <v>0</v>
      </c>
      <c r="K485" s="1090"/>
      <c r="L485" s="1090"/>
      <c r="M485" s="1091">
        <f t="shared" si="80"/>
        <v>0</v>
      </c>
      <c r="N485" s="1092">
        <f t="shared" si="81"/>
        <v>0</v>
      </c>
      <c r="P485" s="1058"/>
      <c r="Q485" s="1058"/>
      <c r="R485" s="1058"/>
      <c r="S485" s="1058"/>
      <c r="T485" s="1058"/>
    </row>
    <row r="486" spans="1:20" s="1064" customFormat="1" x14ac:dyDescent="0.25">
      <c r="A486" s="1761"/>
      <c r="B486" s="1086">
        <v>8110</v>
      </c>
      <c r="C486" s="1087">
        <v>4399</v>
      </c>
      <c r="D486" s="1088">
        <v>1</v>
      </c>
      <c r="E486" s="1088">
        <v>1</v>
      </c>
      <c r="F486" s="1088">
        <v>9</v>
      </c>
      <c r="G486" s="1121" t="s">
        <v>1351</v>
      </c>
      <c r="H486" s="1090"/>
      <c r="I486" s="1090"/>
      <c r="J486" s="1090">
        <f t="shared" si="79"/>
        <v>0</v>
      </c>
      <c r="K486" s="1090"/>
      <c r="L486" s="1090"/>
      <c r="M486" s="1091">
        <f t="shared" si="80"/>
        <v>0</v>
      </c>
      <c r="N486" s="1092">
        <f t="shared" si="81"/>
        <v>0</v>
      </c>
      <c r="P486" s="1058"/>
      <c r="Q486" s="1058"/>
      <c r="R486" s="1058"/>
      <c r="S486" s="1058"/>
      <c r="T486" s="1058"/>
    </row>
    <row r="487" spans="1:20" s="1064" customFormat="1" x14ac:dyDescent="0.25">
      <c r="A487" s="1761"/>
      <c r="B487" s="1086">
        <v>8110</v>
      </c>
      <c r="C487" s="1087">
        <v>4399</v>
      </c>
      <c r="D487" s="1088">
        <v>1</v>
      </c>
      <c r="E487" s="1088">
        <v>1</v>
      </c>
      <c r="F487" s="1088">
        <v>10</v>
      </c>
      <c r="G487" s="1121" t="s">
        <v>1367</v>
      </c>
      <c r="H487" s="1090"/>
      <c r="I487" s="1090"/>
      <c r="J487" s="1090">
        <f t="shared" si="79"/>
        <v>0</v>
      </c>
      <c r="K487" s="1090"/>
      <c r="L487" s="1090"/>
      <c r="M487" s="1091">
        <f t="shared" si="80"/>
        <v>0</v>
      </c>
      <c r="N487" s="1092">
        <f t="shared" si="81"/>
        <v>0</v>
      </c>
      <c r="P487" s="1058"/>
      <c r="Q487" s="1058"/>
      <c r="R487" s="1058"/>
      <c r="S487" s="1058"/>
      <c r="T487" s="1058"/>
    </row>
    <row r="488" spans="1:20" s="1064" customFormat="1" ht="18" x14ac:dyDescent="0.25">
      <c r="A488" s="1761"/>
      <c r="B488" s="1086">
        <v>8110</v>
      </c>
      <c r="C488" s="1087">
        <v>4399</v>
      </c>
      <c r="D488" s="1088">
        <v>1</v>
      </c>
      <c r="E488" s="1088">
        <v>1</v>
      </c>
      <c r="F488" s="1088">
        <v>11</v>
      </c>
      <c r="G488" s="1121" t="s">
        <v>1368</v>
      </c>
      <c r="H488" s="1090"/>
      <c r="I488" s="1090"/>
      <c r="J488" s="1090">
        <f t="shared" si="79"/>
        <v>0</v>
      </c>
      <c r="K488" s="1090"/>
      <c r="L488" s="1090"/>
      <c r="M488" s="1091">
        <f t="shared" si="80"/>
        <v>0</v>
      </c>
      <c r="N488" s="1092">
        <f t="shared" si="81"/>
        <v>0</v>
      </c>
      <c r="P488" s="1058"/>
      <c r="Q488" s="1058"/>
      <c r="R488" s="1058"/>
      <c r="S488" s="1058"/>
      <c r="T488" s="1058"/>
    </row>
    <row r="489" spans="1:20" s="1064" customFormat="1" x14ac:dyDescent="0.25">
      <c r="A489" s="1761"/>
      <c r="B489" s="1086">
        <v>8110</v>
      </c>
      <c r="C489" s="1087">
        <v>4399</v>
      </c>
      <c r="D489" s="1088">
        <v>1</v>
      </c>
      <c r="E489" s="1088">
        <v>1</v>
      </c>
      <c r="F489" s="1088">
        <v>12</v>
      </c>
      <c r="G489" s="1121" t="s">
        <v>1369</v>
      </c>
      <c r="H489" s="1090"/>
      <c r="I489" s="1090"/>
      <c r="J489" s="1090">
        <f t="shared" si="79"/>
        <v>0</v>
      </c>
      <c r="K489" s="1090"/>
      <c r="L489" s="1090"/>
      <c r="M489" s="1091">
        <f t="shared" si="80"/>
        <v>0</v>
      </c>
      <c r="N489" s="1092">
        <f t="shared" si="81"/>
        <v>0</v>
      </c>
      <c r="P489" s="1058"/>
      <c r="Q489" s="1058"/>
      <c r="R489" s="1058"/>
      <c r="S489" s="1058"/>
      <c r="T489" s="1058"/>
    </row>
    <row r="490" spans="1:20" s="1064" customFormat="1" x14ac:dyDescent="0.25">
      <c r="A490" s="1761"/>
      <c r="B490" s="1086">
        <v>8110</v>
      </c>
      <c r="C490" s="1087">
        <v>4399</v>
      </c>
      <c r="D490" s="1088">
        <v>1</v>
      </c>
      <c r="E490" s="1088">
        <v>1</v>
      </c>
      <c r="F490" s="1088">
        <v>13</v>
      </c>
      <c r="G490" s="1121" t="s">
        <v>1370</v>
      </c>
      <c r="H490" s="1090"/>
      <c r="I490" s="1090"/>
      <c r="J490" s="1090">
        <f t="shared" si="79"/>
        <v>0</v>
      </c>
      <c r="K490" s="1090"/>
      <c r="L490" s="1090"/>
      <c r="M490" s="1091">
        <f t="shared" si="80"/>
        <v>0</v>
      </c>
      <c r="N490" s="1092">
        <f t="shared" si="81"/>
        <v>0</v>
      </c>
      <c r="P490" s="1058"/>
      <c r="Q490" s="1058"/>
      <c r="R490" s="1058"/>
      <c r="S490" s="1058"/>
      <c r="T490" s="1058"/>
    </row>
    <row r="491" spans="1:20" s="1064" customFormat="1" ht="27" x14ac:dyDescent="0.25">
      <c r="A491" s="1761"/>
      <c r="B491" s="1086">
        <v>8110</v>
      </c>
      <c r="C491" s="1087">
        <v>4399</v>
      </c>
      <c r="D491" s="1088">
        <v>1</v>
      </c>
      <c r="E491" s="1088">
        <v>1</v>
      </c>
      <c r="F491" s="1088">
        <v>14</v>
      </c>
      <c r="G491" s="1121" t="s">
        <v>1371</v>
      </c>
      <c r="H491" s="1090"/>
      <c r="I491" s="1090"/>
      <c r="J491" s="1090">
        <f t="shared" si="79"/>
        <v>0</v>
      </c>
      <c r="K491" s="1090"/>
      <c r="L491" s="1090"/>
      <c r="M491" s="1091">
        <f t="shared" si="80"/>
        <v>0</v>
      </c>
      <c r="N491" s="1092">
        <f t="shared" si="81"/>
        <v>0</v>
      </c>
      <c r="P491" s="1058"/>
      <c r="Q491" s="1058"/>
      <c r="R491" s="1058"/>
      <c r="S491" s="1058"/>
      <c r="T491" s="1058"/>
    </row>
    <row r="492" spans="1:20" s="1064" customFormat="1" ht="18" x14ac:dyDescent="0.25">
      <c r="A492" s="1761"/>
      <c r="B492" s="1086">
        <v>8110</v>
      </c>
      <c r="C492" s="1087">
        <v>4399</v>
      </c>
      <c r="D492" s="1088">
        <v>1</v>
      </c>
      <c r="E492" s="1088">
        <v>1</v>
      </c>
      <c r="F492" s="1088">
        <v>15</v>
      </c>
      <c r="G492" s="1121" t="s">
        <v>1372</v>
      </c>
      <c r="H492" s="1090"/>
      <c r="I492" s="1090"/>
      <c r="J492" s="1090">
        <f t="shared" si="79"/>
        <v>0</v>
      </c>
      <c r="K492" s="1090"/>
      <c r="L492" s="1090"/>
      <c r="M492" s="1091">
        <f t="shared" si="80"/>
        <v>0</v>
      </c>
      <c r="N492" s="1092">
        <f t="shared" si="81"/>
        <v>0</v>
      </c>
      <c r="P492" s="1058"/>
      <c r="Q492" s="1058"/>
      <c r="R492" s="1058"/>
      <c r="S492" s="1058"/>
      <c r="T492" s="1058"/>
    </row>
    <row r="493" spans="1:20" s="1064" customFormat="1" ht="20.25" customHeight="1" thickBot="1" x14ac:dyDescent="0.3">
      <c r="A493" s="1761"/>
      <c r="B493" s="1703" t="s">
        <v>1373</v>
      </c>
      <c r="C493" s="1704"/>
      <c r="D493" s="1704"/>
      <c r="E493" s="1704"/>
      <c r="F493" s="1704"/>
      <c r="G493" s="1705"/>
      <c r="H493" s="1706">
        <f>H471+H451+H455+H459+H463+H467+H475</f>
        <v>0</v>
      </c>
      <c r="I493" s="1706">
        <f>I471+I451+I455+I459+I463+I467+I475</f>
        <v>0</v>
      </c>
      <c r="J493" s="1706">
        <f t="shared" si="79"/>
        <v>0</v>
      </c>
      <c r="K493" s="1706">
        <f>K471+K451+K455+K459+K463+K467+K475</f>
        <v>0</v>
      </c>
      <c r="L493" s="1706">
        <f>L471+L451+L455+L459+L463+L467+L475</f>
        <v>0</v>
      </c>
      <c r="M493" s="1707">
        <f t="shared" si="80"/>
        <v>0</v>
      </c>
      <c r="N493" s="1708">
        <f t="shared" si="81"/>
        <v>0</v>
      </c>
      <c r="P493" s="1058"/>
      <c r="Q493" s="1058"/>
      <c r="R493" s="1058"/>
      <c r="S493" s="1058"/>
      <c r="T493" s="1058"/>
    </row>
    <row r="494" spans="1:20" s="1064" customFormat="1" ht="19.5" customHeight="1" thickTop="1" thickBot="1" x14ac:dyDescent="0.3">
      <c r="A494" s="1762"/>
      <c r="B494" s="2052" t="s">
        <v>1374</v>
      </c>
      <c r="C494" s="2053"/>
      <c r="D494" s="2053"/>
      <c r="E494" s="2053"/>
      <c r="F494" s="2053"/>
      <c r="G494" s="1778"/>
      <c r="H494" s="1779">
        <f>+H13+H302+H394</f>
        <v>0</v>
      </c>
      <c r="I494" s="1779">
        <f>+I13+I302+I394</f>
        <v>0</v>
      </c>
      <c r="J494" s="1779">
        <f>+J13+J302+J394</f>
        <v>0</v>
      </c>
      <c r="K494" s="1779">
        <f>+K13+K302+K394</f>
        <v>0</v>
      </c>
      <c r="L494" s="1779">
        <f>+L13+L302+L394</f>
        <v>0</v>
      </c>
      <c r="M494" s="1780">
        <f t="shared" si="80"/>
        <v>0</v>
      </c>
      <c r="N494" s="1781">
        <f t="shared" si="81"/>
        <v>0</v>
      </c>
    </row>
    <row r="495" spans="1:20" ht="6" customHeight="1" thickTop="1" x14ac:dyDescent="0.2">
      <c r="E495" s="1125"/>
      <c r="F495" s="1125"/>
    </row>
    <row r="496" spans="1:20" ht="6" customHeight="1" x14ac:dyDescent="0.2">
      <c r="E496" s="2054"/>
      <c r="F496" s="2054"/>
      <c r="G496" s="2054"/>
      <c r="H496" s="2054"/>
      <c r="I496" s="2054"/>
      <c r="J496" s="2054"/>
      <c r="K496" s="2054"/>
      <c r="L496" s="2054"/>
      <c r="M496" s="2054"/>
      <c r="N496" s="2054"/>
    </row>
    <row r="497" spans="1:14" s="6" customFormat="1" ht="15" customHeight="1" x14ac:dyDescent="0.2">
      <c r="A497" s="1763"/>
      <c r="B497" s="2055" t="s">
        <v>546</v>
      </c>
      <c r="C497" s="2055"/>
      <c r="D497" s="2055"/>
      <c r="E497" s="2055"/>
      <c r="F497" s="2055"/>
      <c r="G497" s="2055"/>
      <c r="H497" s="2055"/>
      <c r="I497" s="2055"/>
      <c r="J497" s="2055"/>
      <c r="K497" s="2055"/>
      <c r="L497" s="2055"/>
      <c r="M497" s="2055"/>
      <c r="N497" s="2055"/>
    </row>
    <row r="498" spans="1:14" x14ac:dyDescent="0.2">
      <c r="E498" s="1126"/>
      <c r="F498" s="1126"/>
      <c r="G498" s="1821"/>
      <c r="H498" s="1821"/>
      <c r="I498" s="1821"/>
      <c r="J498" s="1821"/>
      <c r="K498" s="1821"/>
      <c r="L498" s="1821"/>
      <c r="M498" s="1821"/>
      <c r="N498" s="1821"/>
    </row>
    <row r="499" spans="1:14" x14ac:dyDescent="0.2">
      <c r="E499" s="1126"/>
      <c r="F499" s="1126"/>
      <c r="G499" s="1821"/>
      <c r="H499" s="1821"/>
      <c r="I499" s="1821"/>
      <c r="J499" s="1821"/>
      <c r="K499" s="1821"/>
      <c r="L499" s="1821"/>
      <c r="M499" s="1821"/>
      <c r="N499" s="1821"/>
    </row>
    <row r="500" spans="1:14" x14ac:dyDescent="0.2">
      <c r="B500" s="1127"/>
      <c r="C500" s="1127"/>
      <c r="D500" s="1128"/>
      <c r="E500" s="1129"/>
      <c r="F500" s="1129"/>
      <c r="G500" s="1130"/>
      <c r="H500" s="1131"/>
      <c r="I500" s="1131"/>
      <c r="J500" s="1131"/>
      <c r="K500" s="1131"/>
      <c r="L500" s="1132"/>
      <c r="M500" s="1133"/>
      <c r="N500" s="1133"/>
    </row>
    <row r="501" spans="1:14" x14ac:dyDescent="0.2">
      <c r="B501" s="1127"/>
      <c r="C501" s="1127"/>
      <c r="D501" s="1128"/>
      <c r="E501" s="1128"/>
      <c r="F501" s="1128"/>
      <c r="G501" s="1134"/>
      <c r="H501" s="1127"/>
      <c r="I501" s="1127"/>
      <c r="J501" s="1127"/>
      <c r="K501" s="1127"/>
      <c r="L501" s="1135"/>
      <c r="M501" s="1127"/>
      <c r="N501" s="1127"/>
    </row>
    <row r="502" spans="1:14" x14ac:dyDescent="0.2">
      <c r="B502" s="1127"/>
      <c r="C502" s="1127"/>
      <c r="D502" s="1128"/>
      <c r="E502" s="1128"/>
      <c r="F502" s="1128"/>
      <c r="G502" s="1134"/>
      <c r="H502" s="1127"/>
      <c r="I502" s="1127"/>
      <c r="J502" s="1127"/>
      <c r="K502" s="1127"/>
      <c r="L502" s="1135"/>
      <c r="M502" s="1127"/>
      <c r="N502" s="1127"/>
    </row>
    <row r="503" spans="1:14" x14ac:dyDescent="0.2">
      <c r="B503" s="1127"/>
      <c r="C503" s="1127"/>
      <c r="D503" s="1128"/>
      <c r="E503" s="1128"/>
      <c r="F503" s="1128"/>
      <c r="G503" s="1134"/>
      <c r="H503" s="1764"/>
      <c r="I503" s="1764"/>
      <c r="J503" s="1764"/>
      <c r="K503" s="1764"/>
      <c r="L503" s="1764"/>
      <c r="M503" s="1764"/>
      <c r="N503" s="1764"/>
    </row>
    <row r="504" spans="1:14" x14ac:dyDescent="0.2">
      <c r="B504" s="1127"/>
      <c r="C504" s="1127"/>
      <c r="D504" s="1128"/>
      <c r="E504" s="1128"/>
      <c r="F504" s="1128"/>
      <c r="G504" s="1134"/>
      <c r="H504" s="1127"/>
      <c r="I504" s="1127"/>
      <c r="J504" s="1127"/>
      <c r="K504" s="1127"/>
      <c r="L504" s="1135"/>
      <c r="M504" s="1127"/>
      <c r="N504" s="1127"/>
    </row>
    <row r="505" spans="1:14" x14ac:dyDescent="0.2">
      <c r="B505" s="1127"/>
      <c r="C505" s="1127"/>
      <c r="D505" s="1128"/>
      <c r="E505" s="1128"/>
      <c r="F505" s="1128"/>
      <c r="G505" s="1134"/>
      <c r="H505" s="1127"/>
      <c r="I505" s="1127"/>
      <c r="J505" s="1127"/>
      <c r="K505" s="1127"/>
      <c r="L505" s="1135"/>
      <c r="M505" s="1127"/>
      <c r="N505" s="1127"/>
    </row>
    <row r="506" spans="1:14" x14ac:dyDescent="0.2">
      <c r="H506" s="1765"/>
      <c r="I506" s="1765"/>
      <c r="J506" s="1765"/>
      <c r="K506" s="1765"/>
      <c r="L506" s="1765"/>
      <c r="M506" s="1765"/>
      <c r="N506" s="1765"/>
    </row>
  </sheetData>
  <autoFilter ref="B11:N494" xr:uid="{07CF384B-44D2-4742-A8F5-057B5E4A56A5}"/>
  <mergeCells count="18">
    <mergeCell ref="B494:F494"/>
    <mergeCell ref="E496:N496"/>
    <mergeCell ref="B497:N497"/>
    <mergeCell ref="H9:H10"/>
    <mergeCell ref="I9:I10"/>
    <mergeCell ref="J9:J10"/>
    <mergeCell ref="K9:K10"/>
    <mergeCell ref="L9:L10"/>
    <mergeCell ref="B2:N2"/>
    <mergeCell ref="B3:N3"/>
    <mergeCell ref="B4:N4"/>
    <mergeCell ref="B5:H5"/>
    <mergeCell ref="C6:N6"/>
    <mergeCell ref="B8:F10"/>
    <mergeCell ref="G8:G10"/>
    <mergeCell ref="H8:L8"/>
    <mergeCell ref="M8:M10"/>
    <mergeCell ref="N8:N10"/>
  </mergeCells>
  <pageMargins left="0.70866141732283472" right="0.51181102362204722" top="0.55118110236220474" bottom="0.55118110236220474" header="0.31496062992125984" footer="0.31496062992125984"/>
  <pageSetup scale="47" fitToHeight="7" orientation="portrait" verticalDpi="597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E3168-E0B0-48E5-92CF-261E1350FD30}">
  <sheetPr>
    <pageSetUpPr fitToPage="1"/>
  </sheetPr>
  <dimension ref="A1:IS953"/>
  <sheetViews>
    <sheetView showGridLines="0" topLeftCell="A4" zoomScale="40" zoomScaleNormal="40" zoomScaleSheetLayoutView="70" workbookViewId="0">
      <selection activeCell="D979" sqref="D979"/>
    </sheetView>
  </sheetViews>
  <sheetFormatPr baseColWidth="10" defaultRowHeight="12.75" x14ac:dyDescent="0.2"/>
  <cols>
    <col min="1" max="1" width="1.28515625" style="1141" customWidth="1"/>
    <col min="2" max="2" width="12.28515625" style="1217" customWidth="1"/>
    <col min="3" max="3" width="54.42578125" style="1218" customWidth="1"/>
    <col min="4" max="4" width="16.7109375" style="1219" customWidth="1"/>
    <col min="5" max="11" width="16.7109375" style="1141" customWidth="1"/>
    <col min="12" max="12" width="1.42578125" style="1141" customWidth="1"/>
    <col min="13" max="16384" width="11.42578125" style="1141"/>
  </cols>
  <sheetData>
    <row r="1" spans="2:19" ht="7.5" customHeight="1" thickBot="1" x14ac:dyDescent="0.25">
      <c r="B1" s="1136"/>
      <c r="C1" s="1137"/>
      <c r="D1" s="1138"/>
      <c r="E1" s="1139"/>
      <c r="F1" s="1140"/>
      <c r="G1" s="1140"/>
      <c r="H1" s="1140"/>
      <c r="I1" s="1140"/>
      <c r="J1" s="1140"/>
      <c r="K1" s="1140"/>
    </row>
    <row r="2" spans="2:19" ht="23.25" customHeight="1" thickTop="1" x14ac:dyDescent="0.2">
      <c r="B2" s="2068" t="s">
        <v>369</v>
      </c>
      <c r="C2" s="2069"/>
      <c r="D2" s="2069"/>
      <c r="E2" s="2069"/>
      <c r="F2" s="2069"/>
      <c r="G2" s="2069"/>
      <c r="H2" s="2069"/>
      <c r="I2" s="2069"/>
      <c r="J2" s="2069"/>
      <c r="K2" s="2070"/>
    </row>
    <row r="3" spans="2:19" ht="44.25" customHeight="1" x14ac:dyDescent="0.2">
      <c r="B3" s="2071" t="s">
        <v>1375</v>
      </c>
      <c r="C3" s="2072"/>
      <c r="D3" s="2072"/>
      <c r="E3" s="2072"/>
      <c r="F3" s="2072"/>
      <c r="G3" s="2072"/>
      <c r="H3" s="2072"/>
      <c r="I3" s="2072"/>
      <c r="J3" s="2072"/>
      <c r="K3" s="2073"/>
    </row>
    <row r="4" spans="2:19" ht="12" customHeight="1" x14ac:dyDescent="0.2">
      <c r="B4" s="2074" t="s">
        <v>0</v>
      </c>
      <c r="C4" s="2075"/>
      <c r="D4" s="2075"/>
      <c r="E4" s="2075"/>
      <c r="F4" s="2075"/>
      <c r="G4" s="2075"/>
      <c r="H4" s="2075"/>
      <c r="I4" s="2075"/>
      <c r="J4" s="2075"/>
      <c r="K4" s="2076"/>
    </row>
    <row r="5" spans="2:19" ht="5.25" customHeight="1" x14ac:dyDescent="0.2">
      <c r="B5" s="1142"/>
      <c r="C5" s="1143"/>
      <c r="D5" s="1144"/>
      <c r="E5" s="1818"/>
      <c r="F5" s="1818"/>
      <c r="G5" s="1818"/>
      <c r="H5" s="1818"/>
      <c r="I5" s="1818"/>
      <c r="J5" s="1818"/>
      <c r="K5" s="238"/>
    </row>
    <row r="6" spans="2:19" ht="15" customHeight="1" x14ac:dyDescent="0.2">
      <c r="B6" s="2077" t="s">
        <v>1376</v>
      </c>
      <c r="C6" s="2078"/>
      <c r="D6" s="1145"/>
      <c r="E6" s="1825"/>
      <c r="F6" s="1825"/>
      <c r="G6" s="1825"/>
      <c r="H6" s="2079" t="s">
        <v>1377</v>
      </c>
      <c r="I6" s="2079"/>
      <c r="J6" s="2079"/>
      <c r="K6" s="2080"/>
    </row>
    <row r="7" spans="2:19" ht="8.25" customHeight="1" thickBot="1" x14ac:dyDescent="0.25">
      <c r="B7" s="1147"/>
      <c r="C7" s="1148"/>
      <c r="D7" s="1149"/>
      <c r="E7" s="244"/>
      <c r="F7" s="244"/>
      <c r="G7" s="244"/>
      <c r="H7" s="244"/>
      <c r="I7" s="244"/>
      <c r="J7" s="244"/>
      <c r="K7" s="1150"/>
    </row>
    <row r="8" spans="2:19" ht="6" customHeight="1" thickTop="1" thickBot="1" x14ac:dyDescent="0.25">
      <c r="B8" s="1151"/>
      <c r="C8" s="1152"/>
      <c r="D8" s="1153"/>
      <c r="E8" s="246"/>
      <c r="F8" s="246"/>
      <c r="G8" s="246"/>
      <c r="H8" s="246"/>
      <c r="I8" s="246"/>
      <c r="J8" s="246"/>
      <c r="K8" s="246"/>
    </row>
    <row r="9" spans="2:19" ht="18.75" customHeight="1" thickTop="1" x14ac:dyDescent="0.2">
      <c r="B9" s="2574" t="s">
        <v>1378</v>
      </c>
      <c r="C9" s="2575" t="s">
        <v>1379</v>
      </c>
      <c r="D9" s="2576" t="s">
        <v>1380</v>
      </c>
      <c r="E9" s="2576"/>
      <c r="F9" s="2576"/>
      <c r="G9" s="2576"/>
      <c r="H9" s="2576"/>
      <c r="I9" s="2576"/>
      <c r="J9" s="2576"/>
      <c r="K9" s="2577" t="s">
        <v>1381</v>
      </c>
    </row>
    <row r="10" spans="2:19" s="1154" customFormat="1" ht="18.75" customHeight="1" x14ac:dyDescent="0.25">
      <c r="B10" s="2061"/>
      <c r="C10" s="2064"/>
      <c r="D10" s="2056" t="s">
        <v>1382</v>
      </c>
      <c r="E10" s="2056" t="s">
        <v>1383</v>
      </c>
      <c r="F10" s="2058" t="s">
        <v>1384</v>
      </c>
      <c r="G10" s="2056" t="s">
        <v>1385</v>
      </c>
      <c r="H10" s="2056" t="s">
        <v>1386</v>
      </c>
      <c r="I10" s="2056" t="s">
        <v>1387</v>
      </c>
      <c r="J10" s="2056" t="s">
        <v>1388</v>
      </c>
      <c r="K10" s="2066"/>
    </row>
    <row r="11" spans="2:19" s="1154" customFormat="1" ht="21.75" customHeight="1" thickBot="1" x14ac:dyDescent="0.3">
      <c r="B11" s="2062"/>
      <c r="C11" s="2065"/>
      <c r="D11" s="2057"/>
      <c r="E11" s="2057"/>
      <c r="F11" s="2059"/>
      <c r="G11" s="2057"/>
      <c r="H11" s="2057"/>
      <c r="I11" s="2057"/>
      <c r="J11" s="2057"/>
      <c r="K11" s="2067"/>
    </row>
    <row r="12" spans="2:19" s="1154" customFormat="1" ht="21.75" customHeight="1" thickTop="1" thickBot="1" x14ac:dyDescent="0.3">
      <c r="B12" s="1155"/>
      <c r="C12" s="1156"/>
      <c r="D12" s="1157"/>
      <c r="E12" s="1157"/>
      <c r="F12" s="1157"/>
      <c r="G12" s="1157"/>
      <c r="H12" s="1157"/>
      <c r="I12" s="1157"/>
      <c r="J12" s="1157"/>
      <c r="K12" s="1158"/>
    </row>
    <row r="13" spans="2:19" s="1162" customFormat="1" ht="21.75" customHeight="1" thickTop="1" x14ac:dyDescent="0.25">
      <c r="B13" s="2578">
        <v>1000</v>
      </c>
      <c r="C13" s="2579" t="s">
        <v>232</v>
      </c>
      <c r="D13" s="2580">
        <f t="shared" ref="D13:J13" si="0">+D14+D27+D38+D69+D84+D110+D113</f>
        <v>0</v>
      </c>
      <c r="E13" s="2580">
        <f t="shared" si="0"/>
        <v>0</v>
      </c>
      <c r="F13" s="2580">
        <f>+F14+F27+F38+F69+F84+F110+F113</f>
        <v>0</v>
      </c>
      <c r="G13" s="2580">
        <f t="shared" si="0"/>
        <v>0</v>
      </c>
      <c r="H13" s="2580">
        <f t="shared" si="0"/>
        <v>0</v>
      </c>
      <c r="I13" s="2580">
        <f t="shared" si="0"/>
        <v>0</v>
      </c>
      <c r="J13" s="2580">
        <f t="shared" si="0"/>
        <v>0</v>
      </c>
      <c r="K13" s="2581">
        <f>F13-I13</f>
        <v>0</v>
      </c>
      <c r="L13" s="1159"/>
      <c r="M13" s="1159"/>
      <c r="N13" s="1159"/>
      <c r="O13" s="1159"/>
      <c r="P13" s="1159"/>
      <c r="Q13" s="1159"/>
      <c r="R13" s="1160"/>
      <c r="S13" s="1161"/>
    </row>
    <row r="14" spans="2:19" s="1162" customFormat="1" ht="21.75" customHeight="1" x14ac:dyDescent="0.25">
      <c r="B14" s="1163">
        <v>1100</v>
      </c>
      <c r="C14" s="1164" t="s">
        <v>1389</v>
      </c>
      <c r="D14" s="1165">
        <f t="shared" ref="D14:I14" si="1">+D15+D17+D19+D25</f>
        <v>0</v>
      </c>
      <c r="E14" s="1165">
        <f t="shared" si="1"/>
        <v>0</v>
      </c>
      <c r="F14" s="1165">
        <f>+F15+F17+F19+F25</f>
        <v>0</v>
      </c>
      <c r="G14" s="1165">
        <f>+G15+G17+G19+G25</f>
        <v>0</v>
      </c>
      <c r="H14" s="1165">
        <f t="shared" si="1"/>
        <v>0</v>
      </c>
      <c r="I14" s="1165">
        <f t="shared" si="1"/>
        <v>0</v>
      </c>
      <c r="J14" s="1165">
        <f>+J15+J17+J19+J25</f>
        <v>0</v>
      </c>
      <c r="K14" s="1166">
        <f>F14-I14</f>
        <v>0</v>
      </c>
      <c r="L14" s="1159"/>
      <c r="M14" s="1159"/>
      <c r="N14" s="1159"/>
      <c r="O14" s="1159"/>
      <c r="P14" s="1159"/>
      <c r="Q14" s="1159"/>
      <c r="R14" s="1160"/>
      <c r="S14" s="1161"/>
    </row>
    <row r="15" spans="2:19" ht="18" customHeight="1" x14ac:dyDescent="0.25">
      <c r="B15" s="1167">
        <v>1110</v>
      </c>
      <c r="C15" s="1168" t="s">
        <v>1390</v>
      </c>
      <c r="D15" s="1169">
        <f>SUM(D16)</f>
        <v>0</v>
      </c>
      <c r="E15" s="1169">
        <f>SUM(E16)</f>
        <v>0</v>
      </c>
      <c r="F15" s="1169">
        <f>SUM(F16)</f>
        <v>0</v>
      </c>
      <c r="G15" s="1169">
        <f>SUM(G16)</f>
        <v>0</v>
      </c>
      <c r="H15" s="1169">
        <f>SUM(H16)</f>
        <v>0</v>
      </c>
      <c r="I15" s="1169">
        <f t="shared" ref="I15" si="2">SUM(I16)</f>
        <v>0</v>
      </c>
      <c r="J15" s="1169">
        <f>SUM(J16)</f>
        <v>0</v>
      </c>
      <c r="K15" s="1170">
        <f t="shared" ref="K15:K78" si="3">F15-I15</f>
        <v>0</v>
      </c>
      <c r="L15" s="1140"/>
      <c r="M15" s="1140"/>
      <c r="N15" s="1140"/>
      <c r="O15" s="1140"/>
      <c r="P15" s="1140"/>
      <c r="Q15" s="1140"/>
      <c r="R15" s="1171"/>
      <c r="S15" s="1172"/>
    </row>
    <row r="16" spans="2:19" ht="18" customHeight="1" x14ac:dyDescent="0.2">
      <c r="B16" s="1173">
        <v>1111</v>
      </c>
      <c r="C16" s="1174" t="s">
        <v>1390</v>
      </c>
      <c r="D16" s="1175"/>
      <c r="E16" s="1175"/>
      <c r="F16" s="1176">
        <f>+D16+E16</f>
        <v>0</v>
      </c>
      <c r="G16" s="1176"/>
      <c r="H16" s="1175"/>
      <c r="I16" s="1670">
        <f>+G16+H16+J16</f>
        <v>0</v>
      </c>
      <c r="J16" s="1175"/>
      <c r="K16" s="1177">
        <f t="shared" si="3"/>
        <v>0</v>
      </c>
      <c r="L16" s="1140"/>
      <c r="M16" s="2586"/>
      <c r="N16" s="2586"/>
      <c r="O16" s="2586"/>
      <c r="P16" s="2586"/>
      <c r="Q16" s="2586"/>
      <c r="R16" s="2586"/>
      <c r="S16" s="2586"/>
    </row>
    <row r="17" spans="1:19" ht="18" customHeight="1" x14ac:dyDescent="0.2">
      <c r="B17" s="1167">
        <v>1120</v>
      </c>
      <c r="C17" s="1168" t="s">
        <v>1391</v>
      </c>
      <c r="D17" s="1169">
        <f>SUM(D18)</f>
        <v>0</v>
      </c>
      <c r="E17" s="1169">
        <f>SUM(E18)</f>
        <v>0</v>
      </c>
      <c r="F17" s="1169">
        <f>SUM(F18)</f>
        <v>0</v>
      </c>
      <c r="G17" s="1169">
        <f>SUM(G18)</f>
        <v>0</v>
      </c>
      <c r="H17" s="1169">
        <f t="shared" ref="H17" si="4">SUM(H18)</f>
        <v>0</v>
      </c>
      <c r="I17" s="1169">
        <f>SUM(I18)</f>
        <v>0</v>
      </c>
      <c r="J17" s="1169">
        <f>SUM(J18)</f>
        <v>0</v>
      </c>
      <c r="K17" s="1170">
        <f t="shared" si="3"/>
        <v>0</v>
      </c>
      <c r="L17" s="1140"/>
      <c r="M17" s="2586"/>
      <c r="N17" s="2586"/>
      <c r="O17" s="2586"/>
      <c r="P17" s="2586"/>
      <c r="Q17" s="2586"/>
      <c r="R17" s="2586"/>
      <c r="S17" s="2586"/>
    </row>
    <row r="18" spans="1:19" ht="15.75" customHeight="1" x14ac:dyDescent="0.2">
      <c r="B18" s="1178">
        <v>1121</v>
      </c>
      <c r="C18" s="1179" t="s">
        <v>1391</v>
      </c>
      <c r="D18" s="1175"/>
      <c r="E18" s="1180"/>
      <c r="F18" s="1176">
        <f>+D18+E18</f>
        <v>0</v>
      </c>
      <c r="G18" s="1176"/>
      <c r="H18" s="1181"/>
      <c r="I18" s="1670">
        <f>+G18+H18+J18</f>
        <v>0</v>
      </c>
      <c r="J18" s="1181"/>
      <c r="K18" s="1177">
        <f>F18-I18</f>
        <v>0</v>
      </c>
      <c r="L18" s="1140"/>
      <c r="M18" s="2586"/>
      <c r="N18" s="2586"/>
      <c r="O18" s="2586"/>
      <c r="P18" s="2586"/>
      <c r="Q18" s="2586"/>
      <c r="R18" s="2586"/>
      <c r="S18" s="2586"/>
    </row>
    <row r="19" spans="1:19" ht="15.75" customHeight="1" x14ac:dyDescent="0.25">
      <c r="B19" s="1167">
        <v>1130</v>
      </c>
      <c r="C19" s="1168" t="s">
        <v>1392</v>
      </c>
      <c r="D19" s="1169">
        <f>SUM(D20:D24)</f>
        <v>0</v>
      </c>
      <c r="E19" s="1169">
        <f>SUM(E20:E24)</f>
        <v>0</v>
      </c>
      <c r="F19" s="1169">
        <f>SUM(F20:F24)</f>
        <v>0</v>
      </c>
      <c r="G19" s="1169">
        <f>SUM(G20:G24)</f>
        <v>0</v>
      </c>
      <c r="H19" s="1169">
        <f t="shared" ref="H19" si="5">SUM(H20:H24)</f>
        <v>0</v>
      </c>
      <c r="I19" s="1169">
        <f>SUM(I20:I24)</f>
        <v>0</v>
      </c>
      <c r="J19" s="1169">
        <f>SUM(J20:J24)</f>
        <v>0</v>
      </c>
      <c r="K19" s="1170">
        <f t="shared" si="3"/>
        <v>0</v>
      </c>
      <c r="L19" s="1140"/>
      <c r="M19" s="1140"/>
      <c r="N19" s="1140"/>
      <c r="O19" s="1140"/>
      <c r="P19" s="1140"/>
      <c r="Q19" s="1140"/>
      <c r="R19" s="1171"/>
      <c r="S19" s="1172"/>
    </row>
    <row r="20" spans="1:19" ht="18" customHeight="1" x14ac:dyDescent="0.25">
      <c r="B20" s="1173">
        <v>1131</v>
      </c>
      <c r="C20" s="1174" t="s">
        <v>1393</v>
      </c>
      <c r="D20" s="1175"/>
      <c r="E20" s="1181"/>
      <c r="F20" s="1176">
        <f t="shared" ref="F20:F26" si="6">+D20+E20</f>
        <v>0</v>
      </c>
      <c r="G20" s="1176"/>
      <c r="H20" s="1181"/>
      <c r="I20" s="1670">
        <f>+G20+H20+J20</f>
        <v>0</v>
      </c>
      <c r="J20" s="1181"/>
      <c r="K20" s="1177">
        <f>F20-I20</f>
        <v>0</v>
      </c>
      <c r="L20" s="1140"/>
      <c r="M20" s="1140"/>
      <c r="N20" s="1140"/>
      <c r="O20" s="1140"/>
      <c r="P20" s="1140"/>
      <c r="Q20" s="1140"/>
      <c r="R20" s="1171"/>
      <c r="S20" s="1172"/>
    </row>
    <row r="21" spans="1:19" ht="18" customHeight="1" x14ac:dyDescent="0.25">
      <c r="B21" s="1173">
        <v>1132</v>
      </c>
      <c r="C21" s="1174" t="s">
        <v>1394</v>
      </c>
      <c r="D21" s="1175"/>
      <c r="E21" s="1181"/>
      <c r="F21" s="1176">
        <f t="shared" si="6"/>
        <v>0</v>
      </c>
      <c r="G21" s="1176"/>
      <c r="H21" s="1181"/>
      <c r="I21" s="1670">
        <f>+G21+H21+J21</f>
        <v>0</v>
      </c>
      <c r="J21" s="1181"/>
      <c r="K21" s="1177">
        <f>F21-I21</f>
        <v>0</v>
      </c>
      <c r="L21" s="1140"/>
      <c r="M21" s="1140"/>
      <c r="N21" s="1140"/>
      <c r="O21" s="1140"/>
      <c r="P21" s="1140"/>
      <c r="Q21" s="1140"/>
      <c r="R21" s="1171"/>
      <c r="S21" s="1172"/>
    </row>
    <row r="22" spans="1:19" ht="18" customHeight="1" x14ac:dyDescent="0.25">
      <c r="B22" s="1173">
        <v>1133</v>
      </c>
      <c r="C22" s="1174" t="s">
        <v>1395</v>
      </c>
      <c r="D22" s="1175"/>
      <c r="E22" s="1181"/>
      <c r="F22" s="1176">
        <f t="shared" si="6"/>
        <v>0</v>
      </c>
      <c r="G22" s="1176"/>
      <c r="H22" s="1181"/>
      <c r="I22" s="1670">
        <f>+G22+H22+J22</f>
        <v>0</v>
      </c>
      <c r="J22" s="1181"/>
      <c r="K22" s="1177">
        <f>F22-I22</f>
        <v>0</v>
      </c>
      <c r="L22" s="1140"/>
      <c r="M22" s="1140"/>
      <c r="N22" s="1140"/>
      <c r="O22" s="1140"/>
      <c r="P22" s="1140"/>
      <c r="Q22" s="1140"/>
      <c r="R22" s="1171"/>
      <c r="S22" s="1172"/>
    </row>
    <row r="23" spans="1:19" ht="18" customHeight="1" x14ac:dyDescent="0.25">
      <c r="B23" s="1173">
        <v>1134</v>
      </c>
      <c r="C23" s="1174" t="s">
        <v>1396</v>
      </c>
      <c r="D23" s="1175"/>
      <c r="E23" s="1181"/>
      <c r="F23" s="1176">
        <f>+D23+E23</f>
        <v>0</v>
      </c>
      <c r="G23" s="1176"/>
      <c r="H23" s="1181"/>
      <c r="I23" s="1670">
        <f>+G23+H23+J23</f>
        <v>0</v>
      </c>
      <c r="J23" s="1181"/>
      <c r="K23" s="1177">
        <f>F23-I23</f>
        <v>0</v>
      </c>
      <c r="L23" s="1140"/>
      <c r="M23" s="1140"/>
      <c r="N23" s="1140"/>
      <c r="O23" s="1140"/>
      <c r="P23" s="1140"/>
      <c r="Q23" s="1140"/>
      <c r="R23" s="1171"/>
      <c r="S23" s="1172"/>
    </row>
    <row r="24" spans="1:19" ht="18" customHeight="1" x14ac:dyDescent="0.25">
      <c r="B24" s="1173">
        <v>1135</v>
      </c>
      <c r="C24" s="1174" t="s">
        <v>1397</v>
      </c>
      <c r="D24" s="1175"/>
      <c r="E24" s="1181"/>
      <c r="F24" s="1176">
        <f t="shared" si="6"/>
        <v>0</v>
      </c>
      <c r="G24" s="1176"/>
      <c r="H24" s="1181"/>
      <c r="I24" s="1670">
        <f t="shared" ref="I24" si="7">+G24+H24+J24</f>
        <v>0</v>
      </c>
      <c r="J24" s="1181"/>
      <c r="K24" s="1177">
        <f>F24-I24</f>
        <v>0</v>
      </c>
      <c r="L24" s="1140"/>
      <c r="M24" s="1140"/>
      <c r="N24" s="1140"/>
      <c r="O24" s="1140"/>
      <c r="P24" s="1140"/>
      <c r="Q24" s="1140"/>
      <c r="R24" s="1171"/>
      <c r="S24" s="1172"/>
    </row>
    <row r="25" spans="1:19" ht="18" customHeight="1" x14ac:dyDescent="0.25">
      <c r="B25" s="1167">
        <v>1140</v>
      </c>
      <c r="C25" s="1168" t="s">
        <v>1398</v>
      </c>
      <c r="D25" s="1169">
        <f>SUM(D26)</f>
        <v>0</v>
      </c>
      <c r="E25" s="1169">
        <f>SUM(E26)</f>
        <v>0</v>
      </c>
      <c r="F25" s="1169">
        <f t="shared" ref="F25:J25" si="8">SUM(F26)</f>
        <v>0</v>
      </c>
      <c r="G25" s="1169">
        <f>SUM(G26)</f>
        <v>0</v>
      </c>
      <c r="H25" s="1169">
        <f t="shared" si="8"/>
        <v>0</v>
      </c>
      <c r="I25" s="1169">
        <f t="shared" si="8"/>
        <v>0</v>
      </c>
      <c r="J25" s="1169">
        <f t="shared" si="8"/>
        <v>0</v>
      </c>
      <c r="K25" s="1170">
        <f t="shared" si="3"/>
        <v>0</v>
      </c>
      <c r="L25" s="1140"/>
      <c r="M25" s="1140"/>
      <c r="N25" s="1140"/>
      <c r="O25" s="1140"/>
      <c r="P25" s="1140"/>
      <c r="Q25" s="1140"/>
      <c r="R25" s="1171"/>
      <c r="S25" s="1172"/>
    </row>
    <row r="26" spans="1:19" ht="13.5" customHeight="1" x14ac:dyDescent="0.25">
      <c r="B26" s="1173">
        <v>1141</v>
      </c>
      <c r="C26" s="1174" t="s">
        <v>1398</v>
      </c>
      <c r="D26" s="1175"/>
      <c r="E26" s="1181"/>
      <c r="F26" s="1176">
        <f t="shared" si="6"/>
        <v>0</v>
      </c>
      <c r="G26" s="1176"/>
      <c r="H26" s="1181"/>
      <c r="I26" s="1670">
        <f>+G26+H26+J26</f>
        <v>0</v>
      </c>
      <c r="J26" s="1181"/>
      <c r="K26" s="1177">
        <f>F26-I26</f>
        <v>0</v>
      </c>
      <c r="L26" s="1140"/>
      <c r="M26" s="1140"/>
      <c r="N26" s="1140"/>
      <c r="O26" s="1140"/>
      <c r="P26" s="1140"/>
      <c r="Q26" s="1140"/>
      <c r="R26" s="1171"/>
      <c r="S26" s="1172"/>
    </row>
    <row r="27" spans="1:19" s="1162" customFormat="1" ht="13.5" customHeight="1" x14ac:dyDescent="0.25">
      <c r="B27" s="1163">
        <v>1200</v>
      </c>
      <c r="C27" s="1182" t="s">
        <v>1399</v>
      </c>
      <c r="D27" s="1165">
        <f t="shared" ref="D27:J27" si="9">+D28+D30+D34+D36</f>
        <v>0</v>
      </c>
      <c r="E27" s="1165">
        <f t="shared" si="9"/>
        <v>0</v>
      </c>
      <c r="F27" s="1165">
        <f t="shared" si="9"/>
        <v>0</v>
      </c>
      <c r="G27" s="1165">
        <f>+G28+G30+G34+G36</f>
        <v>0</v>
      </c>
      <c r="H27" s="1165">
        <f t="shared" si="9"/>
        <v>0</v>
      </c>
      <c r="I27" s="1165">
        <f t="shared" si="9"/>
        <v>0</v>
      </c>
      <c r="J27" s="1165">
        <f t="shared" si="9"/>
        <v>0</v>
      </c>
      <c r="K27" s="1166">
        <f>F27-I27</f>
        <v>0</v>
      </c>
      <c r="L27" s="1159"/>
      <c r="M27" s="1159"/>
      <c r="N27" s="1159"/>
      <c r="O27" s="1159"/>
      <c r="P27" s="1159"/>
      <c r="Q27" s="1159"/>
      <c r="R27" s="1160"/>
      <c r="S27" s="1161"/>
    </row>
    <row r="28" spans="1:19" ht="14.25" customHeight="1" x14ac:dyDescent="0.25">
      <c r="B28" s="1167">
        <v>1210</v>
      </c>
      <c r="C28" s="1168" t="s">
        <v>1400</v>
      </c>
      <c r="D28" s="1169">
        <f t="shared" ref="D28:J28" si="10">SUM(D29)</f>
        <v>0</v>
      </c>
      <c r="E28" s="1169">
        <f t="shared" si="10"/>
        <v>0</v>
      </c>
      <c r="F28" s="1169">
        <f t="shared" si="10"/>
        <v>0</v>
      </c>
      <c r="G28" s="1169">
        <f>SUM(G29)</f>
        <v>0</v>
      </c>
      <c r="H28" s="1169">
        <f t="shared" si="10"/>
        <v>0</v>
      </c>
      <c r="I28" s="1169">
        <f t="shared" si="10"/>
        <v>0</v>
      </c>
      <c r="J28" s="1169">
        <f t="shared" si="10"/>
        <v>0</v>
      </c>
      <c r="K28" s="1170">
        <f t="shared" si="3"/>
        <v>0</v>
      </c>
      <c r="L28" s="1140"/>
      <c r="M28" s="1140"/>
      <c r="N28" s="1140"/>
      <c r="O28" s="1140"/>
      <c r="P28" s="1140"/>
      <c r="Q28" s="1140"/>
      <c r="R28" s="1171"/>
      <c r="S28" s="1172"/>
    </row>
    <row r="29" spans="1:19" ht="14.25" customHeight="1" x14ac:dyDescent="0.25">
      <c r="A29" s="333"/>
      <c r="B29" s="1173">
        <v>1211</v>
      </c>
      <c r="C29" s="1174" t="s">
        <v>1401</v>
      </c>
      <c r="D29" s="1175"/>
      <c r="E29" s="1175"/>
      <c r="F29" s="1176">
        <f t="shared" ref="F29" si="11">+D29+E29</f>
        <v>0</v>
      </c>
      <c r="G29" s="1176"/>
      <c r="H29" s="1181"/>
      <c r="I29" s="1670">
        <f>+G29+H29+J29</f>
        <v>0</v>
      </c>
      <c r="J29" s="1181"/>
      <c r="K29" s="1177">
        <f t="shared" si="3"/>
        <v>0</v>
      </c>
      <c r="L29" s="1140"/>
      <c r="M29" s="1140"/>
      <c r="N29" s="1140"/>
      <c r="O29" s="1140"/>
      <c r="P29" s="1140"/>
      <c r="Q29" s="1140"/>
      <c r="R29" s="1171"/>
      <c r="S29" s="1172"/>
    </row>
    <row r="30" spans="1:19" ht="14.25" customHeight="1" x14ac:dyDescent="0.25">
      <c r="B30" s="1167">
        <v>1220</v>
      </c>
      <c r="C30" s="1168" t="s">
        <v>1402</v>
      </c>
      <c r="D30" s="1169">
        <f t="shared" ref="D30:J30" si="12">SUM(D31:D33)</f>
        <v>0</v>
      </c>
      <c r="E30" s="1169">
        <f t="shared" si="12"/>
        <v>0</v>
      </c>
      <c r="F30" s="1169">
        <f t="shared" ref="F30" si="13">SUM(F31:F33)</f>
        <v>0</v>
      </c>
      <c r="G30" s="1169">
        <f>SUM(G31:G33)</f>
        <v>0</v>
      </c>
      <c r="H30" s="1169">
        <f t="shared" si="12"/>
        <v>0</v>
      </c>
      <c r="I30" s="1169">
        <f t="shared" si="12"/>
        <v>0</v>
      </c>
      <c r="J30" s="1169">
        <f t="shared" si="12"/>
        <v>0</v>
      </c>
      <c r="K30" s="1170">
        <f t="shared" si="3"/>
        <v>0</v>
      </c>
      <c r="L30" s="1140"/>
      <c r="M30" s="1140"/>
      <c r="N30" s="1140"/>
      <c r="O30" s="1140"/>
      <c r="P30" s="1140"/>
      <c r="Q30" s="1140"/>
      <c r="R30" s="1171"/>
      <c r="S30" s="1172"/>
    </row>
    <row r="31" spans="1:19" ht="18" customHeight="1" x14ac:dyDescent="0.25">
      <c r="B31" s="1173">
        <v>1221</v>
      </c>
      <c r="C31" s="1174" t="s">
        <v>1403</v>
      </c>
      <c r="D31" s="1175"/>
      <c r="E31" s="1175"/>
      <c r="F31" s="1176">
        <f t="shared" ref="F31:F33" si="14">+D31+E31</f>
        <v>0</v>
      </c>
      <c r="G31" s="1176"/>
      <c r="H31" s="1181"/>
      <c r="I31" s="1670">
        <f t="shared" ref="I31:I33" si="15">+G31+H31+J31</f>
        <v>0</v>
      </c>
      <c r="J31" s="1181"/>
      <c r="K31" s="1177">
        <f t="shared" si="3"/>
        <v>0</v>
      </c>
      <c r="L31" s="1140"/>
      <c r="M31" s="1140"/>
      <c r="N31" s="1140"/>
      <c r="O31" s="1140"/>
      <c r="P31" s="1140"/>
      <c r="Q31" s="1140"/>
      <c r="R31" s="1171"/>
      <c r="S31" s="1172"/>
    </row>
    <row r="32" spans="1:19" ht="18" customHeight="1" x14ac:dyDescent="0.25">
      <c r="B32" s="1173">
        <v>1222</v>
      </c>
      <c r="C32" s="1174" t="s">
        <v>1404</v>
      </c>
      <c r="D32" s="1175"/>
      <c r="E32" s="1175"/>
      <c r="F32" s="1176">
        <f t="shared" si="14"/>
        <v>0</v>
      </c>
      <c r="G32" s="1176"/>
      <c r="H32" s="1181"/>
      <c r="I32" s="1670">
        <f t="shared" si="15"/>
        <v>0</v>
      </c>
      <c r="J32" s="1181"/>
      <c r="K32" s="1177">
        <f t="shared" si="3"/>
        <v>0</v>
      </c>
      <c r="L32" s="1140"/>
      <c r="M32" s="1140"/>
      <c r="N32" s="1140"/>
      <c r="O32" s="1140"/>
      <c r="P32" s="1140"/>
      <c r="Q32" s="1140"/>
      <c r="R32" s="1171"/>
      <c r="S32" s="1172"/>
    </row>
    <row r="33" spans="1:19" ht="18" customHeight="1" x14ac:dyDescent="0.25">
      <c r="A33" s="1141" t="s">
        <v>1405</v>
      </c>
      <c r="B33" s="1173">
        <v>1223</v>
      </c>
      <c r="C33" s="1174" t="s">
        <v>1406</v>
      </c>
      <c r="D33" s="1175"/>
      <c r="E33" s="1175"/>
      <c r="F33" s="1176">
        <f t="shared" si="14"/>
        <v>0</v>
      </c>
      <c r="G33" s="1176"/>
      <c r="H33" s="1181"/>
      <c r="I33" s="1670">
        <f t="shared" si="15"/>
        <v>0</v>
      </c>
      <c r="J33" s="1181"/>
      <c r="K33" s="1177">
        <f t="shared" si="3"/>
        <v>0</v>
      </c>
      <c r="L33" s="1140"/>
      <c r="M33" s="1140"/>
      <c r="N33" s="1140"/>
      <c r="O33" s="1140"/>
      <c r="P33" s="1140"/>
      <c r="Q33" s="1140"/>
      <c r="R33" s="1171"/>
      <c r="S33" s="1172"/>
    </row>
    <row r="34" spans="1:19" ht="18" customHeight="1" x14ac:dyDescent="0.25">
      <c r="B34" s="1167">
        <v>1230</v>
      </c>
      <c r="C34" s="1168" t="s">
        <v>1407</v>
      </c>
      <c r="D34" s="1169">
        <f t="shared" ref="D34:J34" si="16">SUM(D35)</f>
        <v>0</v>
      </c>
      <c r="E34" s="1169">
        <f t="shared" si="16"/>
        <v>0</v>
      </c>
      <c r="F34" s="1169">
        <f t="shared" si="16"/>
        <v>0</v>
      </c>
      <c r="G34" s="1169">
        <f>SUM(G35)</f>
        <v>0</v>
      </c>
      <c r="H34" s="1169">
        <f t="shared" si="16"/>
        <v>0</v>
      </c>
      <c r="I34" s="1169">
        <f t="shared" si="16"/>
        <v>0</v>
      </c>
      <c r="J34" s="1169">
        <f t="shared" si="16"/>
        <v>0</v>
      </c>
      <c r="K34" s="1170">
        <f t="shared" si="3"/>
        <v>0</v>
      </c>
      <c r="L34" s="1140"/>
      <c r="M34" s="1140"/>
      <c r="N34" s="1140"/>
      <c r="O34" s="1140"/>
      <c r="P34" s="1140"/>
      <c r="Q34" s="1140"/>
      <c r="R34" s="1171"/>
      <c r="S34" s="1172"/>
    </row>
    <row r="35" spans="1:19" ht="18" customHeight="1" x14ac:dyDescent="0.25">
      <c r="B35" s="1173">
        <v>1231</v>
      </c>
      <c r="C35" s="1174" t="s">
        <v>1408</v>
      </c>
      <c r="D35" s="1175"/>
      <c r="E35" s="1175"/>
      <c r="F35" s="1176">
        <f t="shared" ref="F35" si="17">+D35+E35</f>
        <v>0</v>
      </c>
      <c r="G35" s="1176"/>
      <c r="H35" s="1181"/>
      <c r="I35" s="1670">
        <f>+G35+H35+J35</f>
        <v>0</v>
      </c>
      <c r="J35" s="1181"/>
      <c r="K35" s="1177">
        <f t="shared" si="3"/>
        <v>0</v>
      </c>
      <c r="L35" s="1140"/>
      <c r="M35" s="1140"/>
      <c r="N35" s="1140"/>
      <c r="O35" s="1140"/>
      <c r="P35" s="1140"/>
      <c r="Q35" s="1140"/>
      <c r="R35" s="1171"/>
      <c r="S35" s="1172"/>
    </row>
    <row r="36" spans="1:19" ht="29.25" customHeight="1" x14ac:dyDescent="0.25">
      <c r="B36" s="1167">
        <v>1240</v>
      </c>
      <c r="C36" s="1168" t="s">
        <v>1409</v>
      </c>
      <c r="D36" s="1169">
        <f t="shared" ref="D36:J36" si="18">SUM(D37)</f>
        <v>0</v>
      </c>
      <c r="E36" s="1169">
        <f t="shared" si="18"/>
        <v>0</v>
      </c>
      <c r="F36" s="1169">
        <f t="shared" si="18"/>
        <v>0</v>
      </c>
      <c r="G36" s="1169">
        <f>SUM(G37)</f>
        <v>0</v>
      </c>
      <c r="H36" s="1169">
        <f t="shared" si="18"/>
        <v>0</v>
      </c>
      <c r="I36" s="1169">
        <f t="shared" si="18"/>
        <v>0</v>
      </c>
      <c r="J36" s="1169">
        <f t="shared" si="18"/>
        <v>0</v>
      </c>
      <c r="K36" s="1170">
        <f t="shared" si="3"/>
        <v>0</v>
      </c>
      <c r="L36" s="1140"/>
      <c r="M36" s="1140"/>
      <c r="N36" s="1140"/>
      <c r="O36" s="1140"/>
      <c r="P36" s="1140"/>
      <c r="Q36" s="1140"/>
      <c r="R36" s="1171"/>
      <c r="S36" s="1172"/>
    </row>
    <row r="37" spans="1:19" ht="18" customHeight="1" x14ac:dyDescent="0.25">
      <c r="B37" s="1173">
        <v>1241</v>
      </c>
      <c r="C37" s="1174" t="s">
        <v>1410</v>
      </c>
      <c r="D37" s="1175"/>
      <c r="E37" s="1181"/>
      <c r="F37" s="1176">
        <f t="shared" ref="F37" si="19">+D37+E37</f>
        <v>0</v>
      </c>
      <c r="G37" s="1176"/>
      <c r="H37" s="1181"/>
      <c r="I37" s="1670">
        <f>+G37+H37+J37</f>
        <v>0</v>
      </c>
      <c r="J37" s="1181"/>
      <c r="K37" s="1177">
        <f t="shared" si="3"/>
        <v>0</v>
      </c>
      <c r="L37" s="1140"/>
      <c r="M37" s="1140"/>
      <c r="N37" s="1140"/>
      <c r="O37" s="1140"/>
      <c r="P37" s="1140"/>
      <c r="Q37" s="1140"/>
      <c r="R37" s="1171"/>
      <c r="S37" s="1172"/>
    </row>
    <row r="38" spans="1:19" s="1162" customFormat="1" ht="18" customHeight="1" x14ac:dyDescent="0.25">
      <c r="B38" s="1163">
        <v>1300</v>
      </c>
      <c r="C38" s="1182" t="s">
        <v>1411</v>
      </c>
      <c r="D38" s="1165">
        <f t="shared" ref="D38:J38" si="20">+D39+D43+D49+D51+D61+D63+D65+D67</f>
        <v>0</v>
      </c>
      <c r="E38" s="1165">
        <f t="shared" si="20"/>
        <v>0</v>
      </c>
      <c r="F38" s="1165">
        <f t="shared" si="20"/>
        <v>0</v>
      </c>
      <c r="G38" s="1165">
        <f>+G39+G43+G49+G51+G61+G63+G65+G67</f>
        <v>0</v>
      </c>
      <c r="H38" s="1165">
        <f t="shared" si="20"/>
        <v>0</v>
      </c>
      <c r="I38" s="1165">
        <f t="shared" si="20"/>
        <v>0</v>
      </c>
      <c r="J38" s="1165">
        <f t="shared" si="20"/>
        <v>0</v>
      </c>
      <c r="K38" s="1166">
        <f t="shared" si="3"/>
        <v>0</v>
      </c>
      <c r="L38" s="1159"/>
      <c r="M38" s="1159"/>
      <c r="N38" s="1159"/>
      <c r="O38" s="1159"/>
      <c r="P38" s="1159"/>
      <c r="Q38" s="1159"/>
      <c r="R38" s="1160"/>
      <c r="S38" s="1161"/>
    </row>
    <row r="39" spans="1:19" ht="18" customHeight="1" x14ac:dyDescent="0.25">
      <c r="B39" s="1167">
        <v>1310</v>
      </c>
      <c r="C39" s="1168" t="s">
        <v>1412</v>
      </c>
      <c r="D39" s="1169">
        <f t="shared" ref="D39:J39" si="21">SUM(D40:D42)</f>
        <v>0</v>
      </c>
      <c r="E39" s="1169">
        <f t="shared" si="21"/>
        <v>0</v>
      </c>
      <c r="F39" s="1169">
        <f t="shared" ref="F39" si="22">SUM(F40:F42)</f>
        <v>0</v>
      </c>
      <c r="G39" s="1169">
        <f>SUM(G40:G42)</f>
        <v>0</v>
      </c>
      <c r="H39" s="1169">
        <f t="shared" si="21"/>
        <v>0</v>
      </c>
      <c r="I39" s="1169">
        <f t="shared" si="21"/>
        <v>0</v>
      </c>
      <c r="J39" s="1169">
        <f t="shared" si="21"/>
        <v>0</v>
      </c>
      <c r="K39" s="1170">
        <f t="shared" si="3"/>
        <v>0</v>
      </c>
      <c r="L39" s="1140"/>
      <c r="M39" s="1140"/>
      <c r="N39" s="1140"/>
      <c r="O39" s="1140"/>
      <c r="P39" s="1140"/>
      <c r="Q39" s="1140"/>
      <c r="R39" s="1171"/>
      <c r="S39" s="1172"/>
    </row>
    <row r="40" spans="1:19" ht="18" customHeight="1" x14ac:dyDescent="0.25">
      <c r="B40" s="1173">
        <v>1311</v>
      </c>
      <c r="C40" s="1174" t="s">
        <v>1413</v>
      </c>
      <c r="D40" s="1175"/>
      <c r="E40" s="1175"/>
      <c r="F40" s="1176">
        <f t="shared" ref="F40:F42" si="23">+D40+E40</f>
        <v>0</v>
      </c>
      <c r="G40" s="1176"/>
      <c r="H40" s="1181"/>
      <c r="I40" s="1670">
        <f t="shared" ref="I40:I42" si="24">+G40+H40+J40</f>
        <v>0</v>
      </c>
      <c r="J40" s="1181"/>
      <c r="K40" s="1177">
        <f t="shared" si="3"/>
        <v>0</v>
      </c>
      <c r="L40" s="1140"/>
      <c r="M40" s="1140"/>
      <c r="N40" s="1140"/>
      <c r="O40" s="1140"/>
      <c r="P40" s="1140"/>
      <c r="Q40" s="1140"/>
      <c r="R40" s="1171"/>
      <c r="S40" s="1172"/>
    </row>
    <row r="41" spans="1:19" ht="18" customHeight="1" x14ac:dyDescent="0.25">
      <c r="B41" s="1173">
        <v>1312</v>
      </c>
      <c r="C41" s="1174" t="s">
        <v>1414</v>
      </c>
      <c r="D41" s="1175"/>
      <c r="E41" s="1175"/>
      <c r="F41" s="1176">
        <f t="shared" si="23"/>
        <v>0</v>
      </c>
      <c r="G41" s="1176"/>
      <c r="H41" s="1181"/>
      <c r="I41" s="1670">
        <f t="shared" si="24"/>
        <v>0</v>
      </c>
      <c r="J41" s="1181"/>
      <c r="K41" s="1177">
        <f t="shared" si="3"/>
        <v>0</v>
      </c>
      <c r="L41" s="1140"/>
      <c r="M41" s="1140"/>
      <c r="N41" s="1140"/>
      <c r="O41" s="1140"/>
      <c r="P41" s="1140"/>
      <c r="Q41" s="1140"/>
      <c r="R41" s="1171"/>
      <c r="S41" s="1172"/>
    </row>
    <row r="42" spans="1:19" ht="18" customHeight="1" x14ac:dyDescent="0.25">
      <c r="B42" s="1173">
        <v>1313</v>
      </c>
      <c r="C42" s="1174" t="s">
        <v>1415</v>
      </c>
      <c r="D42" s="1175"/>
      <c r="E42" s="1175"/>
      <c r="F42" s="1176">
        <f t="shared" si="23"/>
        <v>0</v>
      </c>
      <c r="G42" s="1176"/>
      <c r="H42" s="1181"/>
      <c r="I42" s="1670">
        <f t="shared" si="24"/>
        <v>0</v>
      </c>
      <c r="J42" s="1181"/>
      <c r="K42" s="1177">
        <f t="shared" si="3"/>
        <v>0</v>
      </c>
      <c r="L42" s="1140"/>
      <c r="M42" s="1140"/>
      <c r="N42" s="1140"/>
      <c r="O42" s="1140"/>
      <c r="P42" s="1140"/>
      <c r="Q42" s="1140"/>
      <c r="R42" s="1171"/>
      <c r="S42" s="1172"/>
    </row>
    <row r="43" spans="1:19" ht="15.75" customHeight="1" x14ac:dyDescent="0.25">
      <c r="A43" s="333"/>
      <c r="B43" s="1167">
        <v>1320</v>
      </c>
      <c r="C43" s="1168" t="s">
        <v>1416</v>
      </c>
      <c r="D43" s="1169">
        <f t="shared" ref="D43:J43" si="25">SUM(D44:D48)</f>
        <v>0</v>
      </c>
      <c r="E43" s="1169">
        <f t="shared" si="25"/>
        <v>0</v>
      </c>
      <c r="F43" s="1169">
        <f t="shared" ref="F43" si="26">SUM(F44:F48)</f>
        <v>0</v>
      </c>
      <c r="G43" s="1169">
        <f>SUM(G44:G48)</f>
        <v>0</v>
      </c>
      <c r="H43" s="1169">
        <f t="shared" si="25"/>
        <v>0</v>
      </c>
      <c r="I43" s="1169">
        <f t="shared" si="25"/>
        <v>0</v>
      </c>
      <c r="J43" s="1169">
        <f t="shared" si="25"/>
        <v>0</v>
      </c>
      <c r="K43" s="1170">
        <f t="shared" si="3"/>
        <v>0</v>
      </c>
      <c r="L43" s="1140"/>
      <c r="M43" s="1140"/>
      <c r="N43" s="1140"/>
      <c r="O43" s="1140"/>
      <c r="P43" s="1140"/>
      <c r="Q43" s="1140"/>
      <c r="R43" s="1171"/>
      <c r="S43" s="1172"/>
    </row>
    <row r="44" spans="1:19" ht="15.75" x14ac:dyDescent="0.25">
      <c r="B44" s="1173">
        <v>1321</v>
      </c>
      <c r="C44" s="1174" t="s">
        <v>1417</v>
      </c>
      <c r="D44" s="1175"/>
      <c r="E44" s="1175"/>
      <c r="F44" s="1176">
        <f t="shared" ref="F44:F48" si="27">+D44+E44</f>
        <v>0</v>
      </c>
      <c r="G44" s="1176"/>
      <c r="H44" s="1181"/>
      <c r="I44" s="1670">
        <f t="shared" ref="I44:I48" si="28">+G44+H44+J44</f>
        <v>0</v>
      </c>
      <c r="J44" s="1181"/>
      <c r="K44" s="1177">
        <f t="shared" si="3"/>
        <v>0</v>
      </c>
      <c r="L44" s="1140"/>
      <c r="M44" s="1140"/>
      <c r="N44" s="1140"/>
      <c r="O44" s="1140"/>
      <c r="P44" s="1140"/>
      <c r="Q44" s="1140"/>
      <c r="R44" s="1171"/>
      <c r="S44" s="1172"/>
    </row>
    <row r="45" spans="1:19" ht="15.75" x14ac:dyDescent="0.25">
      <c r="B45" s="1173">
        <v>1322</v>
      </c>
      <c r="C45" s="1174" t="s">
        <v>1418</v>
      </c>
      <c r="D45" s="1175"/>
      <c r="E45" s="1175"/>
      <c r="F45" s="1176">
        <f t="shared" si="27"/>
        <v>0</v>
      </c>
      <c r="G45" s="1176"/>
      <c r="H45" s="1181"/>
      <c r="I45" s="1670">
        <f t="shared" si="28"/>
        <v>0</v>
      </c>
      <c r="J45" s="1181"/>
      <c r="K45" s="1177">
        <f t="shared" si="3"/>
        <v>0</v>
      </c>
      <c r="L45" s="1140"/>
      <c r="M45" s="1140"/>
      <c r="N45" s="1140"/>
      <c r="O45" s="1140"/>
      <c r="P45" s="1140"/>
      <c r="Q45" s="1140"/>
      <c r="R45" s="1171"/>
      <c r="S45" s="1172"/>
    </row>
    <row r="46" spans="1:19" ht="15.75" customHeight="1" x14ac:dyDescent="0.25">
      <c r="B46" s="1173">
        <v>1323</v>
      </c>
      <c r="C46" s="1174" t="s">
        <v>1419</v>
      </c>
      <c r="D46" s="1175"/>
      <c r="E46" s="1175"/>
      <c r="F46" s="1176">
        <f t="shared" si="27"/>
        <v>0</v>
      </c>
      <c r="G46" s="1176"/>
      <c r="H46" s="1181"/>
      <c r="I46" s="1670">
        <f t="shared" si="28"/>
        <v>0</v>
      </c>
      <c r="J46" s="1181"/>
      <c r="K46" s="1177">
        <f t="shared" si="3"/>
        <v>0</v>
      </c>
      <c r="L46" s="1140"/>
      <c r="M46" s="1140"/>
      <c r="N46" s="1140"/>
      <c r="O46" s="1140"/>
      <c r="P46" s="1140"/>
      <c r="Q46" s="1140"/>
      <c r="R46" s="1171"/>
      <c r="S46" s="1172"/>
    </row>
    <row r="47" spans="1:19" ht="18" customHeight="1" x14ac:dyDescent="0.25">
      <c r="B47" s="1173">
        <v>1324</v>
      </c>
      <c r="C47" s="1174" t="s">
        <v>1420</v>
      </c>
      <c r="D47" s="1175"/>
      <c r="E47" s="1175"/>
      <c r="F47" s="1176">
        <f t="shared" si="27"/>
        <v>0</v>
      </c>
      <c r="G47" s="1176"/>
      <c r="H47" s="1181"/>
      <c r="I47" s="1670">
        <f t="shared" si="28"/>
        <v>0</v>
      </c>
      <c r="J47" s="1181"/>
      <c r="K47" s="1177">
        <f t="shared" si="3"/>
        <v>0</v>
      </c>
      <c r="L47" s="1140"/>
      <c r="M47" s="1140"/>
      <c r="N47" s="1140"/>
      <c r="O47" s="1140"/>
      <c r="P47" s="1140"/>
      <c r="Q47" s="1140"/>
      <c r="R47" s="1171"/>
      <c r="S47" s="1172"/>
    </row>
    <row r="48" spans="1:19" ht="18" customHeight="1" x14ac:dyDescent="0.25">
      <c r="B48" s="1173">
        <v>1325</v>
      </c>
      <c r="C48" s="1174" t="s">
        <v>1421</v>
      </c>
      <c r="D48" s="1175"/>
      <c r="E48" s="1175"/>
      <c r="F48" s="1176">
        <f t="shared" si="27"/>
        <v>0</v>
      </c>
      <c r="G48" s="1176"/>
      <c r="H48" s="1181"/>
      <c r="I48" s="1670">
        <f t="shared" si="28"/>
        <v>0</v>
      </c>
      <c r="J48" s="1181"/>
      <c r="K48" s="1177">
        <f t="shared" si="3"/>
        <v>0</v>
      </c>
      <c r="L48" s="1140"/>
      <c r="M48" s="1140"/>
      <c r="N48" s="1140"/>
      <c r="O48" s="1140"/>
      <c r="P48" s="1140"/>
      <c r="Q48" s="1140"/>
      <c r="R48" s="1171"/>
      <c r="S48" s="1172"/>
    </row>
    <row r="49" spans="2:19" ht="18" customHeight="1" x14ac:dyDescent="0.25">
      <c r="B49" s="1167">
        <v>1330</v>
      </c>
      <c r="C49" s="1168" t="s">
        <v>1422</v>
      </c>
      <c r="D49" s="1169">
        <f t="shared" ref="D49:J49" si="29">SUM(D50)</f>
        <v>0</v>
      </c>
      <c r="E49" s="1169">
        <f t="shared" si="29"/>
        <v>0</v>
      </c>
      <c r="F49" s="1169">
        <f t="shared" si="29"/>
        <v>0</v>
      </c>
      <c r="G49" s="1169">
        <f>SUM(G50)</f>
        <v>0</v>
      </c>
      <c r="H49" s="1169">
        <f t="shared" si="29"/>
        <v>0</v>
      </c>
      <c r="I49" s="1169">
        <f t="shared" si="29"/>
        <v>0</v>
      </c>
      <c r="J49" s="1169">
        <f t="shared" si="29"/>
        <v>0</v>
      </c>
      <c r="K49" s="1170">
        <f t="shared" si="3"/>
        <v>0</v>
      </c>
      <c r="L49" s="1140"/>
      <c r="M49" s="1140"/>
      <c r="N49" s="1140"/>
      <c r="O49" s="1140"/>
      <c r="P49" s="1140"/>
      <c r="Q49" s="1140"/>
      <c r="R49" s="1171"/>
      <c r="S49" s="1172"/>
    </row>
    <row r="50" spans="2:19" ht="16.5" customHeight="1" x14ac:dyDescent="0.25">
      <c r="B50" s="1173">
        <v>1331</v>
      </c>
      <c r="C50" s="1174" t="s">
        <v>1423</v>
      </c>
      <c r="D50" s="1175"/>
      <c r="E50" s="1181"/>
      <c r="F50" s="1176">
        <f t="shared" ref="F50:F68" si="30">+D50+E50</f>
        <v>0</v>
      </c>
      <c r="G50" s="1176"/>
      <c r="H50" s="1181"/>
      <c r="I50" s="1670">
        <f>+G50+H50+J50</f>
        <v>0</v>
      </c>
      <c r="J50" s="1181"/>
      <c r="K50" s="1177">
        <f t="shared" si="3"/>
        <v>0</v>
      </c>
      <c r="L50" s="1140"/>
      <c r="M50" s="1140"/>
      <c r="N50" s="1140"/>
      <c r="O50" s="1140"/>
      <c r="P50" s="1140"/>
      <c r="Q50" s="1140"/>
      <c r="R50" s="1171"/>
      <c r="S50" s="1172"/>
    </row>
    <row r="51" spans="2:19" ht="18" customHeight="1" x14ac:dyDescent="0.25">
      <c r="B51" s="1167">
        <v>1340</v>
      </c>
      <c r="C51" s="1168" t="s">
        <v>908</v>
      </c>
      <c r="D51" s="1169">
        <f t="shared" ref="D51:J51" si="31">SUM(D52:D60)</f>
        <v>0</v>
      </c>
      <c r="E51" s="1169">
        <f t="shared" si="31"/>
        <v>0</v>
      </c>
      <c r="F51" s="1169">
        <f t="shared" ref="F51" si="32">SUM(F52:F60)</f>
        <v>0</v>
      </c>
      <c r="G51" s="1169">
        <f>SUM(G52:G60)</f>
        <v>0</v>
      </c>
      <c r="H51" s="1169">
        <f t="shared" si="31"/>
        <v>0</v>
      </c>
      <c r="I51" s="1169">
        <f t="shared" si="31"/>
        <v>0</v>
      </c>
      <c r="J51" s="1169">
        <f t="shared" si="31"/>
        <v>0</v>
      </c>
      <c r="K51" s="1170">
        <f t="shared" si="3"/>
        <v>0</v>
      </c>
      <c r="L51" s="1140"/>
      <c r="M51" s="1140"/>
      <c r="N51" s="1140"/>
      <c r="O51" s="1140"/>
      <c r="P51" s="1140"/>
      <c r="Q51" s="1140"/>
      <c r="R51" s="1171"/>
      <c r="S51" s="1172"/>
    </row>
    <row r="52" spans="2:19" ht="18" customHeight="1" x14ac:dyDescent="0.25">
      <c r="B52" s="1173">
        <v>1341</v>
      </c>
      <c r="C52" s="1174" t="s">
        <v>1424</v>
      </c>
      <c r="D52" s="1175"/>
      <c r="E52" s="1175"/>
      <c r="F52" s="1176">
        <f t="shared" si="30"/>
        <v>0</v>
      </c>
      <c r="G52" s="1176"/>
      <c r="H52" s="1181"/>
      <c r="I52" s="1670">
        <f t="shared" ref="I52:I60" si="33">+G52+H52+J52</f>
        <v>0</v>
      </c>
      <c r="J52" s="1181"/>
      <c r="K52" s="1177">
        <f t="shared" si="3"/>
        <v>0</v>
      </c>
      <c r="L52" s="1140"/>
      <c r="M52" s="1140"/>
      <c r="N52" s="1140"/>
      <c r="O52" s="1140"/>
      <c r="P52" s="1140"/>
      <c r="Q52" s="1140"/>
      <c r="R52" s="1171"/>
      <c r="S52" s="1172"/>
    </row>
    <row r="53" spans="2:19" ht="18" customHeight="1" x14ac:dyDescent="0.25">
      <c r="B53" s="1173">
        <v>1342</v>
      </c>
      <c r="C53" s="1174" t="s">
        <v>1425</v>
      </c>
      <c r="D53" s="1175"/>
      <c r="E53" s="1175"/>
      <c r="F53" s="1176">
        <f t="shared" si="30"/>
        <v>0</v>
      </c>
      <c r="G53" s="1176"/>
      <c r="H53" s="1181"/>
      <c r="I53" s="1670">
        <f t="shared" si="33"/>
        <v>0</v>
      </c>
      <c r="J53" s="1181"/>
      <c r="K53" s="1177">
        <f t="shared" si="3"/>
        <v>0</v>
      </c>
      <c r="L53" s="1140"/>
      <c r="M53" s="1140"/>
      <c r="N53" s="1140"/>
      <c r="O53" s="1140"/>
      <c r="P53" s="1140"/>
      <c r="Q53" s="1140"/>
      <c r="R53" s="1171"/>
      <c r="S53" s="1172"/>
    </row>
    <row r="54" spans="2:19" ht="18" customHeight="1" x14ac:dyDescent="0.25">
      <c r="B54" s="1173">
        <v>1343</v>
      </c>
      <c r="C54" s="1174" t="s">
        <v>1426</v>
      </c>
      <c r="D54" s="1175"/>
      <c r="E54" s="1175"/>
      <c r="F54" s="1176">
        <f t="shared" si="30"/>
        <v>0</v>
      </c>
      <c r="G54" s="1176"/>
      <c r="H54" s="1181"/>
      <c r="I54" s="1670">
        <f t="shared" si="33"/>
        <v>0</v>
      </c>
      <c r="J54" s="1181"/>
      <c r="K54" s="1177">
        <f t="shared" si="3"/>
        <v>0</v>
      </c>
      <c r="L54" s="1140"/>
      <c r="M54" s="1140"/>
      <c r="N54" s="1140"/>
      <c r="O54" s="1140"/>
      <c r="P54" s="1140"/>
      <c r="Q54" s="1140"/>
      <c r="R54" s="1171"/>
      <c r="S54" s="1172"/>
    </row>
    <row r="55" spans="2:19" ht="18" customHeight="1" x14ac:dyDescent="0.25">
      <c r="B55" s="1173">
        <v>1344</v>
      </c>
      <c r="C55" s="1174" t="s">
        <v>1427</v>
      </c>
      <c r="D55" s="1175"/>
      <c r="E55" s="1175"/>
      <c r="F55" s="1176">
        <f t="shared" si="30"/>
        <v>0</v>
      </c>
      <c r="G55" s="1176"/>
      <c r="H55" s="1181"/>
      <c r="I55" s="1670">
        <f t="shared" si="33"/>
        <v>0</v>
      </c>
      <c r="J55" s="1181"/>
      <c r="K55" s="1177">
        <f t="shared" si="3"/>
        <v>0</v>
      </c>
      <c r="L55" s="1140"/>
      <c r="M55" s="1140"/>
      <c r="N55" s="1140"/>
      <c r="O55" s="1140"/>
      <c r="P55" s="1140"/>
      <c r="Q55" s="1140"/>
      <c r="R55" s="1171"/>
      <c r="S55" s="1172"/>
    </row>
    <row r="56" spans="2:19" ht="18" customHeight="1" x14ac:dyDescent="0.25">
      <c r="B56" s="1173">
        <v>1345</v>
      </c>
      <c r="C56" s="1174" t="s">
        <v>1428</v>
      </c>
      <c r="D56" s="1175"/>
      <c r="E56" s="1175"/>
      <c r="F56" s="1176">
        <f t="shared" si="30"/>
        <v>0</v>
      </c>
      <c r="G56" s="1176"/>
      <c r="H56" s="1181"/>
      <c r="I56" s="1670">
        <f t="shared" si="33"/>
        <v>0</v>
      </c>
      <c r="J56" s="1181"/>
      <c r="K56" s="1177">
        <f t="shared" si="3"/>
        <v>0</v>
      </c>
      <c r="L56" s="1140"/>
      <c r="M56" s="1140"/>
      <c r="N56" s="1140"/>
      <c r="O56" s="1140"/>
      <c r="P56" s="1140"/>
      <c r="Q56" s="1140"/>
      <c r="R56" s="1171"/>
      <c r="S56" s="1172"/>
    </row>
    <row r="57" spans="2:19" ht="18" customHeight="1" x14ac:dyDescent="0.25">
      <c r="B57" s="1173">
        <v>1346</v>
      </c>
      <c r="C57" s="1174" t="s">
        <v>1429</v>
      </c>
      <c r="D57" s="1175"/>
      <c r="E57" s="1175"/>
      <c r="F57" s="1176">
        <f t="shared" si="30"/>
        <v>0</v>
      </c>
      <c r="G57" s="1176"/>
      <c r="H57" s="1181"/>
      <c r="I57" s="1670">
        <f t="shared" si="33"/>
        <v>0</v>
      </c>
      <c r="J57" s="1181"/>
      <c r="K57" s="1177">
        <f t="shared" si="3"/>
        <v>0</v>
      </c>
      <c r="L57" s="1140"/>
      <c r="M57" s="1140"/>
      <c r="N57" s="1140"/>
      <c r="O57" s="1140"/>
      <c r="P57" s="1140"/>
      <c r="Q57" s="1140"/>
      <c r="R57" s="1171"/>
      <c r="S57" s="1172"/>
    </row>
    <row r="58" spans="2:19" ht="18" customHeight="1" x14ac:dyDescent="0.25">
      <c r="B58" s="1173">
        <v>1347</v>
      </c>
      <c r="C58" s="1174" t="s">
        <v>1430</v>
      </c>
      <c r="D58" s="1175"/>
      <c r="E58" s="1175"/>
      <c r="F58" s="1176">
        <f t="shared" si="30"/>
        <v>0</v>
      </c>
      <c r="G58" s="1176"/>
      <c r="H58" s="1181"/>
      <c r="I58" s="1670">
        <f t="shared" si="33"/>
        <v>0</v>
      </c>
      <c r="J58" s="1181"/>
      <c r="K58" s="1177">
        <f t="shared" si="3"/>
        <v>0</v>
      </c>
      <c r="L58" s="1140"/>
      <c r="M58" s="1140"/>
      <c r="N58" s="1140"/>
      <c r="O58" s="1140"/>
      <c r="P58" s="1140"/>
      <c r="Q58" s="1140"/>
      <c r="R58" s="1171"/>
      <c r="S58" s="1172"/>
    </row>
    <row r="59" spans="2:19" ht="18" customHeight="1" x14ac:dyDescent="0.25">
      <c r="B59" s="1173">
        <v>1348</v>
      </c>
      <c r="C59" s="1174" t="s">
        <v>1431</v>
      </c>
      <c r="D59" s="1175"/>
      <c r="E59" s="1175"/>
      <c r="F59" s="1176">
        <f t="shared" si="30"/>
        <v>0</v>
      </c>
      <c r="G59" s="1176"/>
      <c r="H59" s="1181"/>
      <c r="I59" s="1670">
        <f t="shared" si="33"/>
        <v>0</v>
      </c>
      <c r="J59" s="1181"/>
      <c r="K59" s="1177">
        <f t="shared" si="3"/>
        <v>0</v>
      </c>
      <c r="L59" s="1140"/>
      <c r="M59" s="1140"/>
      <c r="N59" s="1140"/>
      <c r="O59" s="1140"/>
      <c r="P59" s="1140"/>
      <c r="Q59" s="1140"/>
      <c r="R59" s="1171"/>
      <c r="S59" s="1172"/>
    </row>
    <row r="60" spans="2:19" ht="18" customHeight="1" x14ac:dyDescent="0.25">
      <c r="B60" s="1173">
        <v>1349</v>
      </c>
      <c r="C60" s="1174" t="s">
        <v>1432</v>
      </c>
      <c r="D60" s="1175"/>
      <c r="E60" s="1175"/>
      <c r="F60" s="1176">
        <f t="shared" si="30"/>
        <v>0</v>
      </c>
      <c r="G60" s="1176"/>
      <c r="H60" s="1181"/>
      <c r="I60" s="1670">
        <f t="shared" si="33"/>
        <v>0</v>
      </c>
      <c r="J60" s="1181"/>
      <c r="K60" s="1177">
        <f t="shared" si="3"/>
        <v>0</v>
      </c>
      <c r="L60" s="1140"/>
      <c r="M60" s="1140"/>
      <c r="N60" s="1140"/>
      <c r="O60" s="1140"/>
      <c r="P60" s="1140"/>
      <c r="Q60" s="1140"/>
      <c r="R60" s="1171"/>
      <c r="S60" s="1172"/>
    </row>
    <row r="61" spans="2:19" ht="18" customHeight="1" x14ac:dyDescent="0.25">
      <c r="B61" s="1167">
        <v>1350</v>
      </c>
      <c r="C61" s="1168" t="s">
        <v>1433</v>
      </c>
      <c r="D61" s="1169">
        <f t="shared" ref="D61:J61" si="34">D62</f>
        <v>0</v>
      </c>
      <c r="E61" s="1169">
        <f t="shared" si="34"/>
        <v>0</v>
      </c>
      <c r="F61" s="1169">
        <f t="shared" si="34"/>
        <v>0</v>
      </c>
      <c r="G61" s="1169">
        <f>G62</f>
        <v>0</v>
      </c>
      <c r="H61" s="1169">
        <f t="shared" si="34"/>
        <v>0</v>
      </c>
      <c r="I61" s="1169">
        <f t="shared" si="34"/>
        <v>0</v>
      </c>
      <c r="J61" s="1169">
        <f t="shared" si="34"/>
        <v>0</v>
      </c>
      <c r="K61" s="1170">
        <f t="shared" si="3"/>
        <v>0</v>
      </c>
      <c r="L61" s="1140"/>
      <c r="M61" s="1140"/>
      <c r="N61" s="1140"/>
      <c r="O61" s="1140"/>
      <c r="P61" s="1140"/>
      <c r="Q61" s="1140"/>
      <c r="R61" s="1171"/>
      <c r="S61" s="1172"/>
    </row>
    <row r="62" spans="2:19" ht="18" customHeight="1" x14ac:dyDescent="0.25">
      <c r="B62" s="1173">
        <v>1351</v>
      </c>
      <c r="C62" s="1174" t="s">
        <v>1433</v>
      </c>
      <c r="D62" s="1175"/>
      <c r="E62" s="1175"/>
      <c r="F62" s="1176">
        <f t="shared" si="30"/>
        <v>0</v>
      </c>
      <c r="G62" s="1176"/>
      <c r="H62" s="1181"/>
      <c r="I62" s="1670">
        <f>+G62+H62+J62</f>
        <v>0</v>
      </c>
      <c r="J62" s="1181"/>
      <c r="K62" s="1177">
        <f t="shared" si="3"/>
        <v>0</v>
      </c>
      <c r="L62" s="1140"/>
      <c r="M62" s="1140"/>
      <c r="N62" s="1140"/>
      <c r="O62" s="1140"/>
      <c r="P62" s="1140"/>
      <c r="Q62" s="1140"/>
      <c r="R62" s="1171"/>
      <c r="S62" s="1172"/>
    </row>
    <row r="63" spans="2:19" ht="23.25" customHeight="1" x14ac:dyDescent="0.25">
      <c r="B63" s="1167">
        <v>1360</v>
      </c>
      <c r="C63" s="1168" t="s">
        <v>1434</v>
      </c>
      <c r="D63" s="1169">
        <f t="shared" ref="D63:J63" si="35">D64</f>
        <v>0</v>
      </c>
      <c r="E63" s="1169">
        <f t="shared" si="35"/>
        <v>0</v>
      </c>
      <c r="F63" s="1169">
        <f t="shared" si="35"/>
        <v>0</v>
      </c>
      <c r="G63" s="1169">
        <f>G64</f>
        <v>0</v>
      </c>
      <c r="H63" s="1169">
        <f t="shared" si="35"/>
        <v>0</v>
      </c>
      <c r="I63" s="1169">
        <f t="shared" si="35"/>
        <v>0</v>
      </c>
      <c r="J63" s="1169">
        <f t="shared" si="35"/>
        <v>0</v>
      </c>
      <c r="K63" s="1170">
        <f t="shared" si="3"/>
        <v>0</v>
      </c>
      <c r="L63" s="1140"/>
      <c r="M63" s="1140"/>
      <c r="N63" s="1140"/>
      <c r="O63" s="1140"/>
      <c r="P63" s="1140"/>
      <c r="Q63" s="1140"/>
      <c r="R63" s="1171"/>
      <c r="S63" s="1172"/>
    </row>
    <row r="64" spans="2:19" ht="24" customHeight="1" x14ac:dyDescent="0.25">
      <c r="B64" s="1173">
        <v>1361</v>
      </c>
      <c r="C64" s="1183" t="s">
        <v>1434</v>
      </c>
      <c r="D64" s="1175"/>
      <c r="E64" s="1175"/>
      <c r="F64" s="1176">
        <f t="shared" si="30"/>
        <v>0</v>
      </c>
      <c r="G64" s="1176"/>
      <c r="H64" s="1181"/>
      <c r="I64" s="1670">
        <f>+G64+H64+J64</f>
        <v>0</v>
      </c>
      <c r="J64" s="1181"/>
      <c r="K64" s="1177">
        <f t="shared" si="3"/>
        <v>0</v>
      </c>
      <c r="L64" s="1140"/>
      <c r="M64" s="1140"/>
      <c r="N64" s="1140"/>
      <c r="O64" s="1140"/>
      <c r="P64" s="1140"/>
      <c r="Q64" s="1140"/>
      <c r="R64" s="1171"/>
      <c r="S64" s="1172"/>
    </row>
    <row r="65" spans="2:19" ht="15.75" customHeight="1" x14ac:dyDescent="0.25">
      <c r="B65" s="1167">
        <v>1370</v>
      </c>
      <c r="C65" s="1168" t="s">
        <v>1435</v>
      </c>
      <c r="D65" s="1169">
        <f t="shared" ref="D65:J65" si="36">D66</f>
        <v>0</v>
      </c>
      <c r="E65" s="1169">
        <f t="shared" si="36"/>
        <v>0</v>
      </c>
      <c r="F65" s="1169">
        <f t="shared" si="36"/>
        <v>0</v>
      </c>
      <c r="G65" s="1169">
        <f>G66</f>
        <v>0</v>
      </c>
      <c r="H65" s="1169">
        <f t="shared" si="36"/>
        <v>0</v>
      </c>
      <c r="I65" s="1169">
        <f t="shared" si="36"/>
        <v>0</v>
      </c>
      <c r="J65" s="1169">
        <f t="shared" si="36"/>
        <v>0</v>
      </c>
      <c r="K65" s="1170">
        <f t="shared" si="3"/>
        <v>0</v>
      </c>
      <c r="L65" s="1140"/>
      <c r="M65" s="1140"/>
      <c r="N65" s="1140"/>
      <c r="O65" s="1140"/>
      <c r="P65" s="1140"/>
      <c r="Q65" s="1140"/>
      <c r="R65" s="1171"/>
      <c r="S65" s="1172"/>
    </row>
    <row r="66" spans="2:19" ht="15.75" customHeight="1" x14ac:dyDescent="0.25">
      <c r="B66" s="1173">
        <v>1371</v>
      </c>
      <c r="C66" s="1174" t="s">
        <v>1435</v>
      </c>
      <c r="D66" s="1175"/>
      <c r="E66" s="1175"/>
      <c r="F66" s="1176">
        <f t="shared" si="30"/>
        <v>0</v>
      </c>
      <c r="G66" s="1176"/>
      <c r="H66" s="1181"/>
      <c r="I66" s="1670">
        <f>+G66+H66+J66</f>
        <v>0</v>
      </c>
      <c r="J66" s="1181"/>
      <c r="K66" s="1177">
        <f t="shared" si="3"/>
        <v>0</v>
      </c>
      <c r="L66" s="1140"/>
      <c r="M66" s="1140"/>
      <c r="N66" s="1140"/>
      <c r="O66" s="1140"/>
      <c r="P66" s="1140"/>
      <c r="Q66" s="1140"/>
      <c r="R66" s="1171"/>
      <c r="S66" s="1172"/>
    </row>
    <row r="67" spans="2:19" ht="27" customHeight="1" x14ac:dyDescent="0.25">
      <c r="B67" s="1167">
        <v>1380</v>
      </c>
      <c r="C67" s="1168" t="s">
        <v>1436</v>
      </c>
      <c r="D67" s="1169">
        <f t="shared" ref="D67:J67" si="37">D68</f>
        <v>0</v>
      </c>
      <c r="E67" s="1169">
        <f t="shared" si="37"/>
        <v>0</v>
      </c>
      <c r="F67" s="1169">
        <f t="shared" si="37"/>
        <v>0</v>
      </c>
      <c r="G67" s="1169">
        <f>G68</f>
        <v>0</v>
      </c>
      <c r="H67" s="1169">
        <f>H68</f>
        <v>0</v>
      </c>
      <c r="I67" s="1169">
        <f t="shared" si="37"/>
        <v>0</v>
      </c>
      <c r="J67" s="1169">
        <f t="shared" si="37"/>
        <v>0</v>
      </c>
      <c r="K67" s="1170">
        <f t="shared" si="3"/>
        <v>0</v>
      </c>
      <c r="L67" s="1140"/>
      <c r="M67" s="1140"/>
      <c r="N67" s="1140"/>
      <c r="O67" s="1140"/>
      <c r="P67" s="1140"/>
      <c r="Q67" s="1140"/>
      <c r="R67" s="1171"/>
      <c r="S67" s="1172"/>
    </row>
    <row r="68" spans="2:19" ht="18" customHeight="1" x14ac:dyDescent="0.25">
      <c r="B68" s="1173">
        <v>1381</v>
      </c>
      <c r="C68" s="1174" t="s">
        <v>1436</v>
      </c>
      <c r="D68" s="1175"/>
      <c r="E68" s="1175"/>
      <c r="F68" s="1176">
        <f t="shared" si="30"/>
        <v>0</v>
      </c>
      <c r="G68" s="1176"/>
      <c r="H68" s="1181"/>
      <c r="I68" s="1670">
        <f>+G68+H68+J68</f>
        <v>0</v>
      </c>
      <c r="J68" s="1181"/>
      <c r="K68" s="1177">
        <f t="shared" si="3"/>
        <v>0</v>
      </c>
      <c r="L68" s="1140"/>
      <c r="M68" s="1140"/>
      <c r="N68" s="1140"/>
      <c r="O68" s="1140"/>
      <c r="P68" s="1140"/>
      <c r="Q68" s="1140"/>
      <c r="R68" s="1171"/>
      <c r="S68" s="1172"/>
    </row>
    <row r="69" spans="2:19" s="1162" customFormat="1" ht="18" customHeight="1" x14ac:dyDescent="0.25">
      <c r="B69" s="1163">
        <v>1400</v>
      </c>
      <c r="C69" s="1182" t="s">
        <v>1437</v>
      </c>
      <c r="D69" s="1165">
        <f t="shared" ref="D69:J69" si="38">D70+D78+D80+D82</f>
        <v>0</v>
      </c>
      <c r="E69" s="1165">
        <f t="shared" si="38"/>
        <v>0</v>
      </c>
      <c r="F69" s="1165">
        <f t="shared" si="38"/>
        <v>0</v>
      </c>
      <c r="G69" s="1165">
        <f>G70+G78+G80+G82</f>
        <v>0</v>
      </c>
      <c r="H69" s="1165">
        <f t="shared" si="38"/>
        <v>0</v>
      </c>
      <c r="I69" s="1165">
        <f t="shared" si="38"/>
        <v>0</v>
      </c>
      <c r="J69" s="1165">
        <f t="shared" si="38"/>
        <v>0</v>
      </c>
      <c r="K69" s="1166">
        <f t="shared" si="3"/>
        <v>0</v>
      </c>
      <c r="L69" s="1159"/>
      <c r="M69" s="1159"/>
      <c r="N69" s="1159"/>
      <c r="O69" s="1159"/>
      <c r="P69" s="1159"/>
      <c r="Q69" s="1159"/>
      <c r="R69" s="1160"/>
      <c r="S69" s="1161"/>
    </row>
    <row r="70" spans="2:19" ht="15.75" customHeight="1" x14ac:dyDescent="0.25">
      <c r="B70" s="1167">
        <v>1410</v>
      </c>
      <c r="C70" s="1168" t="s">
        <v>1438</v>
      </c>
      <c r="D70" s="1169">
        <f>SUM(D71:D77)</f>
        <v>0</v>
      </c>
      <c r="E70" s="1169">
        <f>SUM(E71:E77)</f>
        <v>0</v>
      </c>
      <c r="F70" s="1169">
        <f t="shared" ref="F70" si="39">SUM(F71:F77)</f>
        <v>0</v>
      </c>
      <c r="G70" s="1169">
        <f>SUM(G71:G77)</f>
        <v>0</v>
      </c>
      <c r="H70" s="1169">
        <f>SUM(H71:H77)</f>
        <v>0</v>
      </c>
      <c r="I70" s="1169">
        <f t="shared" ref="I70:J70" si="40">SUM(I71:I77)</f>
        <v>0</v>
      </c>
      <c r="J70" s="1169">
        <f t="shared" si="40"/>
        <v>0</v>
      </c>
      <c r="K70" s="1170">
        <f t="shared" si="3"/>
        <v>0</v>
      </c>
      <c r="L70" s="1140"/>
      <c r="M70" s="1140"/>
      <c r="N70" s="1140"/>
      <c r="O70" s="1140"/>
      <c r="P70" s="1140"/>
      <c r="Q70" s="1140"/>
      <c r="R70" s="1171"/>
      <c r="S70" s="1172"/>
    </row>
    <row r="71" spans="2:19" ht="18" customHeight="1" x14ac:dyDescent="0.25">
      <c r="B71" s="1173">
        <v>1411</v>
      </c>
      <c r="C71" s="1174" t="s">
        <v>1439</v>
      </c>
      <c r="D71" s="1184"/>
      <c r="E71" s="1175"/>
      <c r="F71" s="1176">
        <f t="shared" ref="F71:F77" si="41">+D71+E71</f>
        <v>0</v>
      </c>
      <c r="G71" s="1176"/>
      <c r="H71" s="1181"/>
      <c r="I71" s="1670">
        <f t="shared" ref="I71:I77" si="42">+G71+H71+J71</f>
        <v>0</v>
      </c>
      <c r="J71" s="1181"/>
      <c r="K71" s="1177">
        <f t="shared" si="3"/>
        <v>0</v>
      </c>
      <c r="L71" s="1140"/>
      <c r="M71" s="1140"/>
      <c r="N71" s="1140"/>
      <c r="O71" s="1140"/>
      <c r="P71" s="1140"/>
      <c r="Q71" s="1140"/>
      <c r="R71" s="1171"/>
      <c r="S71" s="1172"/>
    </row>
    <row r="72" spans="2:19" ht="15.75" customHeight="1" x14ac:dyDescent="0.25">
      <c r="B72" s="1173">
        <v>1412</v>
      </c>
      <c r="C72" s="1174" t="s">
        <v>1440</v>
      </c>
      <c r="D72" s="1175"/>
      <c r="E72" s="1175"/>
      <c r="F72" s="1176">
        <f t="shared" si="41"/>
        <v>0</v>
      </c>
      <c r="G72" s="1176"/>
      <c r="H72" s="1181"/>
      <c r="I72" s="1670">
        <f t="shared" si="42"/>
        <v>0</v>
      </c>
      <c r="J72" s="1181"/>
      <c r="K72" s="1177">
        <f t="shared" si="3"/>
        <v>0</v>
      </c>
      <c r="L72" s="1140"/>
      <c r="M72" s="1140"/>
      <c r="N72" s="1140"/>
      <c r="O72" s="1140"/>
      <c r="P72" s="1140"/>
      <c r="Q72" s="1140"/>
      <c r="R72" s="1171"/>
      <c r="S72" s="1172"/>
    </row>
    <row r="73" spans="2:19" ht="15.75" customHeight="1" x14ac:dyDescent="0.25">
      <c r="B73" s="1173">
        <v>1413</v>
      </c>
      <c r="C73" s="1174" t="s">
        <v>1441</v>
      </c>
      <c r="D73" s="1175"/>
      <c r="E73" s="1175"/>
      <c r="F73" s="1176">
        <f t="shared" si="41"/>
        <v>0</v>
      </c>
      <c r="G73" s="1176"/>
      <c r="H73" s="1181"/>
      <c r="I73" s="1670">
        <f t="shared" si="42"/>
        <v>0</v>
      </c>
      <c r="J73" s="1181"/>
      <c r="K73" s="1177">
        <f t="shared" si="3"/>
        <v>0</v>
      </c>
      <c r="L73" s="1140"/>
      <c r="M73" s="1140"/>
      <c r="N73" s="1140"/>
      <c r="O73" s="1140"/>
      <c r="P73" s="1140"/>
      <c r="Q73" s="1140"/>
      <c r="R73" s="1171"/>
      <c r="S73" s="1172"/>
    </row>
    <row r="74" spans="2:19" ht="18" customHeight="1" x14ac:dyDescent="0.25">
      <c r="B74" s="1173">
        <v>1414</v>
      </c>
      <c r="C74" s="1174" t="s">
        <v>1442</v>
      </c>
      <c r="D74" s="1175"/>
      <c r="E74" s="1175"/>
      <c r="F74" s="1176">
        <f t="shared" si="41"/>
        <v>0</v>
      </c>
      <c r="G74" s="1176"/>
      <c r="H74" s="1181"/>
      <c r="I74" s="1670">
        <f t="shared" si="42"/>
        <v>0</v>
      </c>
      <c r="J74" s="1181"/>
      <c r="K74" s="1177">
        <f t="shared" si="3"/>
        <v>0</v>
      </c>
      <c r="L74" s="1140"/>
      <c r="M74" s="1140"/>
      <c r="N74" s="1140"/>
      <c r="O74" s="1140"/>
      <c r="P74" s="1140"/>
      <c r="Q74" s="1140"/>
      <c r="R74" s="1171"/>
      <c r="S74" s="1172"/>
    </row>
    <row r="75" spans="2:19" ht="18" customHeight="1" x14ac:dyDescent="0.25">
      <c r="B75" s="1173">
        <v>1415</v>
      </c>
      <c r="C75" s="1174" t="s">
        <v>1443</v>
      </c>
      <c r="D75" s="1175"/>
      <c r="E75" s="1175"/>
      <c r="F75" s="1176">
        <f t="shared" si="41"/>
        <v>0</v>
      </c>
      <c r="G75" s="1176"/>
      <c r="H75" s="1181"/>
      <c r="I75" s="1670">
        <f t="shared" si="42"/>
        <v>0</v>
      </c>
      <c r="J75" s="1181"/>
      <c r="K75" s="1177">
        <f t="shared" si="3"/>
        <v>0</v>
      </c>
      <c r="L75" s="1140"/>
      <c r="M75" s="1140"/>
      <c r="N75" s="1140"/>
      <c r="O75" s="1140"/>
      <c r="P75" s="1140"/>
      <c r="Q75" s="1140"/>
      <c r="R75" s="1171"/>
      <c r="S75" s="1172"/>
    </row>
    <row r="76" spans="2:19" ht="12.75" customHeight="1" x14ac:dyDescent="0.25">
      <c r="B76" s="1173">
        <v>1416</v>
      </c>
      <c r="C76" s="1174" t="s">
        <v>1444</v>
      </c>
      <c r="D76" s="1175"/>
      <c r="E76" s="1175"/>
      <c r="F76" s="1176">
        <f t="shared" si="41"/>
        <v>0</v>
      </c>
      <c r="G76" s="1176"/>
      <c r="H76" s="1181"/>
      <c r="I76" s="1670">
        <f t="shared" si="42"/>
        <v>0</v>
      </c>
      <c r="J76" s="1181"/>
      <c r="K76" s="1177">
        <f t="shared" si="3"/>
        <v>0</v>
      </c>
      <c r="L76" s="1140"/>
      <c r="M76" s="1140"/>
      <c r="N76" s="1140"/>
      <c r="O76" s="1140"/>
      <c r="P76" s="1140"/>
      <c r="Q76" s="1140"/>
      <c r="R76" s="1171"/>
      <c r="S76" s="1172"/>
    </row>
    <row r="77" spans="2:19" ht="13.5" customHeight="1" x14ac:dyDescent="0.25">
      <c r="B77" s="1173">
        <v>1417</v>
      </c>
      <c r="C77" s="1174" t="s">
        <v>1445</v>
      </c>
      <c r="D77" s="1175"/>
      <c r="E77" s="1175"/>
      <c r="F77" s="1176">
        <f t="shared" si="41"/>
        <v>0</v>
      </c>
      <c r="G77" s="1176"/>
      <c r="H77" s="1181"/>
      <c r="I77" s="1670">
        <f t="shared" si="42"/>
        <v>0</v>
      </c>
      <c r="J77" s="1181"/>
      <c r="K77" s="1177">
        <f t="shared" si="3"/>
        <v>0</v>
      </c>
      <c r="L77" s="1140"/>
      <c r="M77" s="1140"/>
      <c r="N77" s="1140"/>
      <c r="O77" s="1140"/>
      <c r="P77" s="1140"/>
      <c r="Q77" s="1140"/>
      <c r="R77" s="1171"/>
      <c r="S77" s="1172"/>
    </row>
    <row r="78" spans="2:19" ht="15" customHeight="1" x14ac:dyDescent="0.25">
      <c r="B78" s="1167">
        <v>1420</v>
      </c>
      <c r="C78" s="1168" t="s">
        <v>1446</v>
      </c>
      <c r="D78" s="1169">
        <f t="shared" ref="D78:J78" si="43">D79</f>
        <v>0</v>
      </c>
      <c r="E78" s="1169">
        <f t="shared" si="43"/>
        <v>0</v>
      </c>
      <c r="F78" s="1169">
        <f t="shared" si="43"/>
        <v>0</v>
      </c>
      <c r="G78" s="1169">
        <f>G79</f>
        <v>0</v>
      </c>
      <c r="H78" s="1169">
        <f t="shared" si="43"/>
        <v>0</v>
      </c>
      <c r="I78" s="1169">
        <f t="shared" si="43"/>
        <v>0</v>
      </c>
      <c r="J78" s="1169">
        <f t="shared" si="43"/>
        <v>0</v>
      </c>
      <c r="K78" s="1170">
        <f t="shared" si="3"/>
        <v>0</v>
      </c>
      <c r="L78" s="1140"/>
      <c r="M78" s="1140"/>
      <c r="N78" s="1140"/>
      <c r="O78" s="1140"/>
      <c r="P78" s="1140"/>
      <c r="Q78" s="1140"/>
      <c r="R78" s="1171"/>
      <c r="S78" s="1172"/>
    </row>
    <row r="79" spans="2:19" ht="15" customHeight="1" x14ac:dyDescent="0.25">
      <c r="B79" s="1173">
        <v>1421</v>
      </c>
      <c r="C79" s="1174" t="s">
        <v>1447</v>
      </c>
      <c r="D79" s="1175"/>
      <c r="E79" s="1175"/>
      <c r="F79" s="1176">
        <f t="shared" ref="F79" si="44">+D79+E79</f>
        <v>0</v>
      </c>
      <c r="G79" s="1176"/>
      <c r="H79" s="1181"/>
      <c r="I79" s="1670">
        <f>+G79+H79+J79</f>
        <v>0</v>
      </c>
      <c r="J79" s="1181"/>
      <c r="K79" s="1177">
        <f t="shared" ref="K79:K142" si="45">F79-I79</f>
        <v>0</v>
      </c>
      <c r="L79" s="1140"/>
      <c r="M79" s="1140"/>
      <c r="N79" s="1140"/>
      <c r="O79" s="1140"/>
      <c r="P79" s="1140"/>
      <c r="Q79" s="1140"/>
      <c r="R79" s="1171"/>
      <c r="S79" s="1172"/>
    </row>
    <row r="80" spans="2:19" ht="18" customHeight="1" x14ac:dyDescent="0.25">
      <c r="B80" s="1167">
        <v>1430</v>
      </c>
      <c r="C80" s="1168" t="s">
        <v>1448</v>
      </c>
      <c r="D80" s="1169">
        <f>D81</f>
        <v>0</v>
      </c>
      <c r="E80" s="1169">
        <f>E81</f>
        <v>0</v>
      </c>
      <c r="F80" s="1169">
        <f t="shared" ref="F80:J80" si="46">F81</f>
        <v>0</v>
      </c>
      <c r="G80" s="1169">
        <f>G81</f>
        <v>0</v>
      </c>
      <c r="H80" s="1169">
        <f t="shared" si="46"/>
        <v>0</v>
      </c>
      <c r="I80" s="1169">
        <f t="shared" si="46"/>
        <v>0</v>
      </c>
      <c r="J80" s="1169">
        <f t="shared" si="46"/>
        <v>0</v>
      </c>
      <c r="K80" s="1170">
        <f t="shared" si="45"/>
        <v>0</v>
      </c>
      <c r="L80" s="1140"/>
      <c r="M80" s="1140"/>
      <c r="N80" s="1140"/>
      <c r="O80" s="1140"/>
      <c r="P80" s="1140"/>
      <c r="Q80" s="1140"/>
      <c r="R80" s="1171"/>
      <c r="S80" s="1172"/>
    </row>
    <row r="81" spans="2:253" ht="18" customHeight="1" x14ac:dyDescent="0.25">
      <c r="B81" s="1173">
        <v>1431</v>
      </c>
      <c r="C81" s="1174" t="s">
        <v>1449</v>
      </c>
      <c r="D81" s="1175"/>
      <c r="E81" s="1175"/>
      <c r="F81" s="1176">
        <f t="shared" ref="F81" si="47">+D81+E81</f>
        <v>0</v>
      </c>
      <c r="G81" s="1176"/>
      <c r="H81" s="1181"/>
      <c r="I81" s="1670">
        <f>+G81+H81+J81</f>
        <v>0</v>
      </c>
      <c r="J81" s="1181"/>
      <c r="K81" s="1177">
        <f t="shared" si="45"/>
        <v>0</v>
      </c>
      <c r="L81" s="1140"/>
      <c r="M81" s="1140"/>
      <c r="N81" s="1140"/>
      <c r="O81" s="1140"/>
      <c r="P81" s="1140"/>
      <c r="Q81" s="1140"/>
      <c r="R81" s="1171"/>
      <c r="S81" s="1172"/>
    </row>
    <row r="82" spans="2:253" ht="18" customHeight="1" x14ac:dyDescent="0.25">
      <c r="B82" s="1167">
        <v>1440</v>
      </c>
      <c r="C82" s="1168" t="s">
        <v>1450</v>
      </c>
      <c r="D82" s="1169">
        <f t="shared" ref="D82:J82" si="48">D83</f>
        <v>0</v>
      </c>
      <c r="E82" s="1169">
        <f t="shared" si="48"/>
        <v>0</v>
      </c>
      <c r="F82" s="1169">
        <f t="shared" si="48"/>
        <v>0</v>
      </c>
      <c r="G82" s="1169">
        <f>G83</f>
        <v>0</v>
      </c>
      <c r="H82" s="1169">
        <f t="shared" si="48"/>
        <v>0</v>
      </c>
      <c r="I82" s="1169">
        <f t="shared" si="48"/>
        <v>0</v>
      </c>
      <c r="J82" s="1169">
        <f t="shared" si="48"/>
        <v>0</v>
      </c>
      <c r="K82" s="1170">
        <f t="shared" si="45"/>
        <v>0</v>
      </c>
      <c r="L82" s="1140"/>
      <c r="M82" s="1140"/>
      <c r="N82" s="1140"/>
      <c r="O82" s="1140"/>
      <c r="P82" s="1140"/>
      <c r="Q82" s="1140"/>
      <c r="R82" s="1171"/>
      <c r="S82" s="1172"/>
    </row>
    <row r="83" spans="2:253" ht="18" customHeight="1" x14ac:dyDescent="0.25">
      <c r="B83" s="1173">
        <v>1441</v>
      </c>
      <c r="C83" s="1174" t="s">
        <v>1451</v>
      </c>
      <c r="D83" s="1175"/>
      <c r="E83" s="1175"/>
      <c r="F83" s="1176">
        <f t="shared" ref="F83" si="49">+D83+E83</f>
        <v>0</v>
      </c>
      <c r="G83" s="1176"/>
      <c r="H83" s="1181"/>
      <c r="I83" s="1670">
        <f>+G83+H83+J83</f>
        <v>0</v>
      </c>
      <c r="J83" s="1181"/>
      <c r="K83" s="1177">
        <f t="shared" si="45"/>
        <v>0</v>
      </c>
      <c r="L83" s="1140"/>
      <c r="M83" s="1140"/>
      <c r="N83" s="1140"/>
      <c r="O83" s="1140"/>
      <c r="P83" s="1140"/>
      <c r="Q83" s="1140"/>
      <c r="R83" s="1171"/>
      <c r="S83" s="1172"/>
    </row>
    <row r="84" spans="2:253" s="1162" customFormat="1" ht="18" customHeight="1" x14ac:dyDescent="0.25">
      <c r="B84" s="1163">
        <v>1500</v>
      </c>
      <c r="C84" s="1185" t="s">
        <v>1452</v>
      </c>
      <c r="D84" s="1165">
        <f t="shared" ref="D84:J84" si="50">D85+D88+D91+D93+D101+D104</f>
        <v>0</v>
      </c>
      <c r="E84" s="1165">
        <f t="shared" si="50"/>
        <v>0</v>
      </c>
      <c r="F84" s="1165">
        <f t="shared" si="50"/>
        <v>0</v>
      </c>
      <c r="G84" s="1165">
        <f>G85+G88+G91+G93+G101+G104</f>
        <v>0</v>
      </c>
      <c r="H84" s="1165">
        <f t="shared" si="50"/>
        <v>0</v>
      </c>
      <c r="I84" s="1165">
        <f t="shared" si="50"/>
        <v>0</v>
      </c>
      <c r="J84" s="1165">
        <f t="shared" si="50"/>
        <v>0</v>
      </c>
      <c r="K84" s="1166">
        <f t="shared" si="45"/>
        <v>0</v>
      </c>
      <c r="L84" s="1159"/>
      <c r="M84" s="1159"/>
      <c r="N84" s="1159"/>
      <c r="O84" s="1159"/>
      <c r="P84" s="1159"/>
      <c r="Q84" s="1159"/>
      <c r="R84" s="1160"/>
      <c r="S84" s="1161"/>
    </row>
    <row r="85" spans="2:253" ht="18" customHeight="1" x14ac:dyDescent="0.25">
      <c r="B85" s="1167">
        <v>1510</v>
      </c>
      <c r="C85" s="1168" t="s">
        <v>1453</v>
      </c>
      <c r="D85" s="1169">
        <f t="shared" ref="D85:J85" si="51">SUM(D86:D87)</f>
        <v>0</v>
      </c>
      <c r="E85" s="1169">
        <f t="shared" si="51"/>
        <v>0</v>
      </c>
      <c r="F85" s="1169">
        <f t="shared" ref="F85" si="52">SUM(F86:F87)</f>
        <v>0</v>
      </c>
      <c r="G85" s="1169">
        <f>SUM(G86:G87)</f>
        <v>0</v>
      </c>
      <c r="H85" s="1169">
        <f t="shared" si="51"/>
        <v>0</v>
      </c>
      <c r="I85" s="1169">
        <f t="shared" si="51"/>
        <v>0</v>
      </c>
      <c r="J85" s="1169">
        <f t="shared" si="51"/>
        <v>0</v>
      </c>
      <c r="K85" s="1170">
        <f t="shared" si="45"/>
        <v>0</v>
      </c>
      <c r="L85" s="1140"/>
      <c r="M85" s="1140"/>
      <c r="N85" s="1140"/>
      <c r="O85" s="1140"/>
      <c r="P85" s="1140"/>
      <c r="Q85" s="1140"/>
      <c r="R85" s="1171"/>
      <c r="S85" s="1172"/>
    </row>
    <row r="86" spans="2:253" ht="18" customHeight="1" x14ac:dyDescent="0.25">
      <c r="B86" s="1173">
        <v>1511</v>
      </c>
      <c r="C86" s="1174" t="s">
        <v>1454</v>
      </c>
      <c r="D86" s="1175"/>
      <c r="E86" s="1175"/>
      <c r="F86" s="1176">
        <f t="shared" ref="F86:F87" si="53">+D86+E86</f>
        <v>0</v>
      </c>
      <c r="G86" s="1176"/>
      <c r="H86" s="1175"/>
      <c r="I86" s="1670">
        <f t="shared" ref="I86:I87" si="54">+G86+H86+J86</f>
        <v>0</v>
      </c>
      <c r="J86" s="1175"/>
      <c r="K86" s="1177">
        <f t="shared" si="45"/>
        <v>0</v>
      </c>
      <c r="L86" s="1140"/>
      <c r="M86" s="1140"/>
      <c r="N86" s="1140"/>
      <c r="O86" s="1140"/>
      <c r="P86" s="1140"/>
      <c r="Q86" s="1140"/>
      <c r="R86" s="1171"/>
      <c r="S86" s="1172"/>
    </row>
    <row r="87" spans="2:253" ht="18" customHeight="1" x14ac:dyDescent="0.25">
      <c r="B87" s="1173">
        <v>1512</v>
      </c>
      <c r="C87" s="1174" t="s">
        <v>1455</v>
      </c>
      <c r="D87" s="1175"/>
      <c r="E87" s="1175"/>
      <c r="F87" s="1176">
        <f t="shared" si="53"/>
        <v>0</v>
      </c>
      <c r="G87" s="1176"/>
      <c r="H87" s="1175"/>
      <c r="I87" s="1670">
        <f t="shared" si="54"/>
        <v>0</v>
      </c>
      <c r="J87" s="1175"/>
      <c r="K87" s="1177">
        <f t="shared" si="45"/>
        <v>0</v>
      </c>
      <c r="L87" s="1140"/>
      <c r="M87" s="1140"/>
      <c r="N87" s="1140"/>
      <c r="O87" s="1140"/>
      <c r="P87" s="1140"/>
      <c r="Q87" s="1140"/>
      <c r="R87" s="1171"/>
      <c r="S87" s="1172"/>
    </row>
    <row r="88" spans="2:253" ht="18" customHeight="1" x14ac:dyDescent="0.25">
      <c r="B88" s="1167">
        <v>1520</v>
      </c>
      <c r="C88" s="1168" t="s">
        <v>1224</v>
      </c>
      <c r="D88" s="1169">
        <f t="shared" ref="D88:J88" si="55">SUM(D89:D90)</f>
        <v>0</v>
      </c>
      <c r="E88" s="1169">
        <f t="shared" si="55"/>
        <v>0</v>
      </c>
      <c r="F88" s="1169">
        <f t="shared" ref="F88" si="56">SUM(F89:F90)</f>
        <v>0</v>
      </c>
      <c r="G88" s="1169">
        <f>SUM(G89:G90)</f>
        <v>0</v>
      </c>
      <c r="H88" s="1169">
        <f t="shared" si="55"/>
        <v>0</v>
      </c>
      <c r="I88" s="1169">
        <f t="shared" si="55"/>
        <v>0</v>
      </c>
      <c r="J88" s="1169">
        <f t="shared" si="55"/>
        <v>0</v>
      </c>
      <c r="K88" s="1170">
        <f t="shared" si="45"/>
        <v>0</v>
      </c>
      <c r="L88" s="1140"/>
      <c r="M88" s="1140"/>
      <c r="N88" s="1140"/>
      <c r="O88" s="1140"/>
      <c r="P88" s="1140"/>
      <c r="Q88" s="1140"/>
      <c r="R88" s="1171"/>
      <c r="S88" s="1172"/>
    </row>
    <row r="89" spans="2:253" ht="18" customHeight="1" x14ac:dyDescent="0.25">
      <c r="B89" s="1173">
        <v>1521</v>
      </c>
      <c r="C89" s="1174" t="s">
        <v>1456</v>
      </c>
      <c r="D89" s="1175"/>
      <c r="E89" s="1175"/>
      <c r="F89" s="1176">
        <f t="shared" ref="F89:F90" si="57">+D89+E89</f>
        <v>0</v>
      </c>
      <c r="G89" s="1176"/>
      <c r="H89" s="1175"/>
      <c r="I89" s="1670">
        <f t="shared" ref="I89:I90" si="58">+G89+H89+J89</f>
        <v>0</v>
      </c>
      <c r="J89" s="1175"/>
      <c r="K89" s="1177">
        <f t="shared" si="45"/>
        <v>0</v>
      </c>
      <c r="L89" s="1140"/>
      <c r="M89" s="1140"/>
      <c r="N89" s="1140"/>
      <c r="O89" s="1140"/>
      <c r="P89" s="1140"/>
      <c r="Q89" s="1140"/>
      <c r="R89" s="1171"/>
      <c r="S89" s="1172"/>
    </row>
    <row r="90" spans="2:253" ht="15.75" customHeight="1" x14ac:dyDescent="0.25">
      <c r="B90" s="1173">
        <v>1522</v>
      </c>
      <c r="C90" s="1174" t="s">
        <v>1457</v>
      </c>
      <c r="D90" s="1175"/>
      <c r="E90" s="1175"/>
      <c r="F90" s="1176">
        <f t="shared" si="57"/>
        <v>0</v>
      </c>
      <c r="G90" s="1176"/>
      <c r="H90" s="1175"/>
      <c r="I90" s="1670">
        <f t="shared" si="58"/>
        <v>0</v>
      </c>
      <c r="J90" s="1175"/>
      <c r="K90" s="1177">
        <f t="shared" si="45"/>
        <v>0</v>
      </c>
      <c r="L90" s="1186"/>
      <c r="M90" s="1186"/>
      <c r="N90" s="1186"/>
      <c r="O90" s="1186"/>
      <c r="P90" s="1186"/>
      <c r="Q90" s="1186"/>
      <c r="R90" s="1186"/>
      <c r="S90" s="1172"/>
    </row>
    <row r="91" spans="2:253" ht="12.75" customHeight="1" x14ac:dyDescent="0.2">
      <c r="B91" s="1167">
        <v>1530</v>
      </c>
      <c r="C91" s="1168" t="s">
        <v>1458</v>
      </c>
      <c r="D91" s="1169">
        <f t="shared" ref="D91:J91" si="59">D92</f>
        <v>0</v>
      </c>
      <c r="E91" s="1169">
        <f t="shared" si="59"/>
        <v>0</v>
      </c>
      <c r="F91" s="1169">
        <f t="shared" si="59"/>
        <v>0</v>
      </c>
      <c r="G91" s="1169">
        <f>G92</f>
        <v>0</v>
      </c>
      <c r="H91" s="1169">
        <f t="shared" si="59"/>
        <v>0</v>
      </c>
      <c r="I91" s="1169">
        <f t="shared" si="59"/>
        <v>0</v>
      </c>
      <c r="J91" s="1169">
        <f t="shared" si="59"/>
        <v>0</v>
      </c>
      <c r="K91" s="1170">
        <f t="shared" si="45"/>
        <v>0</v>
      </c>
      <c r="L91" s="1186"/>
      <c r="M91" s="1186"/>
      <c r="N91" s="1186"/>
      <c r="O91" s="1186"/>
      <c r="P91" s="1186"/>
      <c r="Q91" s="1186"/>
      <c r="R91" s="1186"/>
    </row>
    <row r="92" spans="2:253" x14ac:dyDescent="0.2">
      <c r="B92" s="1173">
        <v>1531</v>
      </c>
      <c r="C92" s="1174" t="s">
        <v>1459</v>
      </c>
      <c r="D92" s="1175"/>
      <c r="E92" s="1175"/>
      <c r="F92" s="1176">
        <f t="shared" ref="F92" si="60">+D92+E92</f>
        <v>0</v>
      </c>
      <c r="G92" s="1176"/>
      <c r="H92" s="1175"/>
      <c r="I92" s="1670">
        <f>+G92+H92+J92</f>
        <v>0</v>
      </c>
      <c r="J92" s="1175"/>
      <c r="K92" s="1177">
        <f t="shared" si="45"/>
        <v>0</v>
      </c>
      <c r="L92" s="1186"/>
      <c r="M92" s="1186"/>
      <c r="N92" s="1186"/>
      <c r="O92" s="1186"/>
      <c r="P92" s="1186"/>
      <c r="Q92" s="1186"/>
      <c r="R92" s="1186"/>
    </row>
    <row r="93" spans="2:253" ht="12.75" customHeight="1" x14ac:dyDescent="0.2">
      <c r="B93" s="1167">
        <v>1540</v>
      </c>
      <c r="C93" s="1168" t="s">
        <v>1460</v>
      </c>
      <c r="D93" s="1169">
        <f t="shared" ref="D93:J93" si="61">SUM(D94:D100)</f>
        <v>0</v>
      </c>
      <c r="E93" s="1169">
        <f t="shared" si="61"/>
        <v>0</v>
      </c>
      <c r="F93" s="1169">
        <f t="shared" ref="F93" si="62">SUM(F94:F100)</f>
        <v>0</v>
      </c>
      <c r="G93" s="1169">
        <f>SUM(G94:G100)</f>
        <v>0</v>
      </c>
      <c r="H93" s="1169">
        <f t="shared" si="61"/>
        <v>0</v>
      </c>
      <c r="I93" s="1169">
        <f t="shared" si="61"/>
        <v>0</v>
      </c>
      <c r="J93" s="1169">
        <f t="shared" si="61"/>
        <v>0</v>
      </c>
      <c r="K93" s="1170">
        <f t="shared" si="45"/>
        <v>0</v>
      </c>
      <c r="L93" s="1186"/>
      <c r="M93" s="1186"/>
      <c r="N93" s="1186"/>
      <c r="O93" s="1186"/>
      <c r="P93" s="1186"/>
      <c r="Q93" s="1186"/>
      <c r="R93" s="1186"/>
    </row>
    <row r="94" spans="2:253" ht="12.75" customHeight="1" x14ac:dyDescent="0.2">
      <c r="B94" s="1173">
        <v>1541</v>
      </c>
      <c r="C94" s="1174" t="s">
        <v>1461</v>
      </c>
      <c r="D94" s="1175"/>
      <c r="E94" s="1175"/>
      <c r="F94" s="1176">
        <f t="shared" ref="F94:F100" si="63">+D94+E94</f>
        <v>0</v>
      </c>
      <c r="G94" s="1176"/>
      <c r="H94" s="1175"/>
      <c r="I94" s="1670">
        <f t="shared" ref="I94:I100" si="64">+G94+H94+J94</f>
        <v>0</v>
      </c>
      <c r="J94" s="1175"/>
      <c r="K94" s="1177">
        <f t="shared" si="45"/>
        <v>0</v>
      </c>
      <c r="L94" s="1186"/>
      <c r="M94" s="1186"/>
      <c r="N94" s="1186"/>
      <c r="O94" s="1186"/>
      <c r="P94" s="1186"/>
      <c r="Q94" s="1186"/>
      <c r="R94" s="1186"/>
    </row>
    <row r="95" spans="2:253" ht="12.75" customHeight="1" x14ac:dyDescent="0.2">
      <c r="B95" s="1173">
        <v>1542</v>
      </c>
      <c r="C95" s="1174" t="s">
        <v>1462</v>
      </c>
      <c r="D95" s="1175"/>
      <c r="E95" s="1175"/>
      <c r="F95" s="1176">
        <f t="shared" si="63"/>
        <v>0</v>
      </c>
      <c r="G95" s="1176"/>
      <c r="H95" s="1175"/>
      <c r="I95" s="1670">
        <f t="shared" si="64"/>
        <v>0</v>
      </c>
      <c r="J95" s="1175"/>
      <c r="K95" s="1177">
        <f t="shared" si="45"/>
        <v>0</v>
      </c>
      <c r="L95" s="1186"/>
      <c r="M95" s="1186"/>
      <c r="N95" s="1186"/>
      <c r="O95" s="1186"/>
      <c r="P95" s="1186"/>
      <c r="Q95" s="1186"/>
      <c r="R95" s="1186"/>
      <c r="S95" s="1186"/>
      <c r="T95" s="1186"/>
      <c r="U95" s="1186"/>
      <c r="V95" s="1186"/>
      <c r="W95" s="1186"/>
      <c r="X95" s="1186"/>
      <c r="Y95" s="1186"/>
      <c r="Z95" s="1186"/>
      <c r="AA95" s="1186"/>
      <c r="AB95" s="1186"/>
      <c r="AC95" s="1186"/>
      <c r="AD95" s="1186"/>
      <c r="AE95" s="1186"/>
      <c r="AF95" s="1186"/>
      <c r="AG95" s="1186"/>
      <c r="AH95" s="1186"/>
      <c r="AI95" s="1186"/>
      <c r="AJ95" s="1186"/>
      <c r="AK95" s="1186"/>
      <c r="AL95" s="1186"/>
      <c r="AM95" s="1186"/>
      <c r="AN95" s="1186"/>
      <c r="AO95" s="1186"/>
      <c r="AP95" s="1186"/>
      <c r="AQ95" s="1186"/>
      <c r="AR95" s="1186"/>
      <c r="AS95" s="1186"/>
      <c r="AT95" s="1186"/>
      <c r="AU95" s="1186"/>
      <c r="AV95" s="1186"/>
      <c r="AW95" s="1186"/>
      <c r="AX95" s="1186"/>
      <c r="AY95" s="1186"/>
      <c r="AZ95" s="1186"/>
      <c r="BA95" s="1186"/>
      <c r="BB95" s="1186"/>
      <c r="BC95" s="1186"/>
      <c r="BD95" s="1186"/>
      <c r="BE95" s="1186"/>
      <c r="BF95" s="1186"/>
      <c r="BG95" s="1186"/>
      <c r="BH95" s="1186"/>
      <c r="BI95" s="1186"/>
      <c r="BJ95" s="1186"/>
      <c r="BK95" s="1186"/>
      <c r="BL95" s="1186"/>
      <c r="BM95" s="1186"/>
      <c r="BN95" s="1186"/>
      <c r="BO95" s="1186"/>
      <c r="BP95" s="1186"/>
      <c r="BQ95" s="1186"/>
      <c r="BR95" s="1186"/>
      <c r="BS95" s="1186"/>
      <c r="BT95" s="1186"/>
      <c r="BU95" s="1186"/>
      <c r="BV95" s="1186"/>
      <c r="BW95" s="1186"/>
      <c r="BX95" s="1186"/>
      <c r="BY95" s="1186"/>
      <c r="BZ95" s="1186"/>
      <c r="CA95" s="1186"/>
      <c r="CB95" s="1186"/>
      <c r="CC95" s="1186"/>
      <c r="CD95" s="1186"/>
      <c r="CE95" s="1186"/>
      <c r="CF95" s="1186"/>
      <c r="CG95" s="1186"/>
      <c r="CH95" s="1186"/>
      <c r="CI95" s="1186"/>
      <c r="CJ95" s="1186"/>
      <c r="CK95" s="1186"/>
      <c r="CL95" s="1186"/>
      <c r="CM95" s="1186"/>
      <c r="CN95" s="1186"/>
      <c r="CO95" s="1186"/>
      <c r="CP95" s="1186"/>
      <c r="CQ95" s="1186"/>
      <c r="CR95" s="1186"/>
      <c r="CS95" s="1186"/>
      <c r="CT95" s="1186"/>
      <c r="CU95" s="1186"/>
      <c r="CV95" s="1186"/>
      <c r="CW95" s="1186"/>
      <c r="CX95" s="1186"/>
      <c r="CY95" s="1186"/>
      <c r="CZ95" s="1186"/>
      <c r="DA95" s="1186"/>
      <c r="DB95" s="1186"/>
      <c r="DC95" s="1186"/>
      <c r="DD95" s="1186"/>
      <c r="DE95" s="1186"/>
      <c r="DF95" s="1186"/>
      <c r="DG95" s="1186"/>
      <c r="DH95" s="1186"/>
      <c r="DI95" s="1186"/>
      <c r="DJ95" s="1186"/>
      <c r="DK95" s="1186"/>
      <c r="DL95" s="1186"/>
      <c r="DM95" s="1186"/>
      <c r="DN95" s="1186"/>
      <c r="DO95" s="1186"/>
      <c r="DP95" s="1186"/>
      <c r="DQ95" s="1186"/>
      <c r="DR95" s="1186"/>
      <c r="DS95" s="1186"/>
      <c r="DT95" s="1186"/>
      <c r="DU95" s="1186"/>
      <c r="DV95" s="1186"/>
      <c r="DW95" s="1186"/>
      <c r="DX95" s="1186"/>
      <c r="DY95" s="1186"/>
      <c r="DZ95" s="1186"/>
      <c r="EA95" s="1186"/>
      <c r="EB95" s="1186"/>
      <c r="EC95" s="1186"/>
      <c r="ED95" s="1186"/>
      <c r="EE95" s="1186"/>
      <c r="EF95" s="1186"/>
      <c r="EG95" s="1186"/>
      <c r="EH95" s="1186"/>
      <c r="EI95" s="1186"/>
      <c r="EJ95" s="1186"/>
      <c r="EK95" s="1186"/>
      <c r="EL95" s="1186"/>
      <c r="EM95" s="1186"/>
      <c r="EN95" s="1186"/>
      <c r="EO95" s="1186"/>
      <c r="EP95" s="1186"/>
      <c r="EQ95" s="1186"/>
      <c r="ER95" s="1186"/>
      <c r="ES95" s="1186"/>
      <c r="ET95" s="1186"/>
      <c r="EU95" s="1186"/>
      <c r="EV95" s="1186"/>
      <c r="EW95" s="1186"/>
      <c r="EX95" s="1186"/>
      <c r="EY95" s="1186"/>
      <c r="EZ95" s="1186"/>
      <c r="FA95" s="1186"/>
      <c r="FB95" s="1186"/>
      <c r="FC95" s="1186"/>
      <c r="FD95" s="1186"/>
      <c r="FE95" s="1186"/>
      <c r="FF95" s="1186"/>
      <c r="FG95" s="1186"/>
      <c r="FH95" s="1186"/>
      <c r="FI95" s="1186"/>
      <c r="FJ95" s="1186"/>
      <c r="FK95" s="1186"/>
      <c r="FL95" s="1186"/>
      <c r="FM95" s="1186"/>
      <c r="FN95" s="1186"/>
      <c r="FO95" s="1186"/>
      <c r="FP95" s="1186"/>
      <c r="FQ95" s="1186"/>
      <c r="FR95" s="1186"/>
      <c r="FS95" s="1186"/>
      <c r="FT95" s="1186"/>
      <c r="FU95" s="1186"/>
      <c r="FV95" s="1186"/>
      <c r="FW95" s="1186"/>
      <c r="FX95" s="1186"/>
      <c r="FY95" s="1186"/>
      <c r="FZ95" s="1186"/>
      <c r="GA95" s="1186"/>
      <c r="GB95" s="1186"/>
      <c r="GC95" s="1186"/>
      <c r="GD95" s="1186"/>
      <c r="GE95" s="1186"/>
      <c r="GF95" s="1186"/>
      <c r="GG95" s="1186"/>
      <c r="GH95" s="1186"/>
      <c r="GI95" s="1186"/>
      <c r="GJ95" s="1186"/>
      <c r="GK95" s="1186"/>
      <c r="GL95" s="1186"/>
      <c r="GM95" s="1186"/>
      <c r="GN95" s="1186"/>
      <c r="GO95" s="1186"/>
      <c r="GP95" s="1186"/>
      <c r="GQ95" s="1186"/>
      <c r="GR95" s="1186"/>
      <c r="GS95" s="1186"/>
      <c r="GT95" s="1186"/>
      <c r="GU95" s="1186"/>
      <c r="GV95" s="1186"/>
      <c r="GW95" s="1186"/>
      <c r="GX95" s="1186"/>
      <c r="GY95" s="1186"/>
      <c r="GZ95" s="1186"/>
      <c r="HA95" s="1186"/>
      <c r="HB95" s="1186"/>
      <c r="HC95" s="1186"/>
      <c r="HD95" s="1186"/>
      <c r="HE95" s="1186"/>
      <c r="HF95" s="1186"/>
      <c r="HG95" s="1186"/>
      <c r="HH95" s="1186"/>
      <c r="HI95" s="1186"/>
      <c r="HJ95" s="1186"/>
      <c r="HK95" s="1186"/>
      <c r="HL95" s="1186"/>
      <c r="HM95" s="1186"/>
      <c r="HN95" s="1186"/>
      <c r="HO95" s="1186"/>
      <c r="HP95" s="1186"/>
      <c r="HQ95" s="1186"/>
      <c r="HR95" s="1186"/>
      <c r="HS95" s="1186"/>
      <c r="HT95" s="1186"/>
      <c r="HU95" s="1186"/>
      <c r="HV95" s="1186"/>
      <c r="HW95" s="1186"/>
      <c r="HX95" s="1186"/>
      <c r="HY95" s="1186"/>
      <c r="HZ95" s="1186"/>
      <c r="IA95" s="1186"/>
      <c r="IB95" s="1186"/>
      <c r="IC95" s="1186"/>
      <c r="ID95" s="1186"/>
      <c r="IE95" s="1186"/>
      <c r="IF95" s="1186"/>
      <c r="IG95" s="1186"/>
      <c r="IH95" s="1186"/>
      <c r="II95" s="1186"/>
      <c r="IJ95" s="1186"/>
      <c r="IK95" s="1186"/>
      <c r="IL95" s="1186"/>
      <c r="IM95" s="1186"/>
      <c r="IN95" s="1186"/>
      <c r="IO95" s="1186"/>
      <c r="IP95" s="1186"/>
      <c r="IQ95" s="1186"/>
      <c r="IR95" s="1186"/>
      <c r="IS95" s="1186"/>
    </row>
    <row r="96" spans="2:253" ht="12.75" customHeight="1" x14ac:dyDescent="0.2">
      <c r="B96" s="1173">
        <v>1543</v>
      </c>
      <c r="C96" s="1174" t="s">
        <v>1463</v>
      </c>
      <c r="D96" s="1175"/>
      <c r="E96" s="1175"/>
      <c r="F96" s="1176">
        <f t="shared" si="63"/>
        <v>0</v>
      </c>
      <c r="G96" s="1176"/>
      <c r="H96" s="1175"/>
      <c r="I96" s="1670">
        <f t="shared" si="64"/>
        <v>0</v>
      </c>
      <c r="J96" s="1175"/>
      <c r="K96" s="1177">
        <f t="shared" si="45"/>
        <v>0</v>
      </c>
      <c r="L96" s="1187"/>
      <c r="M96" s="1187"/>
      <c r="N96" s="1187"/>
      <c r="O96" s="1187"/>
      <c r="P96" s="1187"/>
      <c r="Q96" s="1187"/>
      <c r="R96" s="1187"/>
      <c r="S96" s="1187"/>
      <c r="T96" s="1187"/>
      <c r="U96" s="1187"/>
      <c r="V96" s="1187"/>
      <c r="W96" s="1187"/>
      <c r="X96" s="1187"/>
      <c r="Y96" s="1187"/>
      <c r="Z96" s="1187"/>
      <c r="AA96" s="1187"/>
      <c r="AB96" s="1187"/>
      <c r="AC96" s="1187"/>
      <c r="AD96" s="1187"/>
      <c r="AE96" s="1187"/>
      <c r="AF96" s="1187"/>
      <c r="AG96" s="1187"/>
      <c r="AH96" s="1187"/>
      <c r="AI96" s="1187"/>
      <c r="AJ96" s="1187"/>
      <c r="AK96" s="1187"/>
      <c r="AL96" s="1187"/>
      <c r="AM96" s="1187"/>
      <c r="AN96" s="1187"/>
      <c r="AO96" s="1187"/>
      <c r="AP96" s="1187"/>
      <c r="AQ96" s="1187"/>
      <c r="AR96" s="1187"/>
      <c r="AS96" s="1187"/>
      <c r="AT96" s="1187"/>
      <c r="AU96" s="1187"/>
      <c r="AV96" s="1187"/>
      <c r="AW96" s="1187"/>
      <c r="AX96" s="1187"/>
      <c r="AY96" s="1187"/>
      <c r="AZ96" s="1187"/>
      <c r="BA96" s="1187"/>
      <c r="BB96" s="1187"/>
      <c r="BC96" s="1187"/>
      <c r="BD96" s="1187"/>
      <c r="BE96" s="1187"/>
      <c r="BF96" s="1187"/>
      <c r="BG96" s="1187"/>
      <c r="BH96" s="1187"/>
      <c r="BI96" s="1187"/>
      <c r="BJ96" s="1187"/>
      <c r="BK96" s="1187"/>
      <c r="BL96" s="1187"/>
      <c r="BM96" s="1187"/>
      <c r="BN96" s="1187"/>
      <c r="BO96" s="1187"/>
      <c r="BP96" s="1187"/>
      <c r="BQ96" s="1187"/>
      <c r="BR96" s="1187"/>
      <c r="BS96" s="1187"/>
      <c r="BT96" s="1187"/>
      <c r="BU96" s="1187"/>
      <c r="BV96" s="1187"/>
      <c r="BW96" s="1187"/>
      <c r="BX96" s="1187"/>
      <c r="BY96" s="1187"/>
      <c r="BZ96" s="1187"/>
      <c r="CA96" s="1187"/>
      <c r="CB96" s="1187"/>
      <c r="CC96" s="1187"/>
      <c r="CD96" s="1187"/>
      <c r="CE96" s="1187"/>
      <c r="CF96" s="1187"/>
      <c r="CG96" s="1187"/>
      <c r="CH96" s="1187"/>
      <c r="CI96" s="1187"/>
      <c r="CJ96" s="1187"/>
      <c r="CK96" s="1187"/>
      <c r="CL96" s="1187"/>
      <c r="CM96" s="1187"/>
      <c r="CN96" s="1187"/>
      <c r="CO96" s="1187"/>
      <c r="CP96" s="1187"/>
      <c r="CQ96" s="1187"/>
      <c r="CR96" s="1187"/>
      <c r="CS96" s="1187"/>
      <c r="CT96" s="1187"/>
      <c r="CU96" s="1187"/>
      <c r="CV96" s="1187"/>
      <c r="CW96" s="1187"/>
      <c r="CX96" s="1187"/>
      <c r="CY96" s="1187"/>
      <c r="CZ96" s="1187"/>
      <c r="DA96" s="1187"/>
      <c r="DB96" s="1187"/>
      <c r="DC96" s="1187"/>
      <c r="DD96" s="1187"/>
      <c r="DE96" s="1187"/>
      <c r="DF96" s="1187"/>
      <c r="DG96" s="1187"/>
      <c r="DH96" s="1187"/>
      <c r="DI96" s="1187"/>
      <c r="DJ96" s="1187"/>
      <c r="DK96" s="1187"/>
      <c r="DL96" s="1187"/>
      <c r="DM96" s="1187"/>
      <c r="DN96" s="1187"/>
      <c r="DO96" s="1187"/>
      <c r="DP96" s="1187"/>
      <c r="DQ96" s="1187"/>
      <c r="DR96" s="1187"/>
      <c r="DS96" s="1187"/>
      <c r="DT96" s="1187"/>
      <c r="DU96" s="1187"/>
      <c r="DV96" s="1187"/>
      <c r="DW96" s="1187"/>
      <c r="DX96" s="1187"/>
      <c r="DY96" s="1187"/>
      <c r="DZ96" s="1187"/>
      <c r="EA96" s="1187"/>
      <c r="EB96" s="1187"/>
      <c r="EC96" s="1187"/>
      <c r="ED96" s="1187"/>
      <c r="EE96" s="1187"/>
      <c r="EF96" s="1187"/>
      <c r="EG96" s="1187"/>
      <c r="EH96" s="1187"/>
      <c r="EI96" s="1187"/>
      <c r="EJ96" s="1187"/>
      <c r="EK96" s="1187"/>
      <c r="EL96" s="1187"/>
      <c r="EM96" s="1187"/>
      <c r="EN96" s="1187"/>
      <c r="EO96" s="1187"/>
      <c r="EP96" s="1187"/>
      <c r="EQ96" s="1187"/>
      <c r="ER96" s="1187"/>
      <c r="ES96" s="1187"/>
      <c r="ET96" s="1187"/>
      <c r="EU96" s="1187"/>
      <c r="EV96" s="1187"/>
      <c r="EW96" s="1187"/>
      <c r="EX96" s="1187"/>
      <c r="EY96" s="1187"/>
      <c r="EZ96" s="1187"/>
      <c r="FA96" s="1187"/>
      <c r="FB96" s="1187"/>
      <c r="FC96" s="1187"/>
      <c r="FD96" s="1187"/>
      <c r="FE96" s="1187"/>
      <c r="FF96" s="1187"/>
      <c r="FG96" s="1187"/>
      <c r="FH96" s="1187"/>
      <c r="FI96" s="1187"/>
      <c r="FJ96" s="1187"/>
      <c r="FK96" s="1187"/>
      <c r="FL96" s="1187"/>
      <c r="FM96" s="1187"/>
      <c r="FN96" s="1187"/>
      <c r="FO96" s="1187"/>
      <c r="FP96" s="1187"/>
      <c r="FQ96" s="1187"/>
      <c r="FR96" s="1187"/>
      <c r="FS96" s="1187"/>
      <c r="FT96" s="1187"/>
      <c r="FU96" s="1187"/>
      <c r="FV96" s="1187"/>
      <c r="FW96" s="1187"/>
      <c r="FX96" s="1187"/>
      <c r="FY96" s="1187"/>
      <c r="FZ96" s="1187"/>
      <c r="GA96" s="1187"/>
      <c r="GB96" s="1187"/>
      <c r="GC96" s="1187"/>
      <c r="GD96" s="1187"/>
      <c r="GE96" s="1187"/>
      <c r="GF96" s="1187"/>
      <c r="GG96" s="1187"/>
      <c r="GH96" s="1187"/>
      <c r="GI96" s="1187"/>
      <c r="GJ96" s="1187"/>
      <c r="GK96" s="1187"/>
      <c r="GL96" s="1187"/>
      <c r="GM96" s="1187"/>
      <c r="GN96" s="1187"/>
      <c r="GO96" s="1187"/>
      <c r="GP96" s="1187"/>
      <c r="GQ96" s="1187"/>
      <c r="GR96" s="1187"/>
      <c r="GS96" s="1187"/>
      <c r="GT96" s="1187"/>
      <c r="GU96" s="1187"/>
      <c r="GV96" s="1187"/>
      <c r="GW96" s="1187"/>
      <c r="GX96" s="1187"/>
      <c r="GY96" s="1187"/>
      <c r="GZ96" s="1187"/>
      <c r="HA96" s="1187"/>
      <c r="HB96" s="1187"/>
      <c r="HC96" s="1187"/>
      <c r="HD96" s="1187"/>
      <c r="HE96" s="1187"/>
      <c r="HF96" s="1187"/>
      <c r="HG96" s="1187"/>
      <c r="HH96" s="1187"/>
      <c r="HI96" s="1187"/>
      <c r="HJ96" s="1187"/>
      <c r="HK96" s="1187"/>
      <c r="HL96" s="1187"/>
      <c r="HM96" s="1187"/>
      <c r="HN96" s="1187"/>
      <c r="HO96" s="1187"/>
      <c r="HP96" s="1187"/>
      <c r="HQ96" s="1187"/>
      <c r="HR96" s="1187"/>
      <c r="HS96" s="1187"/>
      <c r="HT96" s="1187"/>
      <c r="HU96" s="1187"/>
      <c r="HV96" s="1187"/>
      <c r="HW96" s="1187"/>
      <c r="HX96" s="1187"/>
      <c r="HY96" s="1187"/>
      <c r="HZ96" s="1187"/>
      <c r="IA96" s="1187"/>
      <c r="IB96" s="1187"/>
      <c r="IC96" s="1187"/>
      <c r="ID96" s="1187"/>
      <c r="IE96" s="1187"/>
      <c r="IF96" s="1187"/>
      <c r="IG96" s="1187"/>
      <c r="IH96" s="1187"/>
      <c r="II96" s="1187"/>
      <c r="IJ96" s="1187"/>
      <c r="IK96" s="1187"/>
      <c r="IL96" s="1187"/>
      <c r="IM96" s="1187"/>
      <c r="IN96" s="1187"/>
      <c r="IO96" s="1187"/>
      <c r="IP96" s="1187"/>
      <c r="IQ96" s="1187"/>
      <c r="IR96" s="1187"/>
      <c r="IS96" s="1187"/>
    </row>
    <row r="97" spans="2:253" ht="12.75" customHeight="1" x14ac:dyDescent="0.2">
      <c r="B97" s="1173">
        <v>1544</v>
      </c>
      <c r="C97" s="1174" t="s">
        <v>1464</v>
      </c>
      <c r="D97" s="1175"/>
      <c r="E97" s="1175"/>
      <c r="F97" s="1176">
        <f t="shared" si="63"/>
        <v>0</v>
      </c>
      <c r="G97" s="1176"/>
      <c r="H97" s="1175"/>
      <c r="I97" s="1670">
        <f t="shared" si="64"/>
        <v>0</v>
      </c>
      <c r="J97" s="1175"/>
      <c r="K97" s="1177">
        <f t="shared" si="45"/>
        <v>0</v>
      </c>
      <c r="L97" s="1188"/>
      <c r="M97" s="1188"/>
      <c r="N97" s="1188"/>
      <c r="O97" s="1188"/>
      <c r="P97" s="1188"/>
      <c r="Q97" s="1188"/>
      <c r="R97" s="1188"/>
      <c r="S97" s="1188"/>
      <c r="T97" s="1188"/>
      <c r="U97" s="1188"/>
      <c r="V97" s="1188"/>
      <c r="W97" s="1188"/>
      <c r="X97" s="1188"/>
      <c r="Y97" s="1188"/>
      <c r="Z97" s="1188"/>
      <c r="AA97" s="1188"/>
      <c r="AB97" s="1188"/>
      <c r="AC97" s="1188"/>
      <c r="AD97" s="1188"/>
      <c r="AE97" s="1188"/>
      <c r="AF97" s="1188"/>
      <c r="AG97" s="1188"/>
      <c r="AH97" s="1188"/>
      <c r="AI97" s="1188"/>
      <c r="AJ97" s="1188"/>
      <c r="AK97" s="1188"/>
      <c r="AL97" s="1188"/>
      <c r="AM97" s="1188"/>
      <c r="AN97" s="1188"/>
      <c r="AO97" s="1188"/>
      <c r="AP97" s="1188"/>
      <c r="AQ97" s="1188"/>
      <c r="AR97" s="1188"/>
      <c r="AS97" s="1188"/>
      <c r="AT97" s="1188"/>
      <c r="AU97" s="1188"/>
      <c r="AV97" s="1188"/>
      <c r="AW97" s="1188"/>
      <c r="AX97" s="1188"/>
      <c r="AY97" s="1188"/>
      <c r="AZ97" s="1188"/>
      <c r="BA97" s="1188"/>
      <c r="BB97" s="1188"/>
      <c r="BC97" s="1188"/>
      <c r="BD97" s="1188"/>
      <c r="BE97" s="1188"/>
      <c r="BF97" s="1188"/>
      <c r="BG97" s="1188"/>
      <c r="BH97" s="1188"/>
      <c r="BI97" s="1188"/>
      <c r="BJ97" s="1188"/>
      <c r="BK97" s="1188"/>
      <c r="BL97" s="1188"/>
      <c r="BM97" s="1188"/>
      <c r="BN97" s="1188"/>
      <c r="BO97" s="1188"/>
      <c r="BP97" s="1188"/>
      <c r="BQ97" s="1188"/>
      <c r="BR97" s="1188"/>
      <c r="BS97" s="1188"/>
      <c r="BT97" s="1188"/>
      <c r="BU97" s="1188"/>
      <c r="BV97" s="1188"/>
      <c r="BW97" s="1188"/>
      <c r="BX97" s="1188"/>
      <c r="BY97" s="1188"/>
      <c r="BZ97" s="1188"/>
      <c r="CA97" s="1188"/>
      <c r="CB97" s="1188"/>
      <c r="CC97" s="1188"/>
      <c r="CD97" s="1188"/>
      <c r="CE97" s="1188"/>
      <c r="CF97" s="1188"/>
      <c r="CG97" s="1188"/>
      <c r="CH97" s="1188"/>
      <c r="CI97" s="1188"/>
      <c r="CJ97" s="1188"/>
      <c r="CK97" s="1188"/>
      <c r="CL97" s="1188"/>
      <c r="CM97" s="1188"/>
      <c r="CN97" s="1188"/>
      <c r="CO97" s="1188"/>
      <c r="CP97" s="1188"/>
      <c r="CQ97" s="1188"/>
      <c r="CR97" s="1188"/>
      <c r="CS97" s="1188"/>
      <c r="CT97" s="1188"/>
      <c r="CU97" s="1188"/>
      <c r="CV97" s="1188"/>
      <c r="CW97" s="1188"/>
      <c r="CX97" s="1188"/>
      <c r="CY97" s="1188"/>
      <c r="CZ97" s="1188"/>
      <c r="DA97" s="1188"/>
      <c r="DB97" s="1188"/>
      <c r="DC97" s="1188"/>
      <c r="DD97" s="1188"/>
      <c r="DE97" s="1188"/>
      <c r="DF97" s="1188"/>
      <c r="DG97" s="1188"/>
      <c r="DH97" s="1188"/>
      <c r="DI97" s="1188"/>
      <c r="DJ97" s="1188"/>
      <c r="DK97" s="1188"/>
      <c r="DL97" s="1188"/>
      <c r="DM97" s="1188"/>
      <c r="DN97" s="1188"/>
      <c r="DO97" s="1188"/>
      <c r="DP97" s="1188"/>
      <c r="DQ97" s="1188"/>
      <c r="DR97" s="1188"/>
      <c r="DS97" s="1188"/>
      <c r="DT97" s="1188"/>
      <c r="DU97" s="1188"/>
      <c r="DV97" s="1188"/>
      <c r="DW97" s="1188"/>
      <c r="DX97" s="1188"/>
      <c r="DY97" s="1188"/>
      <c r="DZ97" s="1188"/>
      <c r="EA97" s="1188"/>
      <c r="EB97" s="1188"/>
      <c r="EC97" s="1188"/>
      <c r="ED97" s="1188"/>
      <c r="EE97" s="1188"/>
      <c r="EF97" s="1188"/>
      <c r="EG97" s="1188"/>
      <c r="EH97" s="1188"/>
      <c r="EI97" s="1188"/>
      <c r="EJ97" s="1188"/>
      <c r="EK97" s="1188"/>
      <c r="EL97" s="1188"/>
      <c r="EM97" s="1188"/>
      <c r="EN97" s="1188"/>
      <c r="EO97" s="1188"/>
      <c r="EP97" s="1188"/>
      <c r="EQ97" s="1188"/>
      <c r="ER97" s="1188"/>
      <c r="ES97" s="1188"/>
      <c r="ET97" s="1188"/>
      <c r="EU97" s="1188"/>
      <c r="EV97" s="1188"/>
      <c r="EW97" s="1188"/>
      <c r="EX97" s="1188"/>
      <c r="EY97" s="1188"/>
      <c r="EZ97" s="1188"/>
      <c r="FA97" s="1188"/>
      <c r="FB97" s="1188"/>
      <c r="FC97" s="1188"/>
      <c r="FD97" s="1188"/>
      <c r="FE97" s="1188"/>
      <c r="FF97" s="1188"/>
      <c r="FG97" s="1188"/>
      <c r="FH97" s="1188"/>
      <c r="FI97" s="1188"/>
      <c r="FJ97" s="1188"/>
      <c r="FK97" s="1188"/>
      <c r="FL97" s="1188"/>
      <c r="FM97" s="1188"/>
      <c r="FN97" s="1188"/>
      <c r="FO97" s="1188"/>
      <c r="FP97" s="1188"/>
      <c r="FQ97" s="1188"/>
      <c r="FR97" s="1188"/>
      <c r="FS97" s="1188"/>
      <c r="FT97" s="1188"/>
      <c r="FU97" s="1188"/>
      <c r="FV97" s="1188"/>
      <c r="FW97" s="1188"/>
      <c r="FX97" s="1188"/>
      <c r="FY97" s="1188"/>
      <c r="FZ97" s="1188"/>
      <c r="GA97" s="1188"/>
      <c r="GB97" s="1188"/>
      <c r="GC97" s="1188"/>
      <c r="GD97" s="1188"/>
      <c r="GE97" s="1188"/>
      <c r="GF97" s="1188"/>
      <c r="GG97" s="1188"/>
      <c r="GH97" s="1188"/>
      <c r="GI97" s="1188"/>
      <c r="GJ97" s="1188"/>
      <c r="GK97" s="1188"/>
      <c r="GL97" s="1188"/>
      <c r="GM97" s="1188"/>
      <c r="GN97" s="1188"/>
      <c r="GO97" s="1188"/>
      <c r="GP97" s="1188"/>
      <c r="GQ97" s="1188"/>
      <c r="GR97" s="1188"/>
      <c r="GS97" s="1188"/>
      <c r="GT97" s="1188"/>
      <c r="GU97" s="1188"/>
      <c r="GV97" s="1188"/>
      <c r="GW97" s="1188"/>
      <c r="GX97" s="1188"/>
      <c r="GY97" s="1188"/>
      <c r="GZ97" s="1188"/>
      <c r="HA97" s="1188"/>
      <c r="HB97" s="1188"/>
      <c r="HC97" s="1188"/>
      <c r="HD97" s="1188"/>
      <c r="HE97" s="1188"/>
      <c r="HF97" s="1188"/>
      <c r="HG97" s="1188"/>
      <c r="HH97" s="1188"/>
      <c r="HI97" s="1188"/>
      <c r="HJ97" s="1188"/>
      <c r="HK97" s="1188"/>
      <c r="HL97" s="1188"/>
      <c r="HM97" s="1188"/>
      <c r="HN97" s="1188"/>
      <c r="HO97" s="1188"/>
      <c r="HP97" s="1188"/>
      <c r="HQ97" s="1188"/>
      <c r="HR97" s="1188"/>
      <c r="HS97" s="1188"/>
      <c r="HT97" s="1188"/>
      <c r="HU97" s="1188"/>
      <c r="HV97" s="1188"/>
      <c r="HW97" s="1188"/>
      <c r="HX97" s="1188"/>
      <c r="HY97" s="1188"/>
      <c r="HZ97" s="1188"/>
      <c r="IA97" s="1188"/>
      <c r="IB97" s="1188"/>
      <c r="IC97" s="1188"/>
      <c r="ID97" s="1188"/>
      <c r="IE97" s="1188"/>
      <c r="IF97" s="1188"/>
      <c r="IG97" s="1188"/>
      <c r="IH97" s="1188"/>
      <c r="II97" s="1188"/>
      <c r="IJ97" s="1188"/>
      <c r="IK97" s="1188"/>
      <c r="IL97" s="1188"/>
      <c r="IM97" s="1188"/>
      <c r="IN97" s="1188"/>
      <c r="IO97" s="1188"/>
      <c r="IP97" s="1188"/>
      <c r="IQ97" s="1188"/>
      <c r="IR97" s="1188"/>
      <c r="IS97" s="1188"/>
    </row>
    <row r="98" spans="2:253" x14ac:dyDescent="0.2">
      <c r="B98" s="1173">
        <v>1545</v>
      </c>
      <c r="C98" s="1174" t="s">
        <v>1465</v>
      </c>
      <c r="D98" s="1175"/>
      <c r="E98" s="1175"/>
      <c r="F98" s="1176">
        <f t="shared" si="63"/>
        <v>0</v>
      </c>
      <c r="G98" s="1176"/>
      <c r="H98" s="1175"/>
      <c r="I98" s="1670">
        <f t="shared" si="64"/>
        <v>0</v>
      </c>
      <c r="J98" s="1175"/>
      <c r="K98" s="1177">
        <f t="shared" si="45"/>
        <v>0</v>
      </c>
    </row>
    <row r="99" spans="2:253" ht="12.75" customHeight="1" x14ac:dyDescent="0.2">
      <c r="B99" s="1173">
        <v>1546</v>
      </c>
      <c r="C99" s="1174" t="s">
        <v>1466</v>
      </c>
      <c r="D99" s="1175"/>
      <c r="E99" s="1175"/>
      <c r="F99" s="1176">
        <f t="shared" si="63"/>
        <v>0</v>
      </c>
      <c r="G99" s="1176"/>
      <c r="H99" s="1175"/>
      <c r="I99" s="1670">
        <f t="shared" si="64"/>
        <v>0</v>
      </c>
      <c r="J99" s="1175"/>
      <c r="K99" s="1177">
        <f t="shared" si="45"/>
        <v>0</v>
      </c>
    </row>
    <row r="100" spans="2:253" ht="12.75" customHeight="1" x14ac:dyDescent="0.2">
      <c r="B100" s="1173">
        <v>1547</v>
      </c>
      <c r="C100" s="1174" t="s">
        <v>1467</v>
      </c>
      <c r="D100" s="1175"/>
      <c r="E100" s="1175"/>
      <c r="F100" s="1176">
        <f t="shared" si="63"/>
        <v>0</v>
      </c>
      <c r="G100" s="1176"/>
      <c r="H100" s="1175"/>
      <c r="I100" s="1670">
        <f t="shared" si="64"/>
        <v>0</v>
      </c>
      <c r="J100" s="1175"/>
      <c r="K100" s="1177">
        <f t="shared" si="45"/>
        <v>0</v>
      </c>
    </row>
    <row r="101" spans="2:253" ht="12.75" customHeight="1" x14ac:dyDescent="0.2">
      <c r="B101" s="1167">
        <v>1550</v>
      </c>
      <c r="C101" s="1168" t="s">
        <v>1468</v>
      </c>
      <c r="D101" s="1169">
        <f t="shared" ref="D101:J101" si="65">D102+D103</f>
        <v>0</v>
      </c>
      <c r="E101" s="1169">
        <f t="shared" si="65"/>
        <v>0</v>
      </c>
      <c r="F101" s="1169">
        <f t="shared" si="65"/>
        <v>0</v>
      </c>
      <c r="G101" s="1169">
        <f t="shared" si="65"/>
        <v>0</v>
      </c>
      <c r="H101" s="1169">
        <f t="shared" si="65"/>
        <v>0</v>
      </c>
      <c r="I101" s="1169">
        <f t="shared" si="65"/>
        <v>0</v>
      </c>
      <c r="J101" s="1169">
        <f t="shared" si="65"/>
        <v>0</v>
      </c>
      <c r="K101" s="1170">
        <f t="shared" si="45"/>
        <v>0</v>
      </c>
    </row>
    <row r="102" spans="2:253" x14ac:dyDescent="0.2">
      <c r="B102" s="1173">
        <v>1551</v>
      </c>
      <c r="C102" s="1174" t="s">
        <v>1469</v>
      </c>
      <c r="D102" s="1175"/>
      <c r="E102" s="1175"/>
      <c r="F102" s="1176">
        <f t="shared" ref="F102:F103" si="66">+D102+E102</f>
        <v>0</v>
      </c>
      <c r="G102" s="1176"/>
      <c r="H102" s="1175"/>
      <c r="I102" s="1670">
        <f t="shared" ref="I102:I103" si="67">+G102+H102+J102</f>
        <v>0</v>
      </c>
      <c r="J102" s="1175"/>
      <c r="K102" s="1177">
        <f t="shared" si="45"/>
        <v>0</v>
      </c>
    </row>
    <row r="103" spans="2:253" ht="12.75" customHeight="1" x14ac:dyDescent="0.2">
      <c r="B103" s="1173">
        <v>1552</v>
      </c>
      <c r="C103" s="1174" t="s">
        <v>1470</v>
      </c>
      <c r="D103" s="1175"/>
      <c r="E103" s="1175"/>
      <c r="F103" s="1176">
        <f t="shared" si="66"/>
        <v>0</v>
      </c>
      <c r="G103" s="1176"/>
      <c r="H103" s="1175"/>
      <c r="I103" s="1670">
        <f t="shared" si="67"/>
        <v>0</v>
      </c>
      <c r="J103" s="1175"/>
      <c r="K103" s="1177">
        <f t="shared" si="45"/>
        <v>0</v>
      </c>
    </row>
    <row r="104" spans="2:253" ht="12.75" customHeight="1" x14ac:dyDescent="0.2">
      <c r="B104" s="1167">
        <v>1590</v>
      </c>
      <c r="C104" s="1168" t="s">
        <v>1452</v>
      </c>
      <c r="D104" s="1169">
        <f t="shared" ref="D104:J104" si="68">SUM(D105:D109)</f>
        <v>0</v>
      </c>
      <c r="E104" s="1169">
        <f t="shared" si="68"/>
        <v>0</v>
      </c>
      <c r="F104" s="1169">
        <f t="shared" ref="F104" si="69">SUM(F105:F109)</f>
        <v>0</v>
      </c>
      <c r="G104" s="1169">
        <f>SUM(G105:G109)</f>
        <v>0</v>
      </c>
      <c r="H104" s="1169">
        <f t="shared" si="68"/>
        <v>0</v>
      </c>
      <c r="I104" s="1169">
        <f t="shared" si="68"/>
        <v>0</v>
      </c>
      <c r="J104" s="1169">
        <f t="shared" si="68"/>
        <v>0</v>
      </c>
      <c r="K104" s="1170">
        <f t="shared" si="45"/>
        <v>0</v>
      </c>
    </row>
    <row r="105" spans="2:253" x14ac:dyDescent="0.2">
      <c r="B105" s="1173">
        <v>1591</v>
      </c>
      <c r="C105" s="1174" t="s">
        <v>1471</v>
      </c>
      <c r="D105" s="1175"/>
      <c r="E105" s="1175"/>
      <c r="F105" s="1176">
        <f t="shared" ref="F105:F109" si="70">+D105+E105</f>
        <v>0</v>
      </c>
      <c r="G105" s="1176"/>
      <c r="H105" s="1175"/>
      <c r="I105" s="1670">
        <f t="shared" ref="I105:I109" si="71">+G105+H105+J105</f>
        <v>0</v>
      </c>
      <c r="J105" s="1175"/>
      <c r="K105" s="1177">
        <f t="shared" si="45"/>
        <v>0</v>
      </c>
    </row>
    <row r="106" spans="2:253" x14ac:dyDescent="0.2">
      <c r="B106" s="1173">
        <v>1592</v>
      </c>
      <c r="C106" s="1174" t="s">
        <v>1472</v>
      </c>
      <c r="D106" s="1175"/>
      <c r="E106" s="1175"/>
      <c r="F106" s="1176">
        <f t="shared" si="70"/>
        <v>0</v>
      </c>
      <c r="G106" s="1176"/>
      <c r="H106" s="1175"/>
      <c r="I106" s="1670">
        <f t="shared" si="71"/>
        <v>0</v>
      </c>
      <c r="J106" s="1175"/>
      <c r="K106" s="1177">
        <f t="shared" si="45"/>
        <v>0</v>
      </c>
    </row>
    <row r="107" spans="2:253" x14ac:dyDescent="0.2">
      <c r="B107" s="1173">
        <v>1593</v>
      </c>
      <c r="C107" s="1174" t="s">
        <v>1473</v>
      </c>
      <c r="D107" s="1175"/>
      <c r="E107" s="1175"/>
      <c r="F107" s="1176">
        <f t="shared" si="70"/>
        <v>0</v>
      </c>
      <c r="G107" s="1176"/>
      <c r="H107" s="1175"/>
      <c r="I107" s="1670">
        <f t="shared" si="71"/>
        <v>0</v>
      </c>
      <c r="J107" s="1175"/>
      <c r="K107" s="1177">
        <f t="shared" si="45"/>
        <v>0</v>
      </c>
    </row>
    <row r="108" spans="2:253" ht="12.75" customHeight="1" x14ac:dyDescent="0.2">
      <c r="B108" s="1173">
        <v>1594</v>
      </c>
      <c r="C108" s="1174" t="s">
        <v>1474</v>
      </c>
      <c r="D108" s="1175"/>
      <c r="E108" s="1175"/>
      <c r="F108" s="1176">
        <f t="shared" si="70"/>
        <v>0</v>
      </c>
      <c r="G108" s="1176"/>
      <c r="H108" s="1175"/>
      <c r="I108" s="1670">
        <f>+G108+H108+J108</f>
        <v>0</v>
      </c>
      <c r="J108" s="1175"/>
      <c r="K108" s="1177">
        <f t="shared" si="45"/>
        <v>0</v>
      </c>
    </row>
    <row r="109" spans="2:253" x14ac:dyDescent="0.2">
      <c r="B109" s="1173">
        <v>1595</v>
      </c>
      <c r="C109" s="1174" t="s">
        <v>1475</v>
      </c>
      <c r="D109" s="1175"/>
      <c r="E109" s="1175"/>
      <c r="F109" s="1176">
        <f t="shared" si="70"/>
        <v>0</v>
      </c>
      <c r="G109" s="1176"/>
      <c r="H109" s="1175"/>
      <c r="I109" s="1670">
        <f t="shared" si="71"/>
        <v>0</v>
      </c>
      <c r="J109" s="1175"/>
      <c r="K109" s="1177">
        <f t="shared" si="45"/>
        <v>0</v>
      </c>
    </row>
    <row r="110" spans="2:253" s="1162" customFormat="1" x14ac:dyDescent="0.2">
      <c r="B110" s="1163">
        <v>1600</v>
      </c>
      <c r="C110" s="1185" t="s">
        <v>1476</v>
      </c>
      <c r="D110" s="1165">
        <f>D111</f>
        <v>0</v>
      </c>
      <c r="E110" s="1165">
        <f>E111</f>
        <v>0</v>
      </c>
      <c r="F110" s="1165">
        <f>F111</f>
        <v>0</v>
      </c>
      <c r="G110" s="1165">
        <f>G111</f>
        <v>0</v>
      </c>
      <c r="H110" s="1165">
        <f t="shared" ref="E110:M111" si="72">H111</f>
        <v>0</v>
      </c>
      <c r="I110" s="1165">
        <f>I111</f>
        <v>0</v>
      </c>
      <c r="J110" s="1165">
        <f t="shared" si="72"/>
        <v>0</v>
      </c>
      <c r="K110" s="1166">
        <f t="shared" si="45"/>
        <v>0</v>
      </c>
    </row>
    <row r="111" spans="2:253" ht="12.75" customHeight="1" x14ac:dyDescent="0.2">
      <c r="B111" s="1167">
        <v>1610</v>
      </c>
      <c r="C111" s="1168" t="s">
        <v>1477</v>
      </c>
      <c r="D111" s="1169">
        <f>D112</f>
        <v>0</v>
      </c>
      <c r="E111" s="1169">
        <f t="shared" si="72"/>
        <v>0</v>
      </c>
      <c r="F111" s="1169">
        <f t="shared" si="72"/>
        <v>0</v>
      </c>
      <c r="G111" s="1169">
        <f>G112</f>
        <v>0</v>
      </c>
      <c r="H111" s="1169">
        <f t="shared" si="72"/>
        <v>0</v>
      </c>
      <c r="I111" s="1169">
        <f t="shared" si="72"/>
        <v>0</v>
      </c>
      <c r="J111" s="1169">
        <f t="shared" si="72"/>
        <v>0</v>
      </c>
      <c r="K111" s="1170">
        <f t="shared" si="45"/>
        <v>0</v>
      </c>
    </row>
    <row r="112" spans="2:253" ht="12.75" customHeight="1" x14ac:dyDescent="0.2">
      <c r="B112" s="1173">
        <v>1611</v>
      </c>
      <c r="C112" s="1174" t="s">
        <v>1477</v>
      </c>
      <c r="D112" s="1175"/>
      <c r="E112" s="1175"/>
      <c r="F112" s="1176">
        <f t="shared" ref="F112" si="73">+D112+E112</f>
        <v>0</v>
      </c>
      <c r="G112" s="1176"/>
      <c r="H112" s="1175"/>
      <c r="I112" s="1670">
        <f>+G112+H112+J112</f>
        <v>0</v>
      </c>
      <c r="J112" s="1175"/>
      <c r="K112" s="1177">
        <f t="shared" si="45"/>
        <v>0</v>
      </c>
    </row>
    <row r="113" spans="2:11" s="1162" customFormat="1" x14ac:dyDescent="0.2">
      <c r="B113" s="1163">
        <v>1700</v>
      </c>
      <c r="C113" s="1185" t="s">
        <v>1478</v>
      </c>
      <c r="D113" s="1165">
        <f>D114+D117</f>
        <v>0</v>
      </c>
      <c r="E113" s="1165">
        <f>E114+E117</f>
        <v>0</v>
      </c>
      <c r="F113" s="1165">
        <f t="shared" ref="F113" si="74">F114+F117</f>
        <v>0</v>
      </c>
      <c r="G113" s="1165">
        <f>G114+G117</f>
        <v>0</v>
      </c>
      <c r="H113" s="1165">
        <f t="shared" ref="H113:J113" si="75">H114+H117</f>
        <v>0</v>
      </c>
      <c r="I113" s="1165">
        <f t="shared" si="75"/>
        <v>0</v>
      </c>
      <c r="J113" s="1165">
        <f t="shared" si="75"/>
        <v>0</v>
      </c>
      <c r="K113" s="1166">
        <f t="shared" si="45"/>
        <v>0</v>
      </c>
    </row>
    <row r="114" spans="2:11" x14ac:dyDescent="0.2">
      <c r="B114" s="1167">
        <v>1710</v>
      </c>
      <c r="C114" s="1168" t="s">
        <v>1479</v>
      </c>
      <c r="D114" s="1169">
        <f t="shared" ref="D114:J114" si="76">D115+D116</f>
        <v>0</v>
      </c>
      <c r="E114" s="1169">
        <f t="shared" si="76"/>
        <v>0</v>
      </c>
      <c r="F114" s="1169">
        <f t="shared" si="76"/>
        <v>0</v>
      </c>
      <c r="G114" s="1169">
        <f>G115+G116</f>
        <v>0</v>
      </c>
      <c r="H114" s="1169">
        <f t="shared" si="76"/>
        <v>0</v>
      </c>
      <c r="I114" s="1169">
        <f t="shared" si="76"/>
        <v>0</v>
      </c>
      <c r="J114" s="1169">
        <f t="shared" si="76"/>
        <v>0</v>
      </c>
      <c r="K114" s="1170">
        <f t="shared" si="45"/>
        <v>0</v>
      </c>
    </row>
    <row r="115" spans="2:11" ht="12.75" customHeight="1" x14ac:dyDescent="0.2">
      <c r="B115" s="1173">
        <v>1711</v>
      </c>
      <c r="C115" s="1174" t="s">
        <v>1480</v>
      </c>
      <c r="D115" s="1175"/>
      <c r="E115" s="1175"/>
      <c r="F115" s="1176">
        <f t="shared" ref="F115:F116" si="77">+D115+E115</f>
        <v>0</v>
      </c>
      <c r="G115" s="1176"/>
      <c r="H115" s="1175"/>
      <c r="I115" s="1670">
        <f t="shared" ref="I115:I116" si="78">+G115+H115+J115</f>
        <v>0</v>
      </c>
      <c r="J115" s="1175"/>
      <c r="K115" s="1177">
        <f t="shared" si="45"/>
        <v>0</v>
      </c>
    </row>
    <row r="116" spans="2:11" ht="12.75" customHeight="1" x14ac:dyDescent="0.2">
      <c r="B116" s="1173">
        <v>1712</v>
      </c>
      <c r="C116" s="1174" t="s">
        <v>1481</v>
      </c>
      <c r="D116" s="1175"/>
      <c r="E116" s="1175"/>
      <c r="F116" s="1176">
        <f t="shared" si="77"/>
        <v>0</v>
      </c>
      <c r="G116" s="1176"/>
      <c r="H116" s="1175"/>
      <c r="I116" s="1670">
        <f t="shared" si="78"/>
        <v>0</v>
      </c>
      <c r="J116" s="1175"/>
      <c r="K116" s="1177">
        <f t="shared" si="45"/>
        <v>0</v>
      </c>
    </row>
    <row r="117" spans="2:11" x14ac:dyDescent="0.2">
      <c r="B117" s="1167">
        <v>1720</v>
      </c>
      <c r="C117" s="1168" t="s">
        <v>1482</v>
      </c>
      <c r="D117" s="1169">
        <f t="shared" ref="D117:J117" si="79">D118</f>
        <v>0</v>
      </c>
      <c r="E117" s="1169">
        <f t="shared" si="79"/>
        <v>0</v>
      </c>
      <c r="F117" s="1169">
        <f t="shared" si="79"/>
        <v>0</v>
      </c>
      <c r="G117" s="1169">
        <f>G118</f>
        <v>0</v>
      </c>
      <c r="H117" s="1169">
        <f t="shared" si="79"/>
        <v>0</v>
      </c>
      <c r="I117" s="1169">
        <f t="shared" si="79"/>
        <v>0</v>
      </c>
      <c r="J117" s="1169">
        <f t="shared" si="79"/>
        <v>0</v>
      </c>
      <c r="K117" s="1170">
        <f t="shared" si="45"/>
        <v>0</v>
      </c>
    </row>
    <row r="118" spans="2:11" x14ac:dyDescent="0.2">
      <c r="B118" s="1173">
        <v>1721</v>
      </c>
      <c r="C118" s="1174" t="s">
        <v>1482</v>
      </c>
      <c r="D118" s="1175"/>
      <c r="E118" s="1175"/>
      <c r="F118" s="1176">
        <f t="shared" ref="F118" si="80">+D118+E118</f>
        <v>0</v>
      </c>
      <c r="G118" s="1176"/>
      <c r="H118" s="1175"/>
      <c r="I118" s="1670">
        <f>+G118+H118+J118</f>
        <v>0</v>
      </c>
      <c r="J118" s="1175"/>
      <c r="K118" s="1177">
        <f t="shared" si="45"/>
        <v>0</v>
      </c>
    </row>
    <row r="119" spans="2:11" ht="12.75" customHeight="1" x14ac:dyDescent="0.2">
      <c r="B119" s="1167" t="s">
        <v>1483</v>
      </c>
      <c r="C119" s="1193"/>
      <c r="D119" s="1169">
        <f t="shared" ref="D119:J119" si="81">D14+D27+D38+D69+D84+D110+D113</f>
        <v>0</v>
      </c>
      <c r="E119" s="1169">
        <f t="shared" si="81"/>
        <v>0</v>
      </c>
      <c r="F119" s="1169">
        <f>F14+F27+F38+F69+F84+F110+F113</f>
        <v>0</v>
      </c>
      <c r="G119" s="1169">
        <f>G14+G27+G38+G69+G84+G110+G113</f>
        <v>0</v>
      </c>
      <c r="H119" s="1169">
        <f t="shared" si="81"/>
        <v>0</v>
      </c>
      <c r="I119" s="1169">
        <f>I14+I27+I38+I69+I84+I110+I113</f>
        <v>0</v>
      </c>
      <c r="J119" s="1169">
        <f t="shared" si="81"/>
        <v>0</v>
      </c>
      <c r="K119" s="1170">
        <f t="shared" si="45"/>
        <v>0</v>
      </c>
    </row>
    <row r="120" spans="2:11" s="1162" customFormat="1" x14ac:dyDescent="0.2">
      <c r="B120" s="1189">
        <v>2000</v>
      </c>
      <c r="C120" s="1190" t="s">
        <v>233</v>
      </c>
      <c r="D120" s="1191">
        <f t="shared" ref="D120:J120" si="82">+D121+D140+D148+D167+D189+D204+D209+D220+D227</f>
        <v>0</v>
      </c>
      <c r="E120" s="1191">
        <f>+E121+E140+E148+E167+E189+E204+E209+E220+E227</f>
        <v>0</v>
      </c>
      <c r="F120" s="1191">
        <f>+F121+F140+F148+F167+F189+F204+F209+F220+F227</f>
        <v>0</v>
      </c>
      <c r="G120" s="1191">
        <f>+G121+G140+G148+G167+G189+G204+G209+G220+G227</f>
        <v>0</v>
      </c>
      <c r="H120" s="1191">
        <f t="shared" si="82"/>
        <v>0</v>
      </c>
      <c r="I120" s="1191">
        <f t="shared" si="82"/>
        <v>0</v>
      </c>
      <c r="J120" s="1191">
        <f t="shared" si="82"/>
        <v>0</v>
      </c>
      <c r="K120" s="1192">
        <f t="shared" si="45"/>
        <v>0</v>
      </c>
    </row>
    <row r="121" spans="2:11" s="1162" customFormat="1" ht="13.5" customHeight="1" x14ac:dyDescent="0.2">
      <c r="B121" s="1163">
        <v>2100</v>
      </c>
      <c r="C121" s="1185" t="s">
        <v>1484</v>
      </c>
      <c r="D121" s="1165">
        <f>D122+D125+D128+D130+D132+D134+D136+D138</f>
        <v>0</v>
      </c>
      <c r="E121" s="1165">
        <f>E122+E125+E128+E130+E132+E134+E136+E138</f>
        <v>0</v>
      </c>
      <c r="F121" s="1165">
        <f t="shared" ref="F121" si="83">F122+F125+F128+F130+F132+F134+F136+F138</f>
        <v>0</v>
      </c>
      <c r="G121" s="1165">
        <f>G122+G125+G128+G130+G132+G134+G136+G138</f>
        <v>0</v>
      </c>
      <c r="H121" s="1165">
        <f t="shared" ref="H121:J121" si="84">H122+H125+H128+H130+H132+H134+H136+H138</f>
        <v>0</v>
      </c>
      <c r="I121" s="1165">
        <f t="shared" si="84"/>
        <v>0</v>
      </c>
      <c r="J121" s="1165">
        <f t="shared" si="84"/>
        <v>0</v>
      </c>
      <c r="K121" s="1166">
        <f t="shared" si="45"/>
        <v>0</v>
      </c>
    </row>
    <row r="122" spans="2:11" ht="12.75" customHeight="1" x14ac:dyDescent="0.2">
      <c r="B122" s="1167">
        <v>2110</v>
      </c>
      <c r="C122" s="1194" t="s">
        <v>1485</v>
      </c>
      <c r="D122" s="1169">
        <f t="shared" ref="D122:J122" si="85">D123+D124</f>
        <v>0</v>
      </c>
      <c r="E122" s="1169">
        <f t="shared" si="85"/>
        <v>0</v>
      </c>
      <c r="F122" s="1169">
        <f t="shared" si="85"/>
        <v>0</v>
      </c>
      <c r="G122" s="1169">
        <f>G123+G124</f>
        <v>0</v>
      </c>
      <c r="H122" s="1169">
        <f t="shared" si="85"/>
        <v>0</v>
      </c>
      <c r="I122" s="1169">
        <f t="shared" si="85"/>
        <v>0</v>
      </c>
      <c r="J122" s="1169">
        <f t="shared" si="85"/>
        <v>0</v>
      </c>
      <c r="K122" s="1170">
        <f t="shared" si="45"/>
        <v>0</v>
      </c>
    </row>
    <row r="123" spans="2:11" ht="12.75" customHeight="1" x14ac:dyDescent="0.2">
      <c r="B123" s="1173">
        <v>2111</v>
      </c>
      <c r="C123" s="1174" t="s">
        <v>1486</v>
      </c>
      <c r="D123" s="1175"/>
      <c r="E123" s="1175"/>
      <c r="F123" s="1176">
        <f t="shared" ref="F123:F124" si="86">+D123+E123</f>
        <v>0</v>
      </c>
      <c r="G123" s="1176"/>
      <c r="H123" s="1175"/>
      <c r="I123" s="1670">
        <f t="shared" ref="I123:I124" si="87">+G123+H123+J123</f>
        <v>0</v>
      </c>
      <c r="J123" s="1175"/>
      <c r="K123" s="1177">
        <f t="shared" si="45"/>
        <v>0</v>
      </c>
    </row>
    <row r="124" spans="2:11" x14ac:dyDescent="0.2">
      <c r="B124" s="1173">
        <v>2112</v>
      </c>
      <c r="C124" s="1174" t="s">
        <v>1487</v>
      </c>
      <c r="D124" s="1175"/>
      <c r="E124" s="1175"/>
      <c r="F124" s="1176">
        <f t="shared" si="86"/>
        <v>0</v>
      </c>
      <c r="G124" s="1176"/>
      <c r="H124" s="1175"/>
      <c r="I124" s="1670">
        <f t="shared" si="87"/>
        <v>0</v>
      </c>
      <c r="J124" s="1175"/>
      <c r="K124" s="1177">
        <f t="shared" si="45"/>
        <v>0</v>
      </c>
    </row>
    <row r="125" spans="2:11" ht="12.75" customHeight="1" x14ac:dyDescent="0.2">
      <c r="B125" s="1167">
        <v>2120</v>
      </c>
      <c r="C125" s="1168" t="s">
        <v>1488</v>
      </c>
      <c r="D125" s="1169">
        <f t="shared" ref="D125:J125" si="88">D126+D127</f>
        <v>0</v>
      </c>
      <c r="E125" s="1169">
        <f t="shared" si="88"/>
        <v>0</v>
      </c>
      <c r="F125" s="1169">
        <f t="shared" si="88"/>
        <v>0</v>
      </c>
      <c r="G125" s="1169">
        <f>G126+G127</f>
        <v>0</v>
      </c>
      <c r="H125" s="1169">
        <f t="shared" si="88"/>
        <v>0</v>
      </c>
      <c r="I125" s="1169">
        <f t="shared" si="88"/>
        <v>0</v>
      </c>
      <c r="J125" s="1169">
        <f t="shared" si="88"/>
        <v>0</v>
      </c>
      <c r="K125" s="1170">
        <f t="shared" si="45"/>
        <v>0</v>
      </c>
    </row>
    <row r="126" spans="2:11" ht="12.75" customHeight="1" x14ac:dyDescent="0.2">
      <c r="B126" s="1173">
        <v>2121</v>
      </c>
      <c r="C126" s="1174" t="s">
        <v>1489</v>
      </c>
      <c r="D126" s="1175"/>
      <c r="E126" s="1175"/>
      <c r="F126" s="1176">
        <f t="shared" ref="F126:F127" si="89">+D126+E126</f>
        <v>0</v>
      </c>
      <c r="G126" s="1176"/>
      <c r="H126" s="1175"/>
      <c r="I126" s="1670">
        <f t="shared" ref="I126:I127" si="90">+G126+H126+J126</f>
        <v>0</v>
      </c>
      <c r="J126" s="1175"/>
      <c r="K126" s="1177">
        <f t="shared" si="45"/>
        <v>0</v>
      </c>
    </row>
    <row r="127" spans="2:11" ht="12.75" customHeight="1" x14ac:dyDescent="0.2">
      <c r="B127" s="1173">
        <v>2122</v>
      </c>
      <c r="C127" s="1174" t="s">
        <v>1490</v>
      </c>
      <c r="D127" s="1175"/>
      <c r="E127" s="1175"/>
      <c r="F127" s="1176">
        <f t="shared" si="89"/>
        <v>0</v>
      </c>
      <c r="G127" s="1176"/>
      <c r="H127" s="1175"/>
      <c r="I127" s="1670">
        <f t="shared" si="90"/>
        <v>0</v>
      </c>
      <c r="J127" s="1175"/>
      <c r="K127" s="1177">
        <f t="shared" si="45"/>
        <v>0</v>
      </c>
    </row>
    <row r="128" spans="2:11" ht="12.75" customHeight="1" x14ac:dyDescent="0.2">
      <c r="B128" s="1167">
        <v>2130</v>
      </c>
      <c r="C128" s="1168" t="s">
        <v>1491</v>
      </c>
      <c r="D128" s="1169">
        <f t="shared" ref="D128:J128" si="91">D129</f>
        <v>0</v>
      </c>
      <c r="E128" s="1169">
        <f t="shared" si="91"/>
        <v>0</v>
      </c>
      <c r="F128" s="1169">
        <f t="shared" si="91"/>
        <v>0</v>
      </c>
      <c r="G128" s="1169">
        <f>G129</f>
        <v>0</v>
      </c>
      <c r="H128" s="1169">
        <f t="shared" si="91"/>
        <v>0</v>
      </c>
      <c r="I128" s="1169">
        <f t="shared" si="91"/>
        <v>0</v>
      </c>
      <c r="J128" s="1169">
        <f t="shared" si="91"/>
        <v>0</v>
      </c>
      <c r="K128" s="1170">
        <f t="shared" si="45"/>
        <v>0</v>
      </c>
    </row>
    <row r="129" spans="2:11" ht="12.75" customHeight="1" x14ac:dyDescent="0.2">
      <c r="B129" s="1173">
        <v>2131</v>
      </c>
      <c r="C129" s="1174" t="s">
        <v>1491</v>
      </c>
      <c r="D129" s="1175"/>
      <c r="E129" s="1175"/>
      <c r="F129" s="1176">
        <f t="shared" ref="F129" si="92">+D129+E129</f>
        <v>0</v>
      </c>
      <c r="G129" s="1176"/>
      <c r="H129" s="1175"/>
      <c r="I129" s="1670">
        <f>+G129+H129+J129</f>
        <v>0</v>
      </c>
      <c r="J129" s="1175"/>
      <c r="K129" s="1177">
        <f t="shared" si="45"/>
        <v>0</v>
      </c>
    </row>
    <row r="130" spans="2:11" ht="24.75" customHeight="1" x14ac:dyDescent="0.2">
      <c r="B130" s="1167">
        <v>2140</v>
      </c>
      <c r="C130" s="1168" t="s">
        <v>1492</v>
      </c>
      <c r="D130" s="1169">
        <f t="shared" ref="D130:J130" si="93">D131</f>
        <v>0</v>
      </c>
      <c r="E130" s="1169">
        <f t="shared" si="93"/>
        <v>0</v>
      </c>
      <c r="F130" s="1169">
        <f t="shared" si="93"/>
        <v>0</v>
      </c>
      <c r="G130" s="1169">
        <f>G131</f>
        <v>0</v>
      </c>
      <c r="H130" s="1169">
        <f t="shared" si="93"/>
        <v>0</v>
      </c>
      <c r="I130" s="1169">
        <f t="shared" si="93"/>
        <v>0</v>
      </c>
      <c r="J130" s="1169">
        <f t="shared" si="93"/>
        <v>0</v>
      </c>
      <c r="K130" s="1170">
        <f t="shared" si="45"/>
        <v>0</v>
      </c>
    </row>
    <row r="131" spans="2:11" ht="12.75" customHeight="1" x14ac:dyDescent="0.2">
      <c r="B131" s="1173">
        <v>2141</v>
      </c>
      <c r="C131" s="1174" t="s">
        <v>1493</v>
      </c>
      <c r="D131" s="1175"/>
      <c r="E131" s="1175"/>
      <c r="F131" s="1176">
        <f t="shared" ref="F131" si="94">+D131+E131</f>
        <v>0</v>
      </c>
      <c r="G131" s="1176"/>
      <c r="H131" s="1175"/>
      <c r="I131" s="1670">
        <f>+G131+H131+J131</f>
        <v>0</v>
      </c>
      <c r="J131" s="1175"/>
      <c r="K131" s="1177">
        <f t="shared" si="45"/>
        <v>0</v>
      </c>
    </row>
    <row r="132" spans="2:11" ht="12.75" customHeight="1" x14ac:dyDescent="0.2">
      <c r="B132" s="1167">
        <v>2150</v>
      </c>
      <c r="C132" s="1168" t="s">
        <v>1494</v>
      </c>
      <c r="D132" s="1169">
        <f t="shared" ref="D132:J132" si="95">D133</f>
        <v>0</v>
      </c>
      <c r="E132" s="1169">
        <f t="shared" si="95"/>
        <v>0</v>
      </c>
      <c r="F132" s="1169">
        <f t="shared" si="95"/>
        <v>0</v>
      </c>
      <c r="G132" s="1169">
        <f>G133</f>
        <v>0</v>
      </c>
      <c r="H132" s="1169">
        <f t="shared" si="95"/>
        <v>0</v>
      </c>
      <c r="I132" s="1169">
        <f t="shared" si="95"/>
        <v>0</v>
      </c>
      <c r="J132" s="1169">
        <f t="shared" si="95"/>
        <v>0</v>
      </c>
      <c r="K132" s="1170">
        <f t="shared" si="45"/>
        <v>0</v>
      </c>
    </row>
    <row r="133" spans="2:11" ht="12.75" customHeight="1" x14ac:dyDescent="0.2">
      <c r="B133" s="1173">
        <v>2151</v>
      </c>
      <c r="C133" s="1174" t="s">
        <v>1495</v>
      </c>
      <c r="D133" s="1175"/>
      <c r="E133" s="1175"/>
      <c r="F133" s="1176">
        <f t="shared" ref="F133" si="96">+D133+E133</f>
        <v>0</v>
      </c>
      <c r="G133" s="1176"/>
      <c r="H133" s="1175"/>
      <c r="I133" s="1670">
        <f>+G133+H133+J133</f>
        <v>0</v>
      </c>
      <c r="J133" s="1175"/>
      <c r="K133" s="1177">
        <f t="shared" si="45"/>
        <v>0</v>
      </c>
    </row>
    <row r="134" spans="2:11" x14ac:dyDescent="0.2">
      <c r="B134" s="1167">
        <v>2160</v>
      </c>
      <c r="C134" s="1168" t="s">
        <v>1496</v>
      </c>
      <c r="D134" s="1169">
        <f t="shared" ref="D134:J134" si="97">D135</f>
        <v>0</v>
      </c>
      <c r="E134" s="1169">
        <f t="shared" si="97"/>
        <v>0</v>
      </c>
      <c r="F134" s="1169">
        <f t="shared" si="97"/>
        <v>0</v>
      </c>
      <c r="G134" s="1169">
        <f>G135</f>
        <v>0</v>
      </c>
      <c r="H134" s="1169">
        <f t="shared" si="97"/>
        <v>0</v>
      </c>
      <c r="I134" s="1169">
        <f t="shared" si="97"/>
        <v>0</v>
      </c>
      <c r="J134" s="1169">
        <f t="shared" si="97"/>
        <v>0</v>
      </c>
      <c r="K134" s="1170">
        <f t="shared" si="45"/>
        <v>0</v>
      </c>
    </row>
    <row r="135" spans="2:11" ht="12.75" customHeight="1" x14ac:dyDescent="0.2">
      <c r="B135" s="1173">
        <v>2161</v>
      </c>
      <c r="C135" s="1174" t="s">
        <v>1497</v>
      </c>
      <c r="D135" s="1175"/>
      <c r="E135" s="1175"/>
      <c r="F135" s="1176">
        <f t="shared" ref="F135" si="98">+D135+E135</f>
        <v>0</v>
      </c>
      <c r="G135" s="1176"/>
      <c r="H135" s="1175"/>
      <c r="I135" s="1670">
        <f>+G135+H135+J135</f>
        <v>0</v>
      </c>
      <c r="J135" s="1175"/>
      <c r="K135" s="1177">
        <f t="shared" si="45"/>
        <v>0</v>
      </c>
    </row>
    <row r="136" spans="2:11" ht="12.75" customHeight="1" x14ac:dyDescent="0.2">
      <c r="B136" s="1167">
        <v>2170</v>
      </c>
      <c r="C136" s="1168" t="s">
        <v>1498</v>
      </c>
      <c r="D136" s="1169">
        <f t="shared" ref="D136:J136" si="99">D137</f>
        <v>0</v>
      </c>
      <c r="E136" s="1169">
        <f t="shared" si="99"/>
        <v>0</v>
      </c>
      <c r="F136" s="1169">
        <f t="shared" si="99"/>
        <v>0</v>
      </c>
      <c r="G136" s="1169">
        <f>G137</f>
        <v>0</v>
      </c>
      <c r="H136" s="1169">
        <f t="shared" si="99"/>
        <v>0</v>
      </c>
      <c r="I136" s="1169">
        <f t="shared" si="99"/>
        <v>0</v>
      </c>
      <c r="J136" s="1169">
        <f t="shared" si="99"/>
        <v>0</v>
      </c>
      <c r="K136" s="1170">
        <f t="shared" si="45"/>
        <v>0</v>
      </c>
    </row>
    <row r="137" spans="2:11" x14ac:dyDescent="0.2">
      <c r="B137" s="1173">
        <v>2171</v>
      </c>
      <c r="C137" s="1174" t="s">
        <v>1499</v>
      </c>
      <c r="D137" s="1175"/>
      <c r="E137" s="1175"/>
      <c r="F137" s="1176">
        <f t="shared" ref="F137" si="100">+D137+E137</f>
        <v>0</v>
      </c>
      <c r="G137" s="1176"/>
      <c r="H137" s="1175"/>
      <c r="I137" s="1670">
        <f>+G137+H137+J137</f>
        <v>0</v>
      </c>
      <c r="J137" s="1175"/>
      <c r="K137" s="1177">
        <f t="shared" si="45"/>
        <v>0</v>
      </c>
    </row>
    <row r="138" spans="2:11" ht="12.75" customHeight="1" x14ac:dyDescent="0.2">
      <c r="B138" s="1167">
        <v>2180</v>
      </c>
      <c r="C138" s="1168" t="s">
        <v>1500</v>
      </c>
      <c r="D138" s="1169">
        <f t="shared" ref="D138:J138" si="101">D139</f>
        <v>0</v>
      </c>
      <c r="E138" s="1169">
        <f t="shared" si="101"/>
        <v>0</v>
      </c>
      <c r="F138" s="1169">
        <f t="shared" si="101"/>
        <v>0</v>
      </c>
      <c r="G138" s="1169">
        <f>G139</f>
        <v>0</v>
      </c>
      <c r="H138" s="1169">
        <f t="shared" si="101"/>
        <v>0</v>
      </c>
      <c r="I138" s="1169">
        <f t="shared" si="101"/>
        <v>0</v>
      </c>
      <c r="J138" s="1169">
        <f t="shared" si="101"/>
        <v>0</v>
      </c>
      <c r="K138" s="1170">
        <f t="shared" si="45"/>
        <v>0</v>
      </c>
    </row>
    <row r="139" spans="2:11" ht="12.75" customHeight="1" x14ac:dyDescent="0.2">
      <c r="B139" s="1173">
        <v>2181</v>
      </c>
      <c r="C139" s="1174" t="s">
        <v>1501</v>
      </c>
      <c r="D139" s="1175"/>
      <c r="E139" s="1175"/>
      <c r="F139" s="1176">
        <f t="shared" ref="F139" si="102">+D139+E139</f>
        <v>0</v>
      </c>
      <c r="G139" s="1176"/>
      <c r="H139" s="1175"/>
      <c r="I139" s="1670">
        <f>+G139+H139+J139</f>
        <v>0</v>
      </c>
      <c r="J139" s="1175"/>
      <c r="K139" s="1177">
        <f t="shared" si="45"/>
        <v>0</v>
      </c>
    </row>
    <row r="140" spans="2:11" s="1162" customFormat="1" x14ac:dyDescent="0.2">
      <c r="B140" s="1163">
        <v>2200</v>
      </c>
      <c r="C140" s="1185" t="s">
        <v>1502</v>
      </c>
      <c r="D140" s="1165">
        <f>D141+D143+D146</f>
        <v>0</v>
      </c>
      <c r="E140" s="1165">
        <f t="shared" ref="E140:J140" si="103">E141+E143+E146</f>
        <v>0</v>
      </c>
      <c r="F140" s="1165">
        <f t="shared" si="103"/>
        <v>0</v>
      </c>
      <c r="G140" s="1165">
        <f>G141+G143+G146</f>
        <v>0</v>
      </c>
      <c r="H140" s="1165">
        <f t="shared" si="103"/>
        <v>0</v>
      </c>
      <c r="I140" s="1165">
        <f t="shared" si="103"/>
        <v>0</v>
      </c>
      <c r="J140" s="1165">
        <f t="shared" si="103"/>
        <v>0</v>
      </c>
      <c r="K140" s="1166">
        <f t="shared" si="45"/>
        <v>0</v>
      </c>
    </row>
    <row r="141" spans="2:11" ht="12.75" customHeight="1" x14ac:dyDescent="0.2">
      <c r="B141" s="1167">
        <v>2210</v>
      </c>
      <c r="C141" s="1168" t="s">
        <v>1503</v>
      </c>
      <c r="D141" s="1169">
        <f t="shared" ref="D141:J141" si="104">D142</f>
        <v>0</v>
      </c>
      <c r="E141" s="1169">
        <f t="shared" si="104"/>
        <v>0</v>
      </c>
      <c r="F141" s="1169">
        <f t="shared" si="104"/>
        <v>0</v>
      </c>
      <c r="G141" s="1169">
        <f>G142</f>
        <v>0</v>
      </c>
      <c r="H141" s="1169">
        <f t="shared" si="104"/>
        <v>0</v>
      </c>
      <c r="I141" s="1169">
        <f t="shared" si="104"/>
        <v>0</v>
      </c>
      <c r="J141" s="1169">
        <f t="shared" si="104"/>
        <v>0</v>
      </c>
      <c r="K141" s="1170">
        <f t="shared" si="45"/>
        <v>0</v>
      </c>
    </row>
    <row r="142" spans="2:11" ht="12.75" customHeight="1" x14ac:dyDescent="0.2">
      <c r="B142" s="1173">
        <v>2211</v>
      </c>
      <c r="C142" s="1174" t="s">
        <v>1503</v>
      </c>
      <c r="D142" s="1175"/>
      <c r="E142" s="1175"/>
      <c r="F142" s="1176">
        <f t="shared" ref="F142" si="105">+D142+E142</f>
        <v>0</v>
      </c>
      <c r="G142" s="1176"/>
      <c r="H142" s="1175"/>
      <c r="I142" s="1670">
        <f>+G142+H142+J142</f>
        <v>0</v>
      </c>
      <c r="J142" s="1175"/>
      <c r="K142" s="1177">
        <f t="shared" si="45"/>
        <v>0</v>
      </c>
    </row>
    <row r="143" spans="2:11" ht="12.75" customHeight="1" x14ac:dyDescent="0.2">
      <c r="B143" s="1167">
        <v>2220</v>
      </c>
      <c r="C143" s="1168" t="s">
        <v>1504</v>
      </c>
      <c r="D143" s="1169">
        <f t="shared" ref="D143:J143" si="106">D144+D145</f>
        <v>0</v>
      </c>
      <c r="E143" s="1169">
        <f t="shared" si="106"/>
        <v>0</v>
      </c>
      <c r="F143" s="1169">
        <f t="shared" si="106"/>
        <v>0</v>
      </c>
      <c r="G143" s="1169">
        <f>G144+G145</f>
        <v>0</v>
      </c>
      <c r="H143" s="1169">
        <f t="shared" si="106"/>
        <v>0</v>
      </c>
      <c r="I143" s="1169">
        <f t="shared" si="106"/>
        <v>0</v>
      </c>
      <c r="J143" s="1169">
        <f t="shared" si="106"/>
        <v>0</v>
      </c>
      <c r="K143" s="1170">
        <f t="shared" ref="K143:K206" si="107">F143-I143</f>
        <v>0</v>
      </c>
    </row>
    <row r="144" spans="2:11" ht="12.75" customHeight="1" x14ac:dyDescent="0.2">
      <c r="B144" s="1173">
        <v>2221</v>
      </c>
      <c r="C144" s="1174" t="s">
        <v>1505</v>
      </c>
      <c r="D144" s="1175"/>
      <c r="E144" s="1175"/>
      <c r="F144" s="1176">
        <f t="shared" ref="F144:F145" si="108">+D144+E144</f>
        <v>0</v>
      </c>
      <c r="G144" s="1176"/>
      <c r="H144" s="1175"/>
      <c r="I144" s="1670">
        <f t="shared" ref="I144:I145" si="109">+G144+H144+J144</f>
        <v>0</v>
      </c>
      <c r="J144" s="1175"/>
      <c r="K144" s="1177">
        <f t="shared" si="107"/>
        <v>0</v>
      </c>
    </row>
    <row r="145" spans="2:11" ht="12.75" customHeight="1" x14ac:dyDescent="0.2">
      <c r="B145" s="1173">
        <v>2222</v>
      </c>
      <c r="C145" s="1174" t="s">
        <v>1504</v>
      </c>
      <c r="D145" s="1175"/>
      <c r="E145" s="1175"/>
      <c r="F145" s="1176">
        <f t="shared" si="108"/>
        <v>0</v>
      </c>
      <c r="G145" s="1176"/>
      <c r="H145" s="1175"/>
      <c r="I145" s="1670">
        <f t="shared" si="109"/>
        <v>0</v>
      </c>
      <c r="J145" s="1175"/>
      <c r="K145" s="1177">
        <f t="shared" si="107"/>
        <v>0</v>
      </c>
    </row>
    <row r="146" spans="2:11" ht="12.75" customHeight="1" x14ac:dyDescent="0.2">
      <c r="B146" s="1167">
        <v>2230</v>
      </c>
      <c r="C146" s="1168" t="s">
        <v>1506</v>
      </c>
      <c r="D146" s="1169">
        <f t="shared" ref="D146:J146" si="110">D147</f>
        <v>0</v>
      </c>
      <c r="E146" s="1169">
        <f t="shared" si="110"/>
        <v>0</v>
      </c>
      <c r="F146" s="1169">
        <f t="shared" si="110"/>
        <v>0</v>
      </c>
      <c r="G146" s="1169">
        <f>G147</f>
        <v>0</v>
      </c>
      <c r="H146" s="1169">
        <f t="shared" si="110"/>
        <v>0</v>
      </c>
      <c r="I146" s="1169">
        <f t="shared" si="110"/>
        <v>0</v>
      </c>
      <c r="J146" s="1169">
        <f t="shared" si="110"/>
        <v>0</v>
      </c>
      <c r="K146" s="1170">
        <f t="shared" si="107"/>
        <v>0</v>
      </c>
    </row>
    <row r="147" spans="2:11" ht="12.75" customHeight="1" x14ac:dyDescent="0.2">
      <c r="B147" s="1173">
        <v>2231</v>
      </c>
      <c r="C147" s="1174" t="s">
        <v>1506</v>
      </c>
      <c r="D147" s="1175"/>
      <c r="E147" s="1175"/>
      <c r="F147" s="1176">
        <f t="shared" ref="F147" si="111">+D147+E147</f>
        <v>0</v>
      </c>
      <c r="G147" s="1176"/>
      <c r="H147" s="1175"/>
      <c r="I147" s="1670">
        <f>+G147+H147+J147</f>
        <v>0</v>
      </c>
      <c r="J147" s="1175"/>
      <c r="K147" s="1177">
        <f t="shared" si="107"/>
        <v>0</v>
      </c>
    </row>
    <row r="148" spans="2:11" s="1162" customFormat="1" ht="13.5" customHeight="1" x14ac:dyDescent="0.2">
      <c r="B148" s="1163">
        <v>2300</v>
      </c>
      <c r="C148" s="1185" t="s">
        <v>1507</v>
      </c>
      <c r="D148" s="1165">
        <f t="shared" ref="D148:J148" si="112">D149+D151+D153+D155+D157+D159+D161+D163+D165</f>
        <v>0</v>
      </c>
      <c r="E148" s="1165">
        <f t="shared" si="112"/>
        <v>0</v>
      </c>
      <c r="F148" s="1165">
        <f t="shared" si="112"/>
        <v>0</v>
      </c>
      <c r="G148" s="1165">
        <f>G149+G151+G153+G155+G157+G159+G161+G163+G165</f>
        <v>0</v>
      </c>
      <c r="H148" s="1165">
        <f t="shared" si="112"/>
        <v>0</v>
      </c>
      <c r="I148" s="1165">
        <f t="shared" si="112"/>
        <v>0</v>
      </c>
      <c r="J148" s="1165">
        <f t="shared" si="112"/>
        <v>0</v>
      </c>
      <c r="K148" s="1166">
        <f t="shared" si="107"/>
        <v>0</v>
      </c>
    </row>
    <row r="149" spans="2:11" ht="27" customHeight="1" x14ac:dyDescent="0.2">
      <c r="B149" s="1167">
        <v>2310</v>
      </c>
      <c r="C149" s="1168" t="s">
        <v>1508</v>
      </c>
      <c r="D149" s="1169">
        <f t="shared" ref="D149:J149" si="113">D150</f>
        <v>0</v>
      </c>
      <c r="E149" s="1169">
        <f t="shared" si="113"/>
        <v>0</v>
      </c>
      <c r="F149" s="1169">
        <f t="shared" si="113"/>
        <v>0</v>
      </c>
      <c r="G149" s="1169">
        <f>G150</f>
        <v>0</v>
      </c>
      <c r="H149" s="1169">
        <f t="shared" si="113"/>
        <v>0</v>
      </c>
      <c r="I149" s="1169">
        <f t="shared" si="113"/>
        <v>0</v>
      </c>
      <c r="J149" s="1169">
        <f t="shared" si="113"/>
        <v>0</v>
      </c>
      <c r="K149" s="1170">
        <f t="shared" si="107"/>
        <v>0</v>
      </c>
    </row>
    <row r="150" spans="2:11" ht="12.75" customHeight="1" x14ac:dyDescent="0.2">
      <c r="B150" s="1173">
        <v>2311</v>
      </c>
      <c r="C150" s="1174" t="s">
        <v>1509</v>
      </c>
      <c r="D150" s="1175"/>
      <c r="E150" s="1175"/>
      <c r="F150" s="1176">
        <f t="shared" ref="F150" si="114">+D150+E150</f>
        <v>0</v>
      </c>
      <c r="G150" s="1176"/>
      <c r="H150" s="1175"/>
      <c r="I150" s="1670">
        <f>+G150+H150+J150</f>
        <v>0</v>
      </c>
      <c r="J150" s="1175"/>
      <c r="K150" s="1177">
        <f t="shared" si="107"/>
        <v>0</v>
      </c>
    </row>
    <row r="151" spans="2:11" ht="12.75" customHeight="1" x14ac:dyDescent="0.2">
      <c r="B151" s="1167">
        <v>2320</v>
      </c>
      <c r="C151" s="1168" t="s">
        <v>1510</v>
      </c>
      <c r="D151" s="1169">
        <f>D152</f>
        <v>0</v>
      </c>
      <c r="E151" s="1169">
        <f t="shared" ref="E151:J151" si="115">E152</f>
        <v>0</v>
      </c>
      <c r="F151" s="1169">
        <f t="shared" si="115"/>
        <v>0</v>
      </c>
      <c r="G151" s="1169">
        <f>G152</f>
        <v>0</v>
      </c>
      <c r="H151" s="1169">
        <f t="shared" si="115"/>
        <v>0</v>
      </c>
      <c r="I151" s="1169">
        <f t="shared" si="115"/>
        <v>0</v>
      </c>
      <c r="J151" s="1169">
        <f t="shared" si="115"/>
        <v>0</v>
      </c>
      <c r="K151" s="1170">
        <f t="shared" si="107"/>
        <v>0</v>
      </c>
    </row>
    <row r="152" spans="2:11" ht="12.75" customHeight="1" x14ac:dyDescent="0.2">
      <c r="B152" s="1173">
        <v>2321</v>
      </c>
      <c r="C152" s="1174" t="s">
        <v>1511</v>
      </c>
      <c r="D152" s="1175"/>
      <c r="E152" s="1175"/>
      <c r="F152" s="1176">
        <f t="shared" ref="F152" si="116">+D152+E152</f>
        <v>0</v>
      </c>
      <c r="G152" s="1176"/>
      <c r="H152" s="1175"/>
      <c r="I152" s="1670">
        <f>+G152+H152+J152</f>
        <v>0</v>
      </c>
      <c r="J152" s="1175"/>
      <c r="K152" s="1177">
        <f t="shared" si="107"/>
        <v>0</v>
      </c>
    </row>
    <row r="153" spans="2:11" ht="13.5" customHeight="1" x14ac:dyDescent="0.2">
      <c r="B153" s="1167">
        <v>2330</v>
      </c>
      <c r="C153" s="1168" t="s">
        <v>1512</v>
      </c>
      <c r="D153" s="1169">
        <f t="shared" ref="D153:J153" si="117">D154</f>
        <v>0</v>
      </c>
      <c r="E153" s="1169">
        <f t="shared" si="117"/>
        <v>0</v>
      </c>
      <c r="F153" s="1169">
        <f t="shared" si="117"/>
        <v>0</v>
      </c>
      <c r="G153" s="1169">
        <f>G154</f>
        <v>0</v>
      </c>
      <c r="H153" s="1169">
        <f t="shared" si="117"/>
        <v>0</v>
      </c>
      <c r="I153" s="1169">
        <f t="shared" si="117"/>
        <v>0</v>
      </c>
      <c r="J153" s="1169">
        <f t="shared" si="117"/>
        <v>0</v>
      </c>
      <c r="K153" s="1170">
        <f t="shared" si="107"/>
        <v>0</v>
      </c>
    </row>
    <row r="154" spans="2:11" ht="12.75" customHeight="1" x14ac:dyDescent="0.2">
      <c r="B154" s="1173">
        <v>2331</v>
      </c>
      <c r="C154" s="1174" t="s">
        <v>1512</v>
      </c>
      <c r="D154" s="1175"/>
      <c r="E154" s="1175"/>
      <c r="F154" s="1176">
        <f t="shared" ref="F154" si="118">+D154+E154</f>
        <v>0</v>
      </c>
      <c r="G154" s="1176"/>
      <c r="H154" s="1175"/>
      <c r="I154" s="1670">
        <f>+G154+H154+J154</f>
        <v>0</v>
      </c>
      <c r="J154" s="1175"/>
      <c r="K154" s="1177">
        <f t="shared" si="107"/>
        <v>0</v>
      </c>
    </row>
    <row r="155" spans="2:11" ht="24.75" customHeight="1" x14ac:dyDescent="0.2">
      <c r="B155" s="1167">
        <v>2340</v>
      </c>
      <c r="C155" s="1168" t="s">
        <v>1513</v>
      </c>
      <c r="D155" s="1169">
        <f t="shared" ref="D155:J155" si="119">D156</f>
        <v>0</v>
      </c>
      <c r="E155" s="1169">
        <f t="shared" si="119"/>
        <v>0</v>
      </c>
      <c r="F155" s="1169">
        <f t="shared" si="119"/>
        <v>0</v>
      </c>
      <c r="G155" s="1169">
        <f>G156</f>
        <v>0</v>
      </c>
      <c r="H155" s="1169">
        <f t="shared" si="119"/>
        <v>0</v>
      </c>
      <c r="I155" s="1169">
        <f t="shared" si="119"/>
        <v>0</v>
      </c>
      <c r="J155" s="1169">
        <f t="shared" si="119"/>
        <v>0</v>
      </c>
      <c r="K155" s="1170">
        <f t="shared" si="107"/>
        <v>0</v>
      </c>
    </row>
    <row r="156" spans="2:11" ht="24.75" customHeight="1" x14ac:dyDescent="0.2">
      <c r="B156" s="1173">
        <v>2341</v>
      </c>
      <c r="C156" s="1174" t="s">
        <v>1513</v>
      </c>
      <c r="D156" s="1175"/>
      <c r="E156" s="1175"/>
      <c r="F156" s="1176">
        <f t="shared" ref="F156" si="120">+D156+E156</f>
        <v>0</v>
      </c>
      <c r="G156" s="1176"/>
      <c r="H156" s="1175"/>
      <c r="I156" s="1670">
        <f>+G156+H156+J156</f>
        <v>0</v>
      </c>
      <c r="J156" s="1175"/>
      <c r="K156" s="1177">
        <f t="shared" si="107"/>
        <v>0</v>
      </c>
    </row>
    <row r="157" spans="2:11" ht="24" customHeight="1" x14ac:dyDescent="0.2">
      <c r="B157" s="1167">
        <v>2350</v>
      </c>
      <c r="C157" s="1168" t="s">
        <v>1514</v>
      </c>
      <c r="D157" s="1169">
        <f t="shared" ref="D157:J157" si="121">D158</f>
        <v>0</v>
      </c>
      <c r="E157" s="1169">
        <f t="shared" si="121"/>
        <v>0</v>
      </c>
      <c r="F157" s="1169">
        <f t="shared" si="121"/>
        <v>0</v>
      </c>
      <c r="G157" s="1169">
        <f>G158</f>
        <v>0</v>
      </c>
      <c r="H157" s="1169">
        <f t="shared" si="121"/>
        <v>0</v>
      </c>
      <c r="I157" s="1169">
        <f t="shared" si="121"/>
        <v>0</v>
      </c>
      <c r="J157" s="1169">
        <f t="shared" si="121"/>
        <v>0</v>
      </c>
      <c r="K157" s="1170">
        <f t="shared" si="107"/>
        <v>0</v>
      </c>
    </row>
    <row r="158" spans="2:11" ht="12.75" customHeight="1" x14ac:dyDescent="0.2">
      <c r="B158" s="1173">
        <v>2351</v>
      </c>
      <c r="C158" s="1174" t="s">
        <v>1514</v>
      </c>
      <c r="D158" s="1175"/>
      <c r="E158" s="1175"/>
      <c r="F158" s="1176">
        <f t="shared" ref="F158:F166" si="122">+D158+E158</f>
        <v>0</v>
      </c>
      <c r="G158" s="1176"/>
      <c r="H158" s="1175"/>
      <c r="I158" s="1670">
        <f>+G158+H158+J158</f>
        <v>0</v>
      </c>
      <c r="J158" s="1175"/>
      <c r="K158" s="1177">
        <f t="shared" si="107"/>
        <v>0</v>
      </c>
    </row>
    <row r="159" spans="2:11" ht="25.5" customHeight="1" x14ac:dyDescent="0.2">
      <c r="B159" s="1167">
        <v>2360</v>
      </c>
      <c r="C159" s="1168" t="s">
        <v>1515</v>
      </c>
      <c r="D159" s="1169">
        <f t="shared" ref="D159:J159" si="123">D160</f>
        <v>0</v>
      </c>
      <c r="E159" s="1169">
        <f t="shared" si="123"/>
        <v>0</v>
      </c>
      <c r="F159" s="1169">
        <f>F160</f>
        <v>0</v>
      </c>
      <c r="G159" s="1169">
        <f>G160</f>
        <v>0</v>
      </c>
      <c r="H159" s="1169">
        <f t="shared" si="123"/>
        <v>0</v>
      </c>
      <c r="I159" s="1169">
        <f>I160</f>
        <v>0</v>
      </c>
      <c r="J159" s="1169">
        <f t="shared" si="123"/>
        <v>0</v>
      </c>
      <c r="K159" s="1170">
        <f t="shared" si="107"/>
        <v>0</v>
      </c>
    </row>
    <row r="160" spans="2:11" ht="27" customHeight="1" x14ac:dyDescent="0.2">
      <c r="B160" s="1173">
        <v>2361</v>
      </c>
      <c r="C160" s="1174" t="s">
        <v>1515</v>
      </c>
      <c r="D160" s="1175"/>
      <c r="E160" s="1175"/>
      <c r="F160" s="1176">
        <f t="shared" si="122"/>
        <v>0</v>
      </c>
      <c r="G160" s="1176"/>
      <c r="H160" s="1175"/>
      <c r="I160" s="1670">
        <f>+G160+H160+J160</f>
        <v>0</v>
      </c>
      <c r="J160" s="1175"/>
      <c r="K160" s="1177">
        <f t="shared" si="107"/>
        <v>0</v>
      </c>
    </row>
    <row r="161" spans="2:13" ht="13.5" customHeight="1" x14ac:dyDescent="0.2">
      <c r="B161" s="1167">
        <v>2370</v>
      </c>
      <c r="C161" s="1168" t="s">
        <v>1516</v>
      </c>
      <c r="D161" s="1169">
        <f t="shared" ref="D161:J161" si="124">D162</f>
        <v>0</v>
      </c>
      <c r="E161" s="1169">
        <f t="shared" si="124"/>
        <v>0</v>
      </c>
      <c r="F161" s="1169">
        <f t="shared" si="124"/>
        <v>0</v>
      </c>
      <c r="G161" s="1169">
        <f>G162</f>
        <v>0</v>
      </c>
      <c r="H161" s="1169">
        <f t="shared" si="124"/>
        <v>0</v>
      </c>
      <c r="I161" s="1169">
        <f t="shared" si="124"/>
        <v>0</v>
      </c>
      <c r="J161" s="1169">
        <f t="shared" si="124"/>
        <v>0</v>
      </c>
      <c r="K161" s="1170">
        <f t="shared" si="107"/>
        <v>0</v>
      </c>
    </row>
    <row r="162" spans="2:13" ht="12.75" customHeight="1" x14ac:dyDescent="0.2">
      <c r="B162" s="1173">
        <v>2371</v>
      </c>
      <c r="C162" s="1174" t="s">
        <v>1516</v>
      </c>
      <c r="D162" s="1175"/>
      <c r="E162" s="1175"/>
      <c r="F162" s="1176">
        <f t="shared" si="122"/>
        <v>0</v>
      </c>
      <c r="G162" s="1176"/>
      <c r="H162" s="1175"/>
      <c r="I162" s="1670">
        <f>+G162+H162+J162</f>
        <v>0</v>
      </c>
      <c r="J162" s="1175"/>
      <c r="K162" s="1177">
        <f t="shared" si="107"/>
        <v>0</v>
      </c>
    </row>
    <row r="163" spans="2:13" ht="12.75" customHeight="1" x14ac:dyDescent="0.2">
      <c r="B163" s="1167">
        <v>2380</v>
      </c>
      <c r="C163" s="1168" t="s">
        <v>1517</v>
      </c>
      <c r="D163" s="1169">
        <f t="shared" ref="D163:J163" si="125">D164</f>
        <v>0</v>
      </c>
      <c r="E163" s="1169">
        <f t="shared" si="125"/>
        <v>0</v>
      </c>
      <c r="F163" s="1169">
        <f t="shared" si="125"/>
        <v>0</v>
      </c>
      <c r="G163" s="1169">
        <f>G164</f>
        <v>0</v>
      </c>
      <c r="H163" s="1169">
        <f t="shared" si="125"/>
        <v>0</v>
      </c>
      <c r="I163" s="1169">
        <f t="shared" si="125"/>
        <v>0</v>
      </c>
      <c r="J163" s="1169">
        <f t="shared" si="125"/>
        <v>0</v>
      </c>
      <c r="K163" s="1170">
        <f t="shared" si="107"/>
        <v>0</v>
      </c>
    </row>
    <row r="164" spans="2:13" ht="12.75" customHeight="1" x14ac:dyDescent="0.2">
      <c r="B164" s="1173">
        <v>2381</v>
      </c>
      <c r="C164" s="1174" t="s">
        <v>1518</v>
      </c>
      <c r="D164" s="1175"/>
      <c r="E164" s="1175"/>
      <c r="F164" s="1176">
        <f t="shared" si="122"/>
        <v>0</v>
      </c>
      <c r="G164" s="1176"/>
      <c r="H164" s="1175"/>
      <c r="I164" s="1670">
        <f>+G164+H164+J164</f>
        <v>0</v>
      </c>
      <c r="J164" s="1175"/>
      <c r="K164" s="1177">
        <f t="shared" si="107"/>
        <v>0</v>
      </c>
    </row>
    <row r="165" spans="2:13" ht="12.75" customHeight="1" x14ac:dyDescent="0.2">
      <c r="B165" s="1167">
        <v>2390</v>
      </c>
      <c r="C165" s="1168" t="s">
        <v>1519</v>
      </c>
      <c r="D165" s="1169">
        <f t="shared" ref="D165:J165" si="126">D166</f>
        <v>0</v>
      </c>
      <c r="E165" s="1169">
        <f t="shared" si="126"/>
        <v>0</v>
      </c>
      <c r="F165" s="1169">
        <f t="shared" si="126"/>
        <v>0</v>
      </c>
      <c r="G165" s="1169">
        <f>G166</f>
        <v>0</v>
      </c>
      <c r="H165" s="1169">
        <f t="shared" si="126"/>
        <v>0</v>
      </c>
      <c r="I165" s="1169">
        <f t="shared" si="126"/>
        <v>0</v>
      </c>
      <c r="J165" s="1169">
        <f t="shared" si="126"/>
        <v>0</v>
      </c>
      <c r="K165" s="1170">
        <f t="shared" si="107"/>
        <v>0</v>
      </c>
    </row>
    <row r="166" spans="2:13" ht="12.75" customHeight="1" x14ac:dyDescent="0.2">
      <c r="B166" s="1173">
        <v>2391</v>
      </c>
      <c r="C166" s="1174" t="s">
        <v>1519</v>
      </c>
      <c r="D166" s="1175"/>
      <c r="E166" s="1175"/>
      <c r="F166" s="1176">
        <f t="shared" si="122"/>
        <v>0</v>
      </c>
      <c r="G166" s="1176"/>
      <c r="H166" s="1175"/>
      <c r="I166" s="1670">
        <f>+G166+H166+J166</f>
        <v>0</v>
      </c>
      <c r="J166" s="1175"/>
      <c r="K166" s="1177">
        <f t="shared" si="107"/>
        <v>0</v>
      </c>
    </row>
    <row r="167" spans="2:13" s="1162" customFormat="1" x14ac:dyDescent="0.2">
      <c r="B167" s="1163">
        <v>2400</v>
      </c>
      <c r="C167" s="1185" t="s">
        <v>1520</v>
      </c>
      <c r="D167" s="1165">
        <f>D168+D170+D172+D174+D176+D178+D180+D182+D186</f>
        <v>0</v>
      </c>
      <c r="E167" s="1165">
        <f t="shared" ref="E167:J167" si="127">E168+E170+E172+E174+E176+E178+E180+E182+E186</f>
        <v>0</v>
      </c>
      <c r="F167" s="1165">
        <f t="shared" si="127"/>
        <v>0</v>
      </c>
      <c r="G167" s="1165">
        <f>G168+G170+G172+G174+G176+G178+G180+G182+G186</f>
        <v>0</v>
      </c>
      <c r="H167" s="1165">
        <f t="shared" si="127"/>
        <v>0</v>
      </c>
      <c r="I167" s="1165">
        <f t="shared" si="127"/>
        <v>0</v>
      </c>
      <c r="J167" s="1165">
        <f t="shared" si="127"/>
        <v>0</v>
      </c>
      <c r="K167" s="1166">
        <f t="shared" si="107"/>
        <v>0</v>
      </c>
    </row>
    <row r="168" spans="2:13" ht="12.75" customHeight="1" x14ac:dyDescent="0.2">
      <c r="B168" s="1167">
        <v>2410</v>
      </c>
      <c r="C168" s="1168" t="s">
        <v>1521</v>
      </c>
      <c r="D168" s="1169">
        <f t="shared" ref="D168:J168" si="128">D169</f>
        <v>0</v>
      </c>
      <c r="E168" s="1169">
        <f t="shared" si="128"/>
        <v>0</v>
      </c>
      <c r="F168" s="1169">
        <f t="shared" si="128"/>
        <v>0</v>
      </c>
      <c r="G168" s="1169">
        <f>G169</f>
        <v>0</v>
      </c>
      <c r="H168" s="1169">
        <f t="shared" si="128"/>
        <v>0</v>
      </c>
      <c r="I168" s="1169">
        <f t="shared" si="128"/>
        <v>0</v>
      </c>
      <c r="J168" s="1169">
        <f t="shared" si="128"/>
        <v>0</v>
      </c>
      <c r="K168" s="1170">
        <f t="shared" si="107"/>
        <v>0</v>
      </c>
    </row>
    <row r="169" spans="2:13" ht="12.75" customHeight="1" x14ac:dyDescent="0.2">
      <c r="B169" s="1173">
        <v>2411</v>
      </c>
      <c r="C169" s="1174" t="s">
        <v>1521</v>
      </c>
      <c r="D169" s="1175"/>
      <c r="E169" s="1175"/>
      <c r="F169" s="1176">
        <f t="shared" ref="F169" si="129">+D169+E169</f>
        <v>0</v>
      </c>
      <c r="G169" s="1176"/>
      <c r="H169" s="1175"/>
      <c r="I169" s="1670">
        <f>+G169+H169+J169</f>
        <v>0</v>
      </c>
      <c r="J169" s="1175"/>
      <c r="K169" s="1177">
        <f t="shared" si="107"/>
        <v>0</v>
      </c>
    </row>
    <row r="170" spans="2:13" ht="12.75" customHeight="1" x14ac:dyDescent="0.2">
      <c r="B170" s="1167">
        <v>2420</v>
      </c>
      <c r="C170" s="1168" t="s">
        <v>1522</v>
      </c>
      <c r="D170" s="1169">
        <f t="shared" ref="D170:J170" si="130">D171</f>
        <v>0</v>
      </c>
      <c r="E170" s="1169">
        <f t="shared" si="130"/>
        <v>0</v>
      </c>
      <c r="F170" s="1169">
        <f t="shared" si="130"/>
        <v>0</v>
      </c>
      <c r="G170" s="1169">
        <f>G171</f>
        <v>0</v>
      </c>
      <c r="H170" s="1169">
        <f t="shared" si="130"/>
        <v>0</v>
      </c>
      <c r="I170" s="1169">
        <f t="shared" si="130"/>
        <v>0</v>
      </c>
      <c r="J170" s="1169">
        <f t="shared" si="130"/>
        <v>0</v>
      </c>
      <c r="K170" s="1170">
        <f t="shared" si="107"/>
        <v>0</v>
      </c>
    </row>
    <row r="171" spans="2:13" ht="12.75" customHeight="1" x14ac:dyDescent="0.2">
      <c r="B171" s="1173">
        <v>2421</v>
      </c>
      <c r="C171" s="1174" t="s">
        <v>1522</v>
      </c>
      <c r="D171" s="1175"/>
      <c r="E171" s="1175"/>
      <c r="F171" s="1176">
        <f t="shared" ref="F171" si="131">+D171+E171</f>
        <v>0</v>
      </c>
      <c r="G171" s="1176"/>
      <c r="H171" s="1175"/>
      <c r="I171" s="1670">
        <f>+G171+H171+J171</f>
        <v>0</v>
      </c>
      <c r="J171" s="1175"/>
      <c r="K171" s="1177">
        <f t="shared" si="107"/>
        <v>0</v>
      </c>
    </row>
    <row r="172" spans="2:13" ht="12.75" customHeight="1" x14ac:dyDescent="0.2">
      <c r="B172" s="1167">
        <v>2430</v>
      </c>
      <c r="C172" s="1168" t="s">
        <v>1523</v>
      </c>
      <c r="D172" s="1169">
        <f t="shared" ref="D172:J172" si="132">D173</f>
        <v>0</v>
      </c>
      <c r="E172" s="1169">
        <f t="shared" si="132"/>
        <v>0</v>
      </c>
      <c r="F172" s="1169">
        <f t="shared" si="132"/>
        <v>0</v>
      </c>
      <c r="G172" s="1169">
        <f>G173</f>
        <v>0</v>
      </c>
      <c r="H172" s="1169">
        <f t="shared" si="132"/>
        <v>0</v>
      </c>
      <c r="I172" s="1169">
        <f t="shared" si="132"/>
        <v>0</v>
      </c>
      <c r="J172" s="1169">
        <f t="shared" si="132"/>
        <v>0</v>
      </c>
      <c r="K172" s="1170">
        <f t="shared" si="107"/>
        <v>0</v>
      </c>
    </row>
    <row r="173" spans="2:13" ht="12.75" customHeight="1" x14ac:dyDescent="0.2">
      <c r="B173" s="1173">
        <v>2431</v>
      </c>
      <c r="C173" s="1174" t="s">
        <v>1523</v>
      </c>
      <c r="D173" s="1175"/>
      <c r="E173" s="1175"/>
      <c r="F173" s="1176">
        <f t="shared" ref="F173" si="133">+D173+E173</f>
        <v>0</v>
      </c>
      <c r="G173" s="1176"/>
      <c r="H173" s="1175"/>
      <c r="I173" s="1670">
        <f>+G173+H173+J173</f>
        <v>0</v>
      </c>
      <c r="J173" s="1175"/>
      <c r="K173" s="1177">
        <f t="shared" si="107"/>
        <v>0</v>
      </c>
    </row>
    <row r="174" spans="2:13" ht="12.75" customHeight="1" x14ac:dyDescent="0.2">
      <c r="B174" s="1167">
        <v>2440</v>
      </c>
      <c r="C174" s="1168" t="s">
        <v>1524</v>
      </c>
      <c r="D174" s="1169">
        <f t="shared" ref="D174:J174" si="134">D175</f>
        <v>0</v>
      </c>
      <c r="E174" s="1169">
        <f t="shared" si="134"/>
        <v>0</v>
      </c>
      <c r="F174" s="1169">
        <f t="shared" si="134"/>
        <v>0</v>
      </c>
      <c r="G174" s="1169">
        <f>G175</f>
        <v>0</v>
      </c>
      <c r="H174" s="1169">
        <f t="shared" si="134"/>
        <v>0</v>
      </c>
      <c r="I174" s="1169">
        <f t="shared" si="134"/>
        <v>0</v>
      </c>
      <c r="J174" s="1169">
        <f t="shared" si="134"/>
        <v>0</v>
      </c>
      <c r="K174" s="1170">
        <f t="shared" si="107"/>
        <v>0</v>
      </c>
      <c r="M174" s="333"/>
    </row>
    <row r="175" spans="2:13" ht="12.75" customHeight="1" x14ac:dyDescent="0.2">
      <c r="B175" s="1173">
        <v>2441</v>
      </c>
      <c r="C175" s="1174" t="s">
        <v>1524</v>
      </c>
      <c r="D175" s="1175"/>
      <c r="E175" s="1175"/>
      <c r="F175" s="1176">
        <f t="shared" ref="F175" si="135">+D175+E175</f>
        <v>0</v>
      </c>
      <c r="G175" s="1176"/>
      <c r="H175" s="1175"/>
      <c r="I175" s="1670">
        <f>+G175+H175+J175</f>
        <v>0</v>
      </c>
      <c r="J175" s="1175"/>
      <c r="K175" s="1177">
        <f t="shared" si="107"/>
        <v>0</v>
      </c>
    </row>
    <row r="176" spans="2:13" ht="12.75" customHeight="1" x14ac:dyDescent="0.2">
      <c r="B176" s="1167">
        <v>2450</v>
      </c>
      <c r="C176" s="1168" t="s">
        <v>1525</v>
      </c>
      <c r="D176" s="1169">
        <f t="shared" ref="D176:J176" si="136">D177</f>
        <v>0</v>
      </c>
      <c r="E176" s="1169">
        <f t="shared" si="136"/>
        <v>0</v>
      </c>
      <c r="F176" s="1169">
        <f t="shared" si="136"/>
        <v>0</v>
      </c>
      <c r="G176" s="1169">
        <f>G177</f>
        <v>0</v>
      </c>
      <c r="H176" s="1169">
        <f t="shared" si="136"/>
        <v>0</v>
      </c>
      <c r="I176" s="1169">
        <f t="shared" si="136"/>
        <v>0</v>
      </c>
      <c r="J176" s="1169">
        <f t="shared" si="136"/>
        <v>0</v>
      </c>
      <c r="K176" s="1170">
        <f t="shared" si="107"/>
        <v>0</v>
      </c>
    </row>
    <row r="177" spans="2:11" ht="12.75" customHeight="1" x14ac:dyDescent="0.2">
      <c r="B177" s="1173">
        <v>2451</v>
      </c>
      <c r="C177" s="1174" t="s">
        <v>1525</v>
      </c>
      <c r="D177" s="1175"/>
      <c r="E177" s="1175"/>
      <c r="F177" s="1176">
        <f t="shared" ref="F177" si="137">+D177+E177</f>
        <v>0</v>
      </c>
      <c r="G177" s="1176"/>
      <c r="H177" s="1175"/>
      <c r="I177" s="1670">
        <f>+G177+H177+J177</f>
        <v>0</v>
      </c>
      <c r="J177" s="1175"/>
      <c r="K177" s="1177">
        <f t="shared" si="107"/>
        <v>0</v>
      </c>
    </row>
    <row r="178" spans="2:11" ht="12.75" customHeight="1" x14ac:dyDescent="0.2">
      <c r="B178" s="1167">
        <v>2460</v>
      </c>
      <c r="C178" s="1168" t="s">
        <v>1526</v>
      </c>
      <c r="D178" s="1169">
        <f t="shared" ref="D178:J178" si="138">D179</f>
        <v>0</v>
      </c>
      <c r="E178" s="1169">
        <f t="shared" si="138"/>
        <v>0</v>
      </c>
      <c r="F178" s="1169">
        <f t="shared" si="138"/>
        <v>0</v>
      </c>
      <c r="G178" s="1169">
        <f>G179</f>
        <v>0</v>
      </c>
      <c r="H178" s="1169">
        <f t="shared" si="138"/>
        <v>0</v>
      </c>
      <c r="I178" s="1169">
        <f t="shared" si="138"/>
        <v>0</v>
      </c>
      <c r="J178" s="1169">
        <f t="shared" si="138"/>
        <v>0</v>
      </c>
      <c r="K178" s="1170">
        <f t="shared" si="107"/>
        <v>0</v>
      </c>
    </row>
    <row r="179" spans="2:11" ht="12.75" customHeight="1" x14ac:dyDescent="0.2">
      <c r="B179" s="1173">
        <v>2461</v>
      </c>
      <c r="C179" s="1174" t="s">
        <v>1526</v>
      </c>
      <c r="D179" s="1175"/>
      <c r="E179" s="1175"/>
      <c r="F179" s="1176">
        <f t="shared" ref="F179" si="139">+D179+E179</f>
        <v>0</v>
      </c>
      <c r="G179" s="1176"/>
      <c r="H179" s="1175"/>
      <c r="I179" s="1670">
        <f>+G179+H179+J179</f>
        <v>0</v>
      </c>
      <c r="J179" s="1175"/>
      <c r="K179" s="1177">
        <f t="shared" si="107"/>
        <v>0</v>
      </c>
    </row>
    <row r="180" spans="2:11" ht="12.75" customHeight="1" x14ac:dyDescent="0.2">
      <c r="B180" s="1167">
        <v>2470</v>
      </c>
      <c r="C180" s="1168" t="s">
        <v>1527</v>
      </c>
      <c r="D180" s="1169">
        <f t="shared" ref="D180:J180" si="140">D181</f>
        <v>0</v>
      </c>
      <c r="E180" s="1169">
        <f t="shared" si="140"/>
        <v>0</v>
      </c>
      <c r="F180" s="1169">
        <f t="shared" si="140"/>
        <v>0</v>
      </c>
      <c r="G180" s="1169">
        <f>G181</f>
        <v>0</v>
      </c>
      <c r="H180" s="1169">
        <f t="shared" si="140"/>
        <v>0</v>
      </c>
      <c r="I180" s="1169">
        <f t="shared" si="140"/>
        <v>0</v>
      </c>
      <c r="J180" s="1169">
        <f t="shared" si="140"/>
        <v>0</v>
      </c>
      <c r="K180" s="1170">
        <f t="shared" si="107"/>
        <v>0</v>
      </c>
    </row>
    <row r="181" spans="2:11" ht="12.75" customHeight="1" x14ac:dyDescent="0.2">
      <c r="B181" s="1173">
        <v>2471</v>
      </c>
      <c r="C181" s="1174" t="s">
        <v>1527</v>
      </c>
      <c r="D181" s="1175"/>
      <c r="E181" s="1175"/>
      <c r="F181" s="1176">
        <f t="shared" ref="F181" si="141">+D181+E181</f>
        <v>0</v>
      </c>
      <c r="G181" s="1176"/>
      <c r="H181" s="1175"/>
      <c r="I181" s="1670">
        <f>+G181+H181+J181</f>
        <v>0</v>
      </c>
      <c r="J181" s="1175"/>
      <c r="K181" s="1177">
        <f t="shared" si="107"/>
        <v>0</v>
      </c>
    </row>
    <row r="182" spans="2:11" ht="12.75" customHeight="1" x14ac:dyDescent="0.2">
      <c r="B182" s="1167">
        <v>2480</v>
      </c>
      <c r="C182" s="1168" t="s">
        <v>1528</v>
      </c>
      <c r="D182" s="1169">
        <f t="shared" ref="D182:J182" si="142">D183+D184+D185</f>
        <v>0</v>
      </c>
      <c r="E182" s="1169">
        <f t="shared" si="142"/>
        <v>0</v>
      </c>
      <c r="F182" s="1169">
        <f t="shared" si="142"/>
        <v>0</v>
      </c>
      <c r="G182" s="1169">
        <f>G183+G184+G185</f>
        <v>0</v>
      </c>
      <c r="H182" s="1169">
        <f t="shared" si="142"/>
        <v>0</v>
      </c>
      <c r="I182" s="1169">
        <f t="shared" si="142"/>
        <v>0</v>
      </c>
      <c r="J182" s="1169">
        <f t="shared" si="142"/>
        <v>0</v>
      </c>
      <c r="K182" s="1170">
        <f t="shared" si="107"/>
        <v>0</v>
      </c>
    </row>
    <row r="183" spans="2:11" ht="12.75" customHeight="1" x14ac:dyDescent="0.2">
      <c r="B183" s="1173">
        <v>2481</v>
      </c>
      <c r="C183" s="1174" t="s">
        <v>1528</v>
      </c>
      <c r="D183" s="1175"/>
      <c r="E183" s="1175"/>
      <c r="F183" s="1176">
        <f t="shared" ref="F183:F185" si="143">+D183+E183</f>
        <v>0</v>
      </c>
      <c r="G183" s="1176"/>
      <c r="H183" s="1175"/>
      <c r="I183" s="1670">
        <f t="shared" ref="I183:I185" si="144">+G183+H183+J183</f>
        <v>0</v>
      </c>
      <c r="J183" s="1175"/>
      <c r="K183" s="1177">
        <f t="shared" si="107"/>
        <v>0</v>
      </c>
    </row>
    <row r="184" spans="2:11" ht="12.75" customHeight="1" x14ac:dyDescent="0.2">
      <c r="B184" s="1173">
        <v>2482</v>
      </c>
      <c r="C184" s="1174" t="s">
        <v>1529</v>
      </c>
      <c r="D184" s="1175"/>
      <c r="E184" s="1175"/>
      <c r="F184" s="1176">
        <f t="shared" si="143"/>
        <v>0</v>
      </c>
      <c r="G184" s="1176"/>
      <c r="H184" s="1175"/>
      <c r="I184" s="1670">
        <f t="shared" si="144"/>
        <v>0</v>
      </c>
      <c r="J184" s="1175"/>
      <c r="K184" s="1177">
        <f t="shared" si="107"/>
        <v>0</v>
      </c>
    </row>
    <row r="185" spans="2:11" ht="12.75" customHeight="1" x14ac:dyDescent="0.2">
      <c r="B185" s="1173">
        <v>2483</v>
      </c>
      <c r="C185" s="1174" t="s">
        <v>1530</v>
      </c>
      <c r="D185" s="1175"/>
      <c r="E185" s="1175"/>
      <c r="F185" s="1176">
        <f t="shared" si="143"/>
        <v>0</v>
      </c>
      <c r="G185" s="1176"/>
      <c r="H185" s="1175"/>
      <c r="I185" s="1670">
        <f t="shared" si="144"/>
        <v>0</v>
      </c>
      <c r="J185" s="1175"/>
      <c r="K185" s="1177">
        <f t="shared" si="107"/>
        <v>0</v>
      </c>
    </row>
    <row r="186" spans="2:11" ht="12.75" customHeight="1" x14ac:dyDescent="0.2">
      <c r="B186" s="1167">
        <v>2490</v>
      </c>
      <c r="C186" s="1168" t="s">
        <v>1531</v>
      </c>
      <c r="D186" s="1169">
        <f>SUM(D187:D188)</f>
        <v>0</v>
      </c>
      <c r="E186" s="1169">
        <f t="shared" ref="E186:J186" si="145">SUM(E187:E188)</f>
        <v>0</v>
      </c>
      <c r="F186" s="1169">
        <f t="shared" si="145"/>
        <v>0</v>
      </c>
      <c r="G186" s="1169">
        <f>SUM(G187:G188)</f>
        <v>0</v>
      </c>
      <c r="H186" s="1169">
        <f t="shared" si="145"/>
        <v>0</v>
      </c>
      <c r="I186" s="1169">
        <f t="shared" si="145"/>
        <v>0</v>
      </c>
      <c r="J186" s="1169">
        <f t="shared" si="145"/>
        <v>0</v>
      </c>
      <c r="K186" s="1170">
        <f t="shared" si="107"/>
        <v>0</v>
      </c>
    </row>
    <row r="187" spans="2:11" ht="12.75" customHeight="1" x14ac:dyDescent="0.2">
      <c r="B187" s="1173">
        <v>2491</v>
      </c>
      <c r="C187" s="1174" t="s">
        <v>1532</v>
      </c>
      <c r="D187" s="1175"/>
      <c r="E187" s="1175"/>
      <c r="F187" s="1176">
        <f t="shared" ref="F187:F188" si="146">+D187+E187</f>
        <v>0</v>
      </c>
      <c r="G187" s="1176"/>
      <c r="H187" s="1175"/>
      <c r="I187" s="1670">
        <f t="shared" ref="I187:I188" si="147">+G187+H187+J187</f>
        <v>0</v>
      </c>
      <c r="J187" s="1175"/>
      <c r="K187" s="1177">
        <f t="shared" si="107"/>
        <v>0</v>
      </c>
    </row>
    <row r="188" spans="2:11" ht="12.75" customHeight="1" x14ac:dyDescent="0.2">
      <c r="B188" s="1173">
        <v>2492</v>
      </c>
      <c r="C188" s="1174" t="s">
        <v>1533</v>
      </c>
      <c r="D188" s="1175"/>
      <c r="E188" s="1175"/>
      <c r="F188" s="1176">
        <f t="shared" si="146"/>
        <v>0</v>
      </c>
      <c r="G188" s="1176"/>
      <c r="H188" s="1175"/>
      <c r="I188" s="1670">
        <f t="shared" si="147"/>
        <v>0</v>
      </c>
      <c r="J188" s="1175"/>
      <c r="K188" s="1177">
        <f t="shared" si="107"/>
        <v>0</v>
      </c>
    </row>
    <row r="189" spans="2:11" s="1162" customFormat="1" x14ac:dyDescent="0.2">
      <c r="B189" s="1163">
        <v>2500</v>
      </c>
      <c r="C189" s="1185" t="s">
        <v>1534</v>
      </c>
      <c r="D189" s="1165">
        <f>D190+D192+D194+D196+D198+D200+D202</f>
        <v>0</v>
      </c>
      <c r="E189" s="1165">
        <f t="shared" ref="E189:J189" si="148">E190+E192+E194+E196+E198+E200+E202</f>
        <v>0</v>
      </c>
      <c r="F189" s="1165">
        <f t="shared" si="148"/>
        <v>0</v>
      </c>
      <c r="G189" s="1165">
        <f>G190+G192+G194+G196+G198+G200+G202</f>
        <v>0</v>
      </c>
      <c r="H189" s="1165">
        <f t="shared" si="148"/>
        <v>0</v>
      </c>
      <c r="I189" s="1165">
        <f t="shared" si="148"/>
        <v>0</v>
      </c>
      <c r="J189" s="1165">
        <f t="shared" si="148"/>
        <v>0</v>
      </c>
      <c r="K189" s="1166">
        <f t="shared" si="107"/>
        <v>0</v>
      </c>
    </row>
    <row r="190" spans="2:11" ht="12.75" customHeight="1" x14ac:dyDescent="0.2">
      <c r="B190" s="1167">
        <v>2510</v>
      </c>
      <c r="C190" s="1168" t="s">
        <v>1535</v>
      </c>
      <c r="D190" s="1169">
        <f t="shared" ref="D190:J190" si="149">D191</f>
        <v>0</v>
      </c>
      <c r="E190" s="1169">
        <f t="shared" si="149"/>
        <v>0</v>
      </c>
      <c r="F190" s="1169">
        <f t="shared" si="149"/>
        <v>0</v>
      </c>
      <c r="G190" s="1169">
        <f>G191</f>
        <v>0</v>
      </c>
      <c r="H190" s="1169">
        <f>H191</f>
        <v>0</v>
      </c>
      <c r="I190" s="1169">
        <f t="shared" si="149"/>
        <v>0</v>
      </c>
      <c r="J190" s="1169">
        <f t="shared" si="149"/>
        <v>0</v>
      </c>
      <c r="K190" s="1170">
        <f t="shared" si="107"/>
        <v>0</v>
      </c>
    </row>
    <row r="191" spans="2:11" x14ac:dyDescent="0.2">
      <c r="B191" s="1173">
        <v>2511</v>
      </c>
      <c r="C191" s="1174" t="s">
        <v>1536</v>
      </c>
      <c r="D191" s="1175"/>
      <c r="E191" s="1175"/>
      <c r="F191" s="1176">
        <f t="shared" ref="F191" si="150">+D191+E191</f>
        <v>0</v>
      </c>
      <c r="G191" s="1176"/>
      <c r="H191" s="1175"/>
      <c r="I191" s="1670">
        <f>+G191+H191+J191</f>
        <v>0</v>
      </c>
      <c r="J191" s="1175"/>
      <c r="K191" s="1177">
        <f t="shared" si="107"/>
        <v>0</v>
      </c>
    </row>
    <row r="192" spans="2:11" ht="12.75" customHeight="1" x14ac:dyDescent="0.2">
      <c r="B192" s="1167">
        <v>2520</v>
      </c>
      <c r="C192" s="1168" t="s">
        <v>1537</v>
      </c>
      <c r="D192" s="1169">
        <f t="shared" ref="D192:J192" si="151">D193</f>
        <v>0</v>
      </c>
      <c r="E192" s="1169">
        <f t="shared" si="151"/>
        <v>0</v>
      </c>
      <c r="F192" s="1169">
        <f t="shared" si="151"/>
        <v>0</v>
      </c>
      <c r="G192" s="1169">
        <f>G193</f>
        <v>0</v>
      </c>
      <c r="H192" s="1169">
        <f t="shared" si="151"/>
        <v>0</v>
      </c>
      <c r="I192" s="1169">
        <f t="shared" si="151"/>
        <v>0</v>
      </c>
      <c r="J192" s="1169">
        <f t="shared" si="151"/>
        <v>0</v>
      </c>
      <c r="K192" s="1170">
        <f t="shared" si="107"/>
        <v>0</v>
      </c>
    </row>
    <row r="193" spans="2:11" ht="12.75" customHeight="1" x14ac:dyDescent="0.2">
      <c r="B193" s="1173">
        <v>2521</v>
      </c>
      <c r="C193" s="1174" t="s">
        <v>1538</v>
      </c>
      <c r="D193" s="1175"/>
      <c r="E193" s="1175"/>
      <c r="F193" s="1176">
        <f t="shared" ref="F193" si="152">+D193+E193</f>
        <v>0</v>
      </c>
      <c r="G193" s="1176"/>
      <c r="H193" s="1175"/>
      <c r="I193" s="1670">
        <f>+G193+H193+J193</f>
        <v>0</v>
      </c>
      <c r="J193" s="1175"/>
      <c r="K193" s="1177">
        <f t="shared" si="107"/>
        <v>0</v>
      </c>
    </row>
    <row r="194" spans="2:11" ht="12.75" customHeight="1" x14ac:dyDescent="0.2">
      <c r="B194" s="1167">
        <v>2530</v>
      </c>
      <c r="C194" s="1168" t="s">
        <v>1539</v>
      </c>
      <c r="D194" s="1169">
        <f t="shared" ref="D194:J194" si="153">D195</f>
        <v>0</v>
      </c>
      <c r="E194" s="1169">
        <f t="shared" si="153"/>
        <v>0</v>
      </c>
      <c r="F194" s="1169">
        <f t="shared" si="153"/>
        <v>0</v>
      </c>
      <c r="G194" s="1169">
        <f>G195</f>
        <v>0</v>
      </c>
      <c r="H194" s="1169">
        <f t="shared" si="153"/>
        <v>0</v>
      </c>
      <c r="I194" s="1169">
        <f t="shared" si="153"/>
        <v>0</v>
      </c>
      <c r="J194" s="1169">
        <f t="shared" si="153"/>
        <v>0</v>
      </c>
      <c r="K194" s="1170">
        <f t="shared" si="107"/>
        <v>0</v>
      </c>
    </row>
    <row r="195" spans="2:11" ht="12.75" customHeight="1" x14ac:dyDescent="0.2">
      <c r="B195" s="1173">
        <v>2531</v>
      </c>
      <c r="C195" s="1174" t="s">
        <v>1539</v>
      </c>
      <c r="D195" s="1175"/>
      <c r="E195" s="1175"/>
      <c r="F195" s="1176">
        <f t="shared" ref="F195" si="154">+D195+E195</f>
        <v>0</v>
      </c>
      <c r="G195" s="1176"/>
      <c r="H195" s="1175"/>
      <c r="I195" s="1670">
        <f>+G195+H195+J195</f>
        <v>0</v>
      </c>
      <c r="J195" s="1175"/>
      <c r="K195" s="1177">
        <f t="shared" si="107"/>
        <v>0</v>
      </c>
    </row>
    <row r="196" spans="2:11" ht="12.75" customHeight="1" x14ac:dyDescent="0.2">
      <c r="B196" s="1167">
        <v>2540</v>
      </c>
      <c r="C196" s="1168" t="s">
        <v>1540</v>
      </c>
      <c r="D196" s="1169">
        <f t="shared" ref="D196:J196" si="155">D197</f>
        <v>0</v>
      </c>
      <c r="E196" s="1169">
        <f t="shared" si="155"/>
        <v>0</v>
      </c>
      <c r="F196" s="1169">
        <f t="shared" si="155"/>
        <v>0</v>
      </c>
      <c r="G196" s="1169">
        <f>G197</f>
        <v>0</v>
      </c>
      <c r="H196" s="1169">
        <f t="shared" si="155"/>
        <v>0</v>
      </c>
      <c r="I196" s="1169">
        <f t="shared" si="155"/>
        <v>0</v>
      </c>
      <c r="J196" s="1169">
        <f t="shared" si="155"/>
        <v>0</v>
      </c>
      <c r="K196" s="1170">
        <f t="shared" si="107"/>
        <v>0</v>
      </c>
    </row>
    <row r="197" spans="2:11" ht="12.75" customHeight="1" x14ac:dyDescent="0.2">
      <c r="B197" s="1173">
        <v>2541</v>
      </c>
      <c r="C197" s="1174" t="s">
        <v>1540</v>
      </c>
      <c r="D197" s="1175"/>
      <c r="E197" s="1175"/>
      <c r="F197" s="1176">
        <f t="shared" ref="F197" si="156">+D197+E197</f>
        <v>0</v>
      </c>
      <c r="G197" s="1176"/>
      <c r="H197" s="1175"/>
      <c r="I197" s="1670">
        <f>+G197+H197+J197</f>
        <v>0</v>
      </c>
      <c r="J197" s="1175"/>
      <c r="K197" s="1177">
        <f t="shared" si="107"/>
        <v>0</v>
      </c>
    </row>
    <row r="198" spans="2:11" ht="12.75" customHeight="1" x14ac:dyDescent="0.2">
      <c r="B198" s="1167">
        <v>2550</v>
      </c>
      <c r="C198" s="1168" t="s">
        <v>1541</v>
      </c>
      <c r="D198" s="1169">
        <f t="shared" ref="D198:J198" si="157">D199</f>
        <v>0</v>
      </c>
      <c r="E198" s="1169">
        <f t="shared" si="157"/>
        <v>0</v>
      </c>
      <c r="F198" s="1169">
        <f t="shared" si="157"/>
        <v>0</v>
      </c>
      <c r="G198" s="1169">
        <f>G199</f>
        <v>0</v>
      </c>
      <c r="H198" s="1169">
        <f t="shared" si="157"/>
        <v>0</v>
      </c>
      <c r="I198" s="1169">
        <f t="shared" si="157"/>
        <v>0</v>
      </c>
      <c r="J198" s="1169">
        <f t="shared" si="157"/>
        <v>0</v>
      </c>
      <c r="K198" s="1170">
        <f t="shared" si="107"/>
        <v>0</v>
      </c>
    </row>
    <row r="199" spans="2:11" ht="12.75" customHeight="1" x14ac:dyDescent="0.2">
      <c r="B199" s="1173">
        <v>2551</v>
      </c>
      <c r="C199" s="1174" t="s">
        <v>1541</v>
      </c>
      <c r="D199" s="1175"/>
      <c r="E199" s="1175"/>
      <c r="F199" s="1176">
        <f t="shared" ref="F199" si="158">+D199+E199</f>
        <v>0</v>
      </c>
      <c r="G199" s="1176"/>
      <c r="H199" s="1175"/>
      <c r="I199" s="1670">
        <f>+G199+H199+J199</f>
        <v>0</v>
      </c>
      <c r="J199" s="1175"/>
      <c r="K199" s="1177">
        <f t="shared" si="107"/>
        <v>0</v>
      </c>
    </row>
    <row r="200" spans="2:11" ht="12.75" customHeight="1" x14ac:dyDescent="0.2">
      <c r="B200" s="1167">
        <v>2560</v>
      </c>
      <c r="C200" s="1168" t="s">
        <v>1542</v>
      </c>
      <c r="D200" s="1169">
        <f t="shared" ref="D200:J200" si="159">D201</f>
        <v>0</v>
      </c>
      <c r="E200" s="1169">
        <f t="shared" si="159"/>
        <v>0</v>
      </c>
      <c r="F200" s="1169">
        <f t="shared" si="159"/>
        <v>0</v>
      </c>
      <c r="G200" s="1169">
        <f>G201</f>
        <v>0</v>
      </c>
      <c r="H200" s="1169">
        <f t="shared" si="159"/>
        <v>0</v>
      </c>
      <c r="I200" s="1169">
        <f t="shared" si="159"/>
        <v>0</v>
      </c>
      <c r="J200" s="1169">
        <f t="shared" si="159"/>
        <v>0</v>
      </c>
      <c r="K200" s="1170">
        <f t="shared" si="107"/>
        <v>0</v>
      </c>
    </row>
    <row r="201" spans="2:11" ht="12.75" customHeight="1" x14ac:dyDescent="0.2">
      <c r="B201" s="1173">
        <v>2561</v>
      </c>
      <c r="C201" s="1174" t="s">
        <v>1542</v>
      </c>
      <c r="D201" s="1175"/>
      <c r="E201" s="1175"/>
      <c r="F201" s="1176">
        <f t="shared" ref="F201" si="160">+D201+E201</f>
        <v>0</v>
      </c>
      <c r="G201" s="1176"/>
      <c r="H201" s="1175"/>
      <c r="I201" s="1670">
        <f>+G201+H201+J201</f>
        <v>0</v>
      </c>
      <c r="J201" s="1175"/>
      <c r="K201" s="1177">
        <f t="shared" si="107"/>
        <v>0</v>
      </c>
    </row>
    <row r="202" spans="2:11" ht="12.75" customHeight="1" x14ac:dyDescent="0.2">
      <c r="B202" s="1167">
        <v>2590</v>
      </c>
      <c r="C202" s="1168" t="s">
        <v>1543</v>
      </c>
      <c r="D202" s="1169">
        <f t="shared" ref="D202:J202" si="161">D203</f>
        <v>0</v>
      </c>
      <c r="E202" s="1169">
        <f t="shared" si="161"/>
        <v>0</v>
      </c>
      <c r="F202" s="1169">
        <f t="shared" si="161"/>
        <v>0</v>
      </c>
      <c r="G202" s="1169">
        <f>G203</f>
        <v>0</v>
      </c>
      <c r="H202" s="1169">
        <f t="shared" si="161"/>
        <v>0</v>
      </c>
      <c r="I202" s="1169">
        <f t="shared" si="161"/>
        <v>0</v>
      </c>
      <c r="J202" s="1169">
        <f t="shared" si="161"/>
        <v>0</v>
      </c>
      <c r="K202" s="1170">
        <f t="shared" si="107"/>
        <v>0</v>
      </c>
    </row>
    <row r="203" spans="2:11" ht="12.75" customHeight="1" x14ac:dyDescent="0.2">
      <c r="B203" s="1173">
        <v>2591</v>
      </c>
      <c r="C203" s="1174" t="s">
        <v>1543</v>
      </c>
      <c r="D203" s="1175"/>
      <c r="E203" s="1175"/>
      <c r="F203" s="1176">
        <f t="shared" ref="F203" si="162">+D203+E203</f>
        <v>0</v>
      </c>
      <c r="G203" s="1176"/>
      <c r="H203" s="1175"/>
      <c r="I203" s="1670">
        <f>+G203+H203+J203</f>
        <v>0</v>
      </c>
      <c r="J203" s="1175"/>
      <c r="K203" s="1177">
        <f t="shared" si="107"/>
        <v>0</v>
      </c>
    </row>
    <row r="204" spans="2:11" s="1162" customFormat="1" x14ac:dyDescent="0.2">
      <c r="B204" s="1163">
        <v>2600</v>
      </c>
      <c r="C204" s="1185" t="s">
        <v>1544</v>
      </c>
      <c r="D204" s="1165">
        <f>D205+D207</f>
        <v>0</v>
      </c>
      <c r="E204" s="1165">
        <f t="shared" ref="E204:J204" si="163">E205+E207</f>
        <v>0</v>
      </c>
      <c r="F204" s="1165">
        <f t="shared" si="163"/>
        <v>0</v>
      </c>
      <c r="G204" s="1165">
        <f>G205+G207</f>
        <v>0</v>
      </c>
      <c r="H204" s="1165">
        <f t="shared" si="163"/>
        <v>0</v>
      </c>
      <c r="I204" s="1165">
        <f t="shared" si="163"/>
        <v>0</v>
      </c>
      <c r="J204" s="1165">
        <f t="shared" si="163"/>
        <v>0</v>
      </c>
      <c r="K204" s="1166">
        <f t="shared" si="107"/>
        <v>0</v>
      </c>
    </row>
    <row r="205" spans="2:11" ht="12.75" customHeight="1" x14ac:dyDescent="0.2">
      <c r="B205" s="1167">
        <v>2610</v>
      </c>
      <c r="C205" s="1168" t="s">
        <v>1544</v>
      </c>
      <c r="D205" s="1169">
        <f t="shared" ref="D205:J205" si="164">D206</f>
        <v>0</v>
      </c>
      <c r="E205" s="1169">
        <f t="shared" si="164"/>
        <v>0</v>
      </c>
      <c r="F205" s="1169">
        <f t="shared" si="164"/>
        <v>0</v>
      </c>
      <c r="G205" s="1169">
        <f>G206</f>
        <v>0</v>
      </c>
      <c r="H205" s="1169">
        <f t="shared" si="164"/>
        <v>0</v>
      </c>
      <c r="I205" s="1169">
        <f t="shared" si="164"/>
        <v>0</v>
      </c>
      <c r="J205" s="1169">
        <f t="shared" si="164"/>
        <v>0</v>
      </c>
      <c r="K205" s="1170">
        <f t="shared" si="107"/>
        <v>0</v>
      </c>
    </row>
    <row r="206" spans="2:11" ht="12.75" customHeight="1" x14ac:dyDescent="0.2">
      <c r="B206" s="1173">
        <v>2611</v>
      </c>
      <c r="C206" s="1174" t="s">
        <v>1544</v>
      </c>
      <c r="D206" s="1175"/>
      <c r="E206" s="1175"/>
      <c r="F206" s="1176">
        <f t="shared" ref="F206" si="165">+D206+E206</f>
        <v>0</v>
      </c>
      <c r="G206" s="1176"/>
      <c r="H206" s="1175"/>
      <c r="I206" s="1670">
        <f>+G206+H206+J206</f>
        <v>0</v>
      </c>
      <c r="J206" s="1175"/>
      <c r="K206" s="1177">
        <f t="shared" si="107"/>
        <v>0</v>
      </c>
    </row>
    <row r="207" spans="2:11" ht="12.75" customHeight="1" x14ac:dyDescent="0.2">
      <c r="B207" s="1167">
        <v>2620</v>
      </c>
      <c r="C207" s="1168" t="s">
        <v>1545</v>
      </c>
      <c r="D207" s="1169">
        <f t="shared" ref="D207:J207" si="166">D208</f>
        <v>0</v>
      </c>
      <c r="E207" s="1169">
        <f t="shared" si="166"/>
        <v>0</v>
      </c>
      <c r="F207" s="1169">
        <f t="shared" si="166"/>
        <v>0</v>
      </c>
      <c r="G207" s="1169">
        <f>G208</f>
        <v>0</v>
      </c>
      <c r="H207" s="1169">
        <f t="shared" si="166"/>
        <v>0</v>
      </c>
      <c r="I207" s="1169">
        <f t="shared" si="166"/>
        <v>0</v>
      </c>
      <c r="J207" s="1169">
        <f t="shared" si="166"/>
        <v>0</v>
      </c>
      <c r="K207" s="1170">
        <f t="shared" ref="K207:K270" si="167">F207-I207</f>
        <v>0</v>
      </c>
    </row>
    <row r="208" spans="2:11" ht="12.75" customHeight="1" x14ac:dyDescent="0.2">
      <c r="B208" s="1173">
        <v>2621</v>
      </c>
      <c r="C208" s="1174" t="s">
        <v>1545</v>
      </c>
      <c r="D208" s="1175"/>
      <c r="E208" s="1175"/>
      <c r="F208" s="1176">
        <f t="shared" ref="F208" si="168">+D208+E208</f>
        <v>0</v>
      </c>
      <c r="G208" s="1176"/>
      <c r="H208" s="1175"/>
      <c r="I208" s="1670">
        <f>+G208+H208+J208</f>
        <v>0</v>
      </c>
      <c r="J208" s="1175"/>
      <c r="K208" s="1177">
        <f t="shared" si="167"/>
        <v>0</v>
      </c>
    </row>
    <row r="209" spans="2:11" s="1162" customFormat="1" ht="14.25" customHeight="1" x14ac:dyDescent="0.2">
      <c r="B209" s="1163">
        <v>2700</v>
      </c>
      <c r="C209" s="1185" t="s">
        <v>1546</v>
      </c>
      <c r="D209" s="1165">
        <f>+D210+D212+D214+D216+D218</f>
        <v>0</v>
      </c>
      <c r="E209" s="1165">
        <f t="shared" ref="E209:J209" si="169">E210+E212+E214+E216+E218</f>
        <v>0</v>
      </c>
      <c r="F209" s="1165">
        <f t="shared" si="169"/>
        <v>0</v>
      </c>
      <c r="G209" s="1165">
        <f>G210+G212+G214+G216+G218</f>
        <v>0</v>
      </c>
      <c r="H209" s="1165">
        <f t="shared" si="169"/>
        <v>0</v>
      </c>
      <c r="I209" s="1165">
        <f t="shared" si="169"/>
        <v>0</v>
      </c>
      <c r="J209" s="1165">
        <f t="shared" si="169"/>
        <v>0</v>
      </c>
      <c r="K209" s="1166">
        <f t="shared" si="167"/>
        <v>0</v>
      </c>
    </row>
    <row r="210" spans="2:11" ht="12.75" customHeight="1" x14ac:dyDescent="0.2">
      <c r="B210" s="1167">
        <v>2710</v>
      </c>
      <c r="C210" s="1168" t="s">
        <v>1547</v>
      </c>
      <c r="D210" s="1169">
        <f>+D211</f>
        <v>0</v>
      </c>
      <c r="E210" s="1169">
        <f t="shared" ref="E210:J210" si="170">E211</f>
        <v>0</v>
      </c>
      <c r="F210" s="1169">
        <f t="shared" si="170"/>
        <v>0</v>
      </c>
      <c r="G210" s="1169">
        <f>G211</f>
        <v>0</v>
      </c>
      <c r="H210" s="1169">
        <f t="shared" si="170"/>
        <v>0</v>
      </c>
      <c r="I210" s="1169">
        <f t="shared" si="170"/>
        <v>0</v>
      </c>
      <c r="J210" s="1169">
        <f t="shared" si="170"/>
        <v>0</v>
      </c>
      <c r="K210" s="1170">
        <f t="shared" si="167"/>
        <v>0</v>
      </c>
    </row>
    <row r="211" spans="2:11" x14ac:dyDescent="0.2">
      <c r="B211" s="1173">
        <v>2711</v>
      </c>
      <c r="C211" s="1174" t="s">
        <v>1547</v>
      </c>
      <c r="D211" s="1175"/>
      <c r="E211" s="1175"/>
      <c r="F211" s="1176">
        <f t="shared" ref="F211" si="171">+D211+E211</f>
        <v>0</v>
      </c>
      <c r="G211" s="1176"/>
      <c r="H211" s="1175"/>
      <c r="I211" s="1670">
        <f>+G211+H211+J211</f>
        <v>0</v>
      </c>
      <c r="J211" s="1175"/>
      <c r="K211" s="1177">
        <f t="shared" si="167"/>
        <v>0</v>
      </c>
    </row>
    <row r="212" spans="2:11" ht="12.75" customHeight="1" x14ac:dyDescent="0.2">
      <c r="B212" s="1167">
        <v>2720</v>
      </c>
      <c r="C212" s="1168" t="s">
        <v>1548</v>
      </c>
      <c r="D212" s="1169">
        <f t="shared" ref="D212:J212" si="172">D213</f>
        <v>0</v>
      </c>
      <c r="E212" s="1169">
        <f t="shared" si="172"/>
        <v>0</v>
      </c>
      <c r="F212" s="1169">
        <f t="shared" si="172"/>
        <v>0</v>
      </c>
      <c r="G212" s="1169">
        <f>G213</f>
        <v>0</v>
      </c>
      <c r="H212" s="1169">
        <f t="shared" si="172"/>
        <v>0</v>
      </c>
      <c r="I212" s="1169">
        <f t="shared" si="172"/>
        <v>0</v>
      </c>
      <c r="J212" s="1169">
        <f t="shared" si="172"/>
        <v>0</v>
      </c>
      <c r="K212" s="1170">
        <f t="shared" si="167"/>
        <v>0</v>
      </c>
    </row>
    <row r="213" spans="2:11" ht="12.75" customHeight="1" x14ac:dyDescent="0.2">
      <c r="B213" s="1173">
        <v>2721</v>
      </c>
      <c r="C213" s="1174" t="s">
        <v>1548</v>
      </c>
      <c r="D213" s="1175"/>
      <c r="E213" s="1175"/>
      <c r="F213" s="1176">
        <f t="shared" ref="F213" si="173">+D213+E213</f>
        <v>0</v>
      </c>
      <c r="G213" s="1176"/>
      <c r="H213" s="1175"/>
      <c r="I213" s="1670">
        <f>+G213+H213+J213</f>
        <v>0</v>
      </c>
      <c r="J213" s="1175"/>
      <c r="K213" s="1177">
        <f t="shared" si="167"/>
        <v>0</v>
      </c>
    </row>
    <row r="214" spans="2:11" x14ac:dyDescent="0.2">
      <c r="B214" s="1167">
        <v>2730</v>
      </c>
      <c r="C214" s="1168" t="s">
        <v>1549</v>
      </c>
      <c r="D214" s="1169">
        <f t="shared" ref="D214:J214" si="174">D215</f>
        <v>0</v>
      </c>
      <c r="E214" s="1169">
        <f t="shared" si="174"/>
        <v>0</v>
      </c>
      <c r="F214" s="1169">
        <f t="shared" si="174"/>
        <v>0</v>
      </c>
      <c r="G214" s="1169">
        <f>G215</f>
        <v>0</v>
      </c>
      <c r="H214" s="1169">
        <f t="shared" si="174"/>
        <v>0</v>
      </c>
      <c r="I214" s="1169">
        <f t="shared" si="174"/>
        <v>0</v>
      </c>
      <c r="J214" s="1169">
        <f t="shared" si="174"/>
        <v>0</v>
      </c>
      <c r="K214" s="1170">
        <f t="shared" si="167"/>
        <v>0</v>
      </c>
    </row>
    <row r="215" spans="2:11" x14ac:dyDescent="0.2">
      <c r="B215" s="1173">
        <v>2731</v>
      </c>
      <c r="C215" s="1174" t="s">
        <v>1549</v>
      </c>
      <c r="D215" s="1175"/>
      <c r="E215" s="1175"/>
      <c r="F215" s="1176">
        <f t="shared" ref="F215" si="175">+D215+E215</f>
        <v>0</v>
      </c>
      <c r="G215" s="1176"/>
      <c r="H215" s="1175"/>
      <c r="I215" s="1670">
        <f>+G215+H215+J215</f>
        <v>0</v>
      </c>
      <c r="J215" s="1175"/>
      <c r="K215" s="1177">
        <f t="shared" si="167"/>
        <v>0</v>
      </c>
    </row>
    <row r="216" spans="2:11" x14ac:dyDescent="0.2">
      <c r="B216" s="1167">
        <v>2740</v>
      </c>
      <c r="C216" s="1168" t="s">
        <v>1550</v>
      </c>
      <c r="D216" s="1169">
        <f t="shared" ref="D216:J216" si="176">D217</f>
        <v>0</v>
      </c>
      <c r="E216" s="1169">
        <f t="shared" si="176"/>
        <v>0</v>
      </c>
      <c r="F216" s="1169">
        <f t="shared" si="176"/>
        <v>0</v>
      </c>
      <c r="G216" s="1169">
        <f>G217</f>
        <v>0</v>
      </c>
      <c r="H216" s="1169">
        <f t="shared" si="176"/>
        <v>0</v>
      </c>
      <c r="I216" s="1169">
        <f t="shared" si="176"/>
        <v>0</v>
      </c>
      <c r="J216" s="1169">
        <f t="shared" si="176"/>
        <v>0</v>
      </c>
      <c r="K216" s="1170">
        <f t="shared" si="167"/>
        <v>0</v>
      </c>
    </row>
    <row r="217" spans="2:11" x14ac:dyDescent="0.2">
      <c r="B217" s="1173">
        <v>2741</v>
      </c>
      <c r="C217" s="1174" t="s">
        <v>1550</v>
      </c>
      <c r="D217" s="1175"/>
      <c r="E217" s="1175"/>
      <c r="F217" s="1176">
        <f t="shared" ref="F217" si="177">+D217+E217</f>
        <v>0</v>
      </c>
      <c r="G217" s="1176"/>
      <c r="H217" s="1175"/>
      <c r="I217" s="1670">
        <f>+G217+H217+J217</f>
        <v>0</v>
      </c>
      <c r="J217" s="1175"/>
      <c r="K217" s="1177">
        <f t="shared" si="167"/>
        <v>0</v>
      </c>
    </row>
    <row r="218" spans="2:11" ht="12.75" customHeight="1" x14ac:dyDescent="0.2">
      <c r="B218" s="1167">
        <v>2750</v>
      </c>
      <c r="C218" s="1168" t="s">
        <v>1551</v>
      </c>
      <c r="D218" s="1169">
        <f t="shared" ref="D218:J218" si="178">D219</f>
        <v>0</v>
      </c>
      <c r="E218" s="1169">
        <f t="shared" si="178"/>
        <v>0</v>
      </c>
      <c r="F218" s="1169">
        <f t="shared" si="178"/>
        <v>0</v>
      </c>
      <c r="G218" s="1169">
        <f>G219</f>
        <v>0</v>
      </c>
      <c r="H218" s="1169">
        <f t="shared" si="178"/>
        <v>0</v>
      </c>
      <c r="I218" s="1169">
        <f t="shared" si="178"/>
        <v>0</v>
      </c>
      <c r="J218" s="1169">
        <f t="shared" si="178"/>
        <v>0</v>
      </c>
      <c r="K218" s="1170">
        <f t="shared" si="167"/>
        <v>0</v>
      </c>
    </row>
    <row r="219" spans="2:11" ht="12.75" customHeight="1" x14ac:dyDescent="0.2">
      <c r="B219" s="1173">
        <v>2751</v>
      </c>
      <c r="C219" s="1174" t="s">
        <v>1552</v>
      </c>
      <c r="D219" s="1175"/>
      <c r="E219" s="1175"/>
      <c r="F219" s="1176">
        <f t="shared" ref="F219" si="179">+D219+E219</f>
        <v>0</v>
      </c>
      <c r="G219" s="1176"/>
      <c r="H219" s="1175"/>
      <c r="I219" s="1670">
        <f>+G219+H219+J219</f>
        <v>0</v>
      </c>
      <c r="J219" s="1175"/>
      <c r="K219" s="1177">
        <f t="shared" si="167"/>
        <v>0</v>
      </c>
    </row>
    <row r="220" spans="2:11" s="1162" customFormat="1" x14ac:dyDescent="0.2">
      <c r="B220" s="1163">
        <v>2800</v>
      </c>
      <c r="C220" s="1185" t="s">
        <v>1553</v>
      </c>
      <c r="D220" s="1165">
        <f>D221+D223+D225</f>
        <v>0</v>
      </c>
      <c r="E220" s="1165">
        <f t="shared" ref="E220:J220" si="180">E221+E223+E225</f>
        <v>0</v>
      </c>
      <c r="F220" s="1165">
        <f t="shared" si="180"/>
        <v>0</v>
      </c>
      <c r="G220" s="1165">
        <f>G221+G223+G225</f>
        <v>0</v>
      </c>
      <c r="H220" s="1165">
        <f t="shared" si="180"/>
        <v>0</v>
      </c>
      <c r="I220" s="1165">
        <f t="shared" si="180"/>
        <v>0</v>
      </c>
      <c r="J220" s="1165">
        <f t="shared" si="180"/>
        <v>0</v>
      </c>
      <c r="K220" s="1166">
        <f t="shared" si="167"/>
        <v>0</v>
      </c>
    </row>
    <row r="221" spans="2:11" ht="12.75" customHeight="1" x14ac:dyDescent="0.2">
      <c r="B221" s="1167">
        <v>2810</v>
      </c>
      <c r="C221" s="1168" t="s">
        <v>1554</v>
      </c>
      <c r="D221" s="1169">
        <f t="shared" ref="D221:J221" si="181">D222</f>
        <v>0</v>
      </c>
      <c r="E221" s="1169">
        <f t="shared" si="181"/>
        <v>0</v>
      </c>
      <c r="F221" s="1169">
        <f t="shared" si="181"/>
        <v>0</v>
      </c>
      <c r="G221" s="1169">
        <f>G222</f>
        <v>0</v>
      </c>
      <c r="H221" s="1169">
        <f t="shared" si="181"/>
        <v>0</v>
      </c>
      <c r="I221" s="1169">
        <f t="shared" si="181"/>
        <v>0</v>
      </c>
      <c r="J221" s="1169">
        <f t="shared" si="181"/>
        <v>0</v>
      </c>
      <c r="K221" s="1170">
        <f t="shared" si="167"/>
        <v>0</v>
      </c>
    </row>
    <row r="222" spans="2:11" ht="12.75" customHeight="1" x14ac:dyDescent="0.2">
      <c r="B222" s="1173">
        <v>2811</v>
      </c>
      <c r="C222" s="1174" t="s">
        <v>1554</v>
      </c>
      <c r="D222" s="1175"/>
      <c r="E222" s="1175"/>
      <c r="F222" s="1176">
        <f t="shared" ref="F222" si="182">+D222+E222</f>
        <v>0</v>
      </c>
      <c r="G222" s="1176"/>
      <c r="H222" s="1175"/>
      <c r="I222" s="1670">
        <f>+G222+H222+J222</f>
        <v>0</v>
      </c>
      <c r="J222" s="1175"/>
      <c r="K222" s="1177">
        <f t="shared" si="167"/>
        <v>0</v>
      </c>
    </row>
    <row r="223" spans="2:11" ht="12.75" customHeight="1" x14ac:dyDescent="0.2">
      <c r="B223" s="1167">
        <v>2820</v>
      </c>
      <c r="C223" s="1168" t="s">
        <v>1555</v>
      </c>
      <c r="D223" s="1169">
        <f t="shared" ref="D223:J223" si="183">D224</f>
        <v>0</v>
      </c>
      <c r="E223" s="1169">
        <f t="shared" si="183"/>
        <v>0</v>
      </c>
      <c r="F223" s="1169">
        <f t="shared" si="183"/>
        <v>0</v>
      </c>
      <c r="G223" s="1169">
        <f>G224</f>
        <v>0</v>
      </c>
      <c r="H223" s="1169">
        <f t="shared" si="183"/>
        <v>0</v>
      </c>
      <c r="I223" s="1169">
        <f t="shared" si="183"/>
        <v>0</v>
      </c>
      <c r="J223" s="1169">
        <f t="shared" si="183"/>
        <v>0</v>
      </c>
      <c r="K223" s="1170">
        <f t="shared" si="167"/>
        <v>0</v>
      </c>
    </row>
    <row r="224" spans="2:11" s="1195" customFormat="1" ht="11.25" customHeight="1" x14ac:dyDescent="0.2">
      <c r="B224" s="1173">
        <v>2821</v>
      </c>
      <c r="C224" s="1174" t="s">
        <v>1556</v>
      </c>
      <c r="D224" s="1175"/>
      <c r="E224" s="1175"/>
      <c r="F224" s="1176">
        <f t="shared" ref="F224" si="184">+D224+E224</f>
        <v>0</v>
      </c>
      <c r="G224" s="1176"/>
      <c r="H224" s="1175"/>
      <c r="I224" s="1670">
        <f>+G224+H224+J224</f>
        <v>0</v>
      </c>
      <c r="J224" s="1175"/>
      <c r="K224" s="1177">
        <f t="shared" si="167"/>
        <v>0</v>
      </c>
    </row>
    <row r="225" spans="2:11" s="1195" customFormat="1" ht="11.25" customHeight="1" x14ac:dyDescent="0.2">
      <c r="B225" s="1167">
        <v>2830</v>
      </c>
      <c r="C225" s="1168" t="s">
        <v>1557</v>
      </c>
      <c r="D225" s="1169">
        <f t="shared" ref="D225:J225" si="185">D226</f>
        <v>0</v>
      </c>
      <c r="E225" s="1169">
        <f t="shared" si="185"/>
        <v>0</v>
      </c>
      <c r="F225" s="1169">
        <f t="shared" si="185"/>
        <v>0</v>
      </c>
      <c r="G225" s="1169">
        <f>G226</f>
        <v>0</v>
      </c>
      <c r="H225" s="1169">
        <f t="shared" si="185"/>
        <v>0</v>
      </c>
      <c r="I225" s="1169">
        <f t="shared" si="185"/>
        <v>0</v>
      </c>
      <c r="J225" s="1169">
        <f t="shared" si="185"/>
        <v>0</v>
      </c>
      <c r="K225" s="1170">
        <f t="shared" si="167"/>
        <v>0</v>
      </c>
    </row>
    <row r="226" spans="2:11" s="1195" customFormat="1" ht="11.25" customHeight="1" x14ac:dyDescent="0.2">
      <c r="B226" s="1173">
        <v>2831</v>
      </c>
      <c r="C226" s="1174" t="s">
        <v>1558</v>
      </c>
      <c r="D226" s="1175"/>
      <c r="E226" s="1175"/>
      <c r="F226" s="1176">
        <f t="shared" ref="F226" si="186">+D226+E226</f>
        <v>0</v>
      </c>
      <c r="G226" s="1176"/>
      <c r="H226" s="1175"/>
      <c r="I226" s="1670">
        <f>+G226+H226+J226</f>
        <v>0</v>
      </c>
      <c r="J226" s="1175"/>
      <c r="K226" s="1177">
        <f t="shared" si="167"/>
        <v>0</v>
      </c>
    </row>
    <row r="227" spans="2:11" s="1162" customFormat="1" x14ac:dyDescent="0.2">
      <c r="B227" s="1163">
        <v>2900</v>
      </c>
      <c r="C227" s="1185" t="s">
        <v>1559</v>
      </c>
      <c r="D227" s="1165">
        <f>D228+D230+D232+D234+D236+D238+D240+D243+D245</f>
        <v>0</v>
      </c>
      <c r="E227" s="1165">
        <f t="shared" ref="E227:J227" si="187">E228+E230+E232+E234+E236+E238+E240+E243+E245</f>
        <v>0</v>
      </c>
      <c r="F227" s="1165">
        <f t="shared" si="187"/>
        <v>0</v>
      </c>
      <c r="G227" s="1165">
        <f>G228+G230+G232+G234+G236+G238+G240+G243+G245</f>
        <v>0</v>
      </c>
      <c r="H227" s="1165">
        <f t="shared" si="187"/>
        <v>0</v>
      </c>
      <c r="I227" s="1165">
        <f t="shared" si="187"/>
        <v>0</v>
      </c>
      <c r="J227" s="1165">
        <f t="shared" si="187"/>
        <v>0</v>
      </c>
      <c r="K227" s="1166">
        <f t="shared" si="167"/>
        <v>0</v>
      </c>
    </row>
    <row r="228" spans="2:11" ht="12.75" customHeight="1" x14ac:dyDescent="0.2">
      <c r="B228" s="1167">
        <v>2910</v>
      </c>
      <c r="C228" s="1168" t="s">
        <v>1560</v>
      </c>
      <c r="D228" s="1169">
        <f t="shared" ref="D228:J228" si="188">D229</f>
        <v>0</v>
      </c>
      <c r="E228" s="1169">
        <f t="shared" si="188"/>
        <v>0</v>
      </c>
      <c r="F228" s="1169">
        <f t="shared" si="188"/>
        <v>0</v>
      </c>
      <c r="G228" s="1169">
        <f>G229</f>
        <v>0</v>
      </c>
      <c r="H228" s="1169">
        <f t="shared" si="188"/>
        <v>0</v>
      </c>
      <c r="I228" s="1169">
        <f t="shared" si="188"/>
        <v>0</v>
      </c>
      <c r="J228" s="1169">
        <f t="shared" si="188"/>
        <v>0</v>
      </c>
      <c r="K228" s="1170">
        <f t="shared" si="167"/>
        <v>0</v>
      </c>
    </row>
    <row r="229" spans="2:11" ht="12.75" customHeight="1" x14ac:dyDescent="0.2">
      <c r="B229" s="1173">
        <v>2911</v>
      </c>
      <c r="C229" s="1174" t="s">
        <v>1561</v>
      </c>
      <c r="D229" s="1175"/>
      <c r="E229" s="1175"/>
      <c r="F229" s="1176">
        <f t="shared" ref="F229" si="189">+D229+E229</f>
        <v>0</v>
      </c>
      <c r="G229" s="1176"/>
      <c r="H229" s="1175"/>
      <c r="I229" s="1670">
        <f>+G229+H229+J229</f>
        <v>0</v>
      </c>
      <c r="J229" s="1175"/>
      <c r="K229" s="1177">
        <f t="shared" si="167"/>
        <v>0</v>
      </c>
    </row>
    <row r="230" spans="2:11" ht="12.75" customHeight="1" x14ac:dyDescent="0.2">
      <c r="B230" s="1167">
        <v>2920</v>
      </c>
      <c r="C230" s="1168" t="s">
        <v>1562</v>
      </c>
      <c r="D230" s="1169">
        <f t="shared" ref="D230:J230" si="190">D231</f>
        <v>0</v>
      </c>
      <c r="E230" s="1169">
        <f t="shared" si="190"/>
        <v>0</v>
      </c>
      <c r="F230" s="1169">
        <f t="shared" si="190"/>
        <v>0</v>
      </c>
      <c r="G230" s="1169">
        <f>G231</f>
        <v>0</v>
      </c>
      <c r="H230" s="1169">
        <f t="shared" si="190"/>
        <v>0</v>
      </c>
      <c r="I230" s="1169">
        <f t="shared" si="190"/>
        <v>0</v>
      </c>
      <c r="J230" s="1169">
        <f t="shared" si="190"/>
        <v>0</v>
      </c>
      <c r="K230" s="1170">
        <f t="shared" si="167"/>
        <v>0</v>
      </c>
    </row>
    <row r="231" spans="2:11" ht="12.75" customHeight="1" x14ac:dyDescent="0.2">
      <c r="B231" s="1173">
        <v>2921</v>
      </c>
      <c r="C231" s="1174" t="s">
        <v>1562</v>
      </c>
      <c r="D231" s="1175"/>
      <c r="E231" s="1175"/>
      <c r="F231" s="1176">
        <f t="shared" ref="F231" si="191">+D231+E231</f>
        <v>0</v>
      </c>
      <c r="G231" s="1176"/>
      <c r="H231" s="1175"/>
      <c r="I231" s="1670">
        <f>+G231+H231+J231</f>
        <v>0</v>
      </c>
      <c r="J231" s="1175"/>
      <c r="K231" s="1177">
        <f t="shared" si="167"/>
        <v>0</v>
      </c>
    </row>
    <row r="232" spans="2:11" ht="22.5" customHeight="1" x14ac:dyDescent="0.2">
      <c r="B232" s="1167">
        <v>2930</v>
      </c>
      <c r="C232" s="1168" t="s">
        <v>1563</v>
      </c>
      <c r="D232" s="1169">
        <f t="shared" ref="D232:J232" si="192">D233</f>
        <v>0</v>
      </c>
      <c r="E232" s="1169">
        <f t="shared" si="192"/>
        <v>0</v>
      </c>
      <c r="F232" s="1169">
        <f t="shared" si="192"/>
        <v>0</v>
      </c>
      <c r="G232" s="1169">
        <f>G233</f>
        <v>0</v>
      </c>
      <c r="H232" s="1169">
        <f t="shared" si="192"/>
        <v>0</v>
      </c>
      <c r="I232" s="1169">
        <f t="shared" si="192"/>
        <v>0</v>
      </c>
      <c r="J232" s="1169">
        <f t="shared" si="192"/>
        <v>0</v>
      </c>
      <c r="K232" s="1170">
        <f t="shared" si="167"/>
        <v>0</v>
      </c>
    </row>
    <row r="233" spans="2:11" ht="21.75" customHeight="1" x14ac:dyDescent="0.2">
      <c r="B233" s="1173">
        <v>2931</v>
      </c>
      <c r="C233" s="1174" t="s">
        <v>1563</v>
      </c>
      <c r="D233" s="1175"/>
      <c r="E233" s="1175"/>
      <c r="F233" s="1176">
        <f t="shared" ref="F233" si="193">+D233+E233</f>
        <v>0</v>
      </c>
      <c r="G233" s="1176"/>
      <c r="H233" s="1175"/>
      <c r="I233" s="1670">
        <f>+G233+H233+J233</f>
        <v>0</v>
      </c>
      <c r="J233" s="1175"/>
      <c r="K233" s="1177">
        <f t="shared" si="167"/>
        <v>0</v>
      </c>
    </row>
    <row r="234" spans="2:11" ht="23.25" customHeight="1" x14ac:dyDescent="0.2">
      <c r="B234" s="1167">
        <v>2940</v>
      </c>
      <c r="C234" s="1168" t="s">
        <v>1564</v>
      </c>
      <c r="D234" s="1169">
        <f t="shared" ref="D234:J234" si="194">D235</f>
        <v>0</v>
      </c>
      <c r="E234" s="1169">
        <f t="shared" si="194"/>
        <v>0</v>
      </c>
      <c r="F234" s="1169">
        <f t="shared" si="194"/>
        <v>0</v>
      </c>
      <c r="G234" s="1169">
        <f>G235</f>
        <v>0</v>
      </c>
      <c r="H234" s="1169">
        <f t="shared" si="194"/>
        <v>0</v>
      </c>
      <c r="I234" s="1169">
        <f t="shared" si="194"/>
        <v>0</v>
      </c>
      <c r="J234" s="1169">
        <f t="shared" si="194"/>
        <v>0</v>
      </c>
      <c r="K234" s="1170">
        <f t="shared" si="167"/>
        <v>0</v>
      </c>
    </row>
    <row r="235" spans="2:11" ht="12.75" customHeight="1" x14ac:dyDescent="0.2">
      <c r="B235" s="1173">
        <v>2941</v>
      </c>
      <c r="C235" s="1174" t="s">
        <v>1565</v>
      </c>
      <c r="D235" s="1175"/>
      <c r="E235" s="1175"/>
      <c r="F235" s="1176">
        <f t="shared" ref="F235" si="195">+D235+E235</f>
        <v>0</v>
      </c>
      <c r="G235" s="1176"/>
      <c r="H235" s="1175"/>
      <c r="I235" s="1670">
        <f>+G235+H235+J235</f>
        <v>0</v>
      </c>
      <c r="J235" s="1175"/>
      <c r="K235" s="1177">
        <f t="shared" si="167"/>
        <v>0</v>
      </c>
    </row>
    <row r="236" spans="2:11" ht="22.5" customHeight="1" x14ac:dyDescent="0.2">
      <c r="B236" s="1167">
        <v>2950</v>
      </c>
      <c r="C236" s="1168" t="s">
        <v>1566</v>
      </c>
      <c r="D236" s="1169">
        <f t="shared" ref="D236:J236" si="196">D237</f>
        <v>0</v>
      </c>
      <c r="E236" s="1169">
        <f t="shared" si="196"/>
        <v>0</v>
      </c>
      <c r="F236" s="1169">
        <f t="shared" si="196"/>
        <v>0</v>
      </c>
      <c r="G236" s="1169">
        <f>G237</f>
        <v>0</v>
      </c>
      <c r="H236" s="1169">
        <f t="shared" si="196"/>
        <v>0</v>
      </c>
      <c r="I236" s="1169">
        <f t="shared" si="196"/>
        <v>0</v>
      </c>
      <c r="J236" s="1169">
        <f t="shared" si="196"/>
        <v>0</v>
      </c>
      <c r="K236" s="1170">
        <f t="shared" si="167"/>
        <v>0</v>
      </c>
    </row>
    <row r="237" spans="2:11" ht="12.75" customHeight="1" x14ac:dyDescent="0.2">
      <c r="B237" s="1173">
        <v>2951</v>
      </c>
      <c r="C237" s="1174" t="s">
        <v>1566</v>
      </c>
      <c r="D237" s="1175"/>
      <c r="E237" s="1175"/>
      <c r="F237" s="1176">
        <f t="shared" ref="F237" si="197">+D237+E237</f>
        <v>0</v>
      </c>
      <c r="G237" s="1176"/>
      <c r="H237" s="1175"/>
      <c r="I237" s="1670">
        <f>+G237+H237+J237</f>
        <v>0</v>
      </c>
      <c r="J237" s="1175"/>
      <c r="K237" s="1177">
        <f t="shared" si="167"/>
        <v>0</v>
      </c>
    </row>
    <row r="238" spans="2:11" ht="12.75" customHeight="1" x14ac:dyDescent="0.2">
      <c r="B238" s="1167">
        <v>2960</v>
      </c>
      <c r="C238" s="1168" t="s">
        <v>1567</v>
      </c>
      <c r="D238" s="1169">
        <f t="shared" ref="D238:J238" si="198">D239</f>
        <v>0</v>
      </c>
      <c r="E238" s="1169">
        <f t="shared" si="198"/>
        <v>0</v>
      </c>
      <c r="F238" s="1169">
        <f t="shared" si="198"/>
        <v>0</v>
      </c>
      <c r="G238" s="1169">
        <f>G239</f>
        <v>0</v>
      </c>
      <c r="H238" s="1169">
        <f t="shared" si="198"/>
        <v>0</v>
      </c>
      <c r="I238" s="1169">
        <f t="shared" si="198"/>
        <v>0</v>
      </c>
      <c r="J238" s="1169">
        <f t="shared" si="198"/>
        <v>0</v>
      </c>
      <c r="K238" s="1170">
        <f t="shared" si="167"/>
        <v>0</v>
      </c>
    </row>
    <row r="239" spans="2:11" ht="12.75" customHeight="1" x14ac:dyDescent="0.2">
      <c r="B239" s="1173">
        <v>2961</v>
      </c>
      <c r="C239" s="1174" t="s">
        <v>1567</v>
      </c>
      <c r="D239" s="1175"/>
      <c r="E239" s="1175"/>
      <c r="F239" s="1176">
        <f t="shared" ref="F239" si="199">+D239+E239</f>
        <v>0</v>
      </c>
      <c r="G239" s="1176"/>
      <c r="H239" s="1175"/>
      <c r="I239" s="1670">
        <f>+G239+H239+J239</f>
        <v>0</v>
      </c>
      <c r="J239" s="1175"/>
      <c r="K239" s="1177">
        <f t="shared" si="167"/>
        <v>0</v>
      </c>
    </row>
    <row r="240" spans="2:11" ht="12.75" customHeight="1" x14ac:dyDescent="0.2">
      <c r="B240" s="1167">
        <v>2970</v>
      </c>
      <c r="C240" s="1168" t="s">
        <v>1568</v>
      </c>
      <c r="D240" s="1169">
        <f>SUM(D241:D242)</f>
        <v>0</v>
      </c>
      <c r="E240" s="1169">
        <f t="shared" ref="E240:J240" si="200">SUM(E241:E242)</f>
        <v>0</v>
      </c>
      <c r="F240" s="1169">
        <f t="shared" si="200"/>
        <v>0</v>
      </c>
      <c r="G240" s="1169">
        <f>SUM(G241:G242)</f>
        <v>0</v>
      </c>
      <c r="H240" s="1169">
        <f t="shared" si="200"/>
        <v>0</v>
      </c>
      <c r="I240" s="1169">
        <f t="shared" si="200"/>
        <v>0</v>
      </c>
      <c r="J240" s="1169">
        <f t="shared" si="200"/>
        <v>0</v>
      </c>
      <c r="K240" s="1170">
        <f t="shared" si="167"/>
        <v>0</v>
      </c>
    </row>
    <row r="241" spans="2:11" ht="12.75" customHeight="1" x14ac:dyDescent="0.2">
      <c r="B241" s="1173">
        <v>2971</v>
      </c>
      <c r="C241" s="1174" t="s">
        <v>1569</v>
      </c>
      <c r="D241" s="1175"/>
      <c r="E241" s="1175"/>
      <c r="F241" s="1176">
        <f t="shared" ref="F241:F242" si="201">+D241+E241</f>
        <v>0</v>
      </c>
      <c r="G241" s="1176"/>
      <c r="H241" s="1175"/>
      <c r="I241" s="1670">
        <f t="shared" ref="I241:I242" si="202">+G241+H241+J241</f>
        <v>0</v>
      </c>
      <c r="J241" s="1175"/>
      <c r="K241" s="1177">
        <f t="shared" si="167"/>
        <v>0</v>
      </c>
    </row>
    <row r="242" spans="2:11" ht="12.75" customHeight="1" x14ac:dyDescent="0.2">
      <c r="B242" s="1173">
        <v>2972</v>
      </c>
      <c r="C242" s="1174" t="s">
        <v>1570</v>
      </c>
      <c r="D242" s="1175"/>
      <c r="E242" s="1175"/>
      <c r="F242" s="1176">
        <f t="shared" si="201"/>
        <v>0</v>
      </c>
      <c r="G242" s="1176"/>
      <c r="H242" s="1175"/>
      <c r="I242" s="1670">
        <f t="shared" si="202"/>
        <v>0</v>
      </c>
      <c r="J242" s="1175"/>
      <c r="K242" s="1177">
        <f t="shared" si="167"/>
        <v>0</v>
      </c>
    </row>
    <row r="243" spans="2:11" ht="12.75" customHeight="1" x14ac:dyDescent="0.2">
      <c r="B243" s="1167">
        <v>2980</v>
      </c>
      <c r="C243" s="1168" t="s">
        <v>1571</v>
      </c>
      <c r="D243" s="1169">
        <f t="shared" ref="D243:J243" si="203">D244</f>
        <v>0</v>
      </c>
      <c r="E243" s="1169">
        <f t="shared" si="203"/>
        <v>0</v>
      </c>
      <c r="F243" s="1169">
        <f t="shared" si="203"/>
        <v>0</v>
      </c>
      <c r="G243" s="1169">
        <f>G244</f>
        <v>0</v>
      </c>
      <c r="H243" s="1169">
        <f t="shared" si="203"/>
        <v>0</v>
      </c>
      <c r="I243" s="1169">
        <f t="shared" si="203"/>
        <v>0</v>
      </c>
      <c r="J243" s="1169">
        <f t="shared" si="203"/>
        <v>0</v>
      </c>
      <c r="K243" s="1170">
        <f t="shared" si="167"/>
        <v>0</v>
      </c>
    </row>
    <row r="244" spans="2:11" ht="12.75" customHeight="1" x14ac:dyDescent="0.2">
      <c r="B244" s="1173">
        <v>2981</v>
      </c>
      <c r="C244" s="1174" t="s">
        <v>1571</v>
      </c>
      <c r="D244" s="1175"/>
      <c r="E244" s="1175"/>
      <c r="F244" s="1176">
        <f t="shared" ref="F244" si="204">+D244+E244</f>
        <v>0</v>
      </c>
      <c r="G244" s="1176"/>
      <c r="H244" s="1175"/>
      <c r="I244" s="1670">
        <f>+G244+H244+J244</f>
        <v>0</v>
      </c>
      <c r="J244" s="1175"/>
      <c r="K244" s="1177">
        <f t="shared" si="167"/>
        <v>0</v>
      </c>
    </row>
    <row r="245" spans="2:11" ht="12.75" customHeight="1" x14ac:dyDescent="0.2">
      <c r="B245" s="1167">
        <v>2990</v>
      </c>
      <c r="C245" s="1168" t="s">
        <v>1572</v>
      </c>
      <c r="D245" s="1169">
        <f t="shared" ref="D245:J245" si="205">D246+D247</f>
        <v>0</v>
      </c>
      <c r="E245" s="1169">
        <f t="shared" si="205"/>
        <v>0</v>
      </c>
      <c r="F245" s="1169">
        <f t="shared" si="205"/>
        <v>0</v>
      </c>
      <c r="G245" s="1169">
        <f>G246+G247</f>
        <v>0</v>
      </c>
      <c r="H245" s="1169">
        <f t="shared" si="205"/>
        <v>0</v>
      </c>
      <c r="I245" s="1169">
        <f t="shared" si="205"/>
        <v>0</v>
      </c>
      <c r="J245" s="1169">
        <f t="shared" si="205"/>
        <v>0</v>
      </c>
      <c r="K245" s="1170">
        <f t="shared" si="167"/>
        <v>0</v>
      </c>
    </row>
    <row r="246" spans="2:11" x14ac:dyDescent="0.2">
      <c r="B246" s="1173">
        <v>2991</v>
      </c>
      <c r="C246" s="1174" t="s">
        <v>1573</v>
      </c>
      <c r="D246" s="1175"/>
      <c r="E246" s="1175"/>
      <c r="F246" s="1176">
        <f t="shared" ref="F246:F247" si="206">+D246+E246</f>
        <v>0</v>
      </c>
      <c r="G246" s="1176"/>
      <c r="H246" s="1175"/>
      <c r="I246" s="1670">
        <f t="shared" ref="I246:I247" si="207">+G246+H246+J246</f>
        <v>0</v>
      </c>
      <c r="J246" s="1175"/>
      <c r="K246" s="1177">
        <f t="shared" si="167"/>
        <v>0</v>
      </c>
    </row>
    <row r="247" spans="2:11" x14ac:dyDescent="0.2">
      <c r="B247" s="1173">
        <v>2992</v>
      </c>
      <c r="C247" s="1174" t="s">
        <v>1574</v>
      </c>
      <c r="D247" s="1175"/>
      <c r="E247" s="1175"/>
      <c r="F247" s="1176">
        <f t="shared" si="206"/>
        <v>0</v>
      </c>
      <c r="G247" s="1176"/>
      <c r="H247" s="1175"/>
      <c r="I247" s="1670">
        <f t="shared" si="207"/>
        <v>0</v>
      </c>
      <c r="J247" s="1175"/>
      <c r="K247" s="1177">
        <f t="shared" si="167"/>
        <v>0</v>
      </c>
    </row>
    <row r="248" spans="2:11" ht="12.75" customHeight="1" x14ac:dyDescent="0.2">
      <c r="B248" s="1167" t="s">
        <v>1483</v>
      </c>
      <c r="C248" s="1193"/>
      <c r="D248" s="1169">
        <f t="shared" ref="D248:J248" si="208">+D121+D140+D148+D167+D189+D204+D209+D220+D227</f>
        <v>0</v>
      </c>
      <c r="E248" s="1169">
        <f t="shared" si="208"/>
        <v>0</v>
      </c>
      <c r="F248" s="1169">
        <f>+F121+F140+F148+F167+F189+F204+F209+F220+F227</f>
        <v>0</v>
      </c>
      <c r="G248" s="1169">
        <f>+G121+G140+G148+G167+G189+G204+G209+G220+G227</f>
        <v>0</v>
      </c>
      <c r="H248" s="1169">
        <f t="shared" si="208"/>
        <v>0</v>
      </c>
      <c r="I248" s="1169">
        <f>+I121+I140+I148+I167+I189+I204+I209+I220+I227</f>
        <v>0</v>
      </c>
      <c r="J248" s="1169">
        <f t="shared" si="208"/>
        <v>0</v>
      </c>
      <c r="K248" s="1170">
        <f t="shared" si="167"/>
        <v>0</v>
      </c>
    </row>
    <row r="249" spans="2:11" s="1162" customFormat="1" x14ac:dyDescent="0.2">
      <c r="B249" s="1189">
        <v>3000</v>
      </c>
      <c r="C249" s="1190" t="s">
        <v>234</v>
      </c>
      <c r="D249" s="1191">
        <f>+D250+D273+D292+D313+D332+D353+D370+D393+D405</f>
        <v>0</v>
      </c>
      <c r="E249" s="1191">
        <f t="shared" ref="E249:J249" si="209">+E250+E273+E292+E313+E332+E353+E370+E393+E405</f>
        <v>0</v>
      </c>
      <c r="F249" s="1191">
        <f>+F250+F273+F292+F313+F332+F353+F370+F393+F405</f>
        <v>0</v>
      </c>
      <c r="G249" s="1191">
        <f>+G250+G273+G292+G313+G332+G353+G370+G393+G405</f>
        <v>0</v>
      </c>
      <c r="H249" s="1191">
        <f t="shared" si="209"/>
        <v>0</v>
      </c>
      <c r="I249" s="1191">
        <f>+I250+I273+I292+I313+I332+I353+I370+I393+I405</f>
        <v>0</v>
      </c>
      <c r="J249" s="1191">
        <f t="shared" si="209"/>
        <v>0</v>
      </c>
      <c r="K249" s="1192">
        <f t="shared" si="167"/>
        <v>0</v>
      </c>
    </row>
    <row r="250" spans="2:11" s="1162" customFormat="1" x14ac:dyDescent="0.2">
      <c r="B250" s="1163">
        <v>3100</v>
      </c>
      <c r="C250" s="1747" t="s">
        <v>1575</v>
      </c>
      <c r="D250" s="1165">
        <f t="shared" ref="D250:J250" si="210">D251+D254+D256+D259+D261+D263+D266+D268+D270</f>
        <v>0</v>
      </c>
      <c r="E250" s="1165">
        <f t="shared" si="210"/>
        <v>0</v>
      </c>
      <c r="F250" s="1165">
        <f>F251+F254+F256+F259+F261+F263+F266+F268+F270</f>
        <v>0</v>
      </c>
      <c r="G250" s="1165">
        <f>G251+G254+G256+G259+G261+G263+G266+G268+G270</f>
        <v>0</v>
      </c>
      <c r="H250" s="1165">
        <f t="shared" si="210"/>
        <v>0</v>
      </c>
      <c r="I250" s="1165">
        <f>I251+I254+I256+I259+I261+I263+I266+I268+I270</f>
        <v>0</v>
      </c>
      <c r="J250" s="1165">
        <f t="shared" si="210"/>
        <v>0</v>
      </c>
      <c r="K250" s="1166">
        <f t="shared" si="167"/>
        <v>0</v>
      </c>
    </row>
    <row r="251" spans="2:11" x14ac:dyDescent="0.2">
      <c r="B251" s="1167">
        <v>3110</v>
      </c>
      <c r="C251" s="1194" t="s">
        <v>1576</v>
      </c>
      <c r="D251" s="1169">
        <f t="shared" ref="D251:J251" si="211">D252+D253</f>
        <v>0</v>
      </c>
      <c r="E251" s="1169">
        <f t="shared" si="211"/>
        <v>0</v>
      </c>
      <c r="F251" s="1169">
        <f t="shared" si="211"/>
        <v>0</v>
      </c>
      <c r="G251" s="1169">
        <f>G252+G253</f>
        <v>0</v>
      </c>
      <c r="H251" s="1169">
        <f t="shared" si="211"/>
        <v>0</v>
      </c>
      <c r="I251" s="1169">
        <f t="shared" si="211"/>
        <v>0</v>
      </c>
      <c r="J251" s="1169">
        <f t="shared" si="211"/>
        <v>0</v>
      </c>
      <c r="K251" s="1170">
        <f t="shared" si="167"/>
        <v>0</v>
      </c>
    </row>
    <row r="252" spans="2:11" ht="12.75" customHeight="1" x14ac:dyDescent="0.2">
      <c r="B252" s="1173">
        <v>3111</v>
      </c>
      <c r="C252" s="1174" t="s">
        <v>1577</v>
      </c>
      <c r="D252" s="1175"/>
      <c r="E252" s="1175"/>
      <c r="F252" s="1176">
        <f t="shared" ref="F252:F253" si="212">+D252+E252</f>
        <v>0</v>
      </c>
      <c r="G252" s="1176"/>
      <c r="H252" s="1175"/>
      <c r="I252" s="1670">
        <f t="shared" ref="I252:I253" si="213">+G252+H252+J252</f>
        <v>0</v>
      </c>
      <c r="J252" s="1175"/>
      <c r="K252" s="1177">
        <f t="shared" si="167"/>
        <v>0</v>
      </c>
    </row>
    <row r="253" spans="2:11" ht="12.75" customHeight="1" x14ac:dyDescent="0.2">
      <c r="B253" s="1173">
        <v>3112</v>
      </c>
      <c r="C253" s="1174" t="s">
        <v>1578</v>
      </c>
      <c r="D253" s="1175"/>
      <c r="E253" s="1175"/>
      <c r="F253" s="1176">
        <f t="shared" si="212"/>
        <v>0</v>
      </c>
      <c r="G253" s="1176"/>
      <c r="H253" s="1175"/>
      <c r="I253" s="1670">
        <f t="shared" si="213"/>
        <v>0</v>
      </c>
      <c r="J253" s="1175"/>
      <c r="K253" s="1177">
        <f t="shared" si="167"/>
        <v>0</v>
      </c>
    </row>
    <row r="254" spans="2:11" x14ac:dyDescent="0.2">
      <c r="B254" s="1167">
        <v>3120</v>
      </c>
      <c r="C254" s="1168" t="s">
        <v>1579</v>
      </c>
      <c r="D254" s="1169">
        <f t="shared" ref="D254:J254" si="214">D255</f>
        <v>0</v>
      </c>
      <c r="E254" s="1169">
        <f t="shared" si="214"/>
        <v>0</v>
      </c>
      <c r="F254" s="1169">
        <f t="shared" si="214"/>
        <v>0</v>
      </c>
      <c r="G254" s="1169">
        <f>G255</f>
        <v>0</v>
      </c>
      <c r="H254" s="1169">
        <f t="shared" si="214"/>
        <v>0</v>
      </c>
      <c r="I254" s="1169">
        <f t="shared" si="214"/>
        <v>0</v>
      </c>
      <c r="J254" s="1169">
        <f t="shared" si="214"/>
        <v>0</v>
      </c>
      <c r="K254" s="1170">
        <f t="shared" si="167"/>
        <v>0</v>
      </c>
    </row>
    <row r="255" spans="2:11" x14ac:dyDescent="0.2">
      <c r="B255" s="1173">
        <v>3121</v>
      </c>
      <c r="C255" s="1174" t="s">
        <v>1579</v>
      </c>
      <c r="D255" s="1175"/>
      <c r="E255" s="1175"/>
      <c r="F255" s="1176">
        <f t="shared" ref="F255" si="215">+D255+E255</f>
        <v>0</v>
      </c>
      <c r="G255" s="1176"/>
      <c r="H255" s="1175"/>
      <c r="I255" s="1670">
        <f>+G255+H255+J255</f>
        <v>0</v>
      </c>
      <c r="J255" s="1175"/>
      <c r="K255" s="1177">
        <f t="shared" si="167"/>
        <v>0</v>
      </c>
    </row>
    <row r="256" spans="2:11" x14ac:dyDescent="0.2">
      <c r="B256" s="1167">
        <v>3130</v>
      </c>
      <c r="C256" s="1168" t="s">
        <v>1580</v>
      </c>
      <c r="D256" s="1169">
        <f t="shared" ref="D256:J256" si="216">D257+D258</f>
        <v>0</v>
      </c>
      <c r="E256" s="1169">
        <f t="shared" si="216"/>
        <v>0</v>
      </c>
      <c r="F256" s="1169">
        <f t="shared" si="216"/>
        <v>0</v>
      </c>
      <c r="G256" s="1169">
        <f>G257+G258</f>
        <v>0</v>
      </c>
      <c r="H256" s="1169">
        <f t="shared" si="216"/>
        <v>0</v>
      </c>
      <c r="I256" s="1169">
        <f t="shared" si="216"/>
        <v>0</v>
      </c>
      <c r="J256" s="1169">
        <f t="shared" si="216"/>
        <v>0</v>
      </c>
      <c r="K256" s="1170">
        <f t="shared" si="167"/>
        <v>0</v>
      </c>
    </row>
    <row r="257" spans="2:11" x14ac:dyDescent="0.2">
      <c r="B257" s="1173">
        <v>3131</v>
      </c>
      <c r="C257" s="1174" t="s">
        <v>1581</v>
      </c>
      <c r="D257" s="1175"/>
      <c r="E257" s="1175"/>
      <c r="F257" s="1176">
        <f t="shared" ref="F257:F258" si="217">+D257+E257</f>
        <v>0</v>
      </c>
      <c r="G257" s="1176"/>
      <c r="H257" s="1175"/>
      <c r="I257" s="1670">
        <f t="shared" ref="I257:I258" si="218">+G257+H257+J257</f>
        <v>0</v>
      </c>
      <c r="J257" s="1175"/>
      <c r="K257" s="1177">
        <f t="shared" si="167"/>
        <v>0</v>
      </c>
    </row>
    <row r="258" spans="2:11" ht="12.75" customHeight="1" x14ac:dyDescent="0.2">
      <c r="B258" s="1173">
        <v>3132</v>
      </c>
      <c r="C258" s="1174" t="s">
        <v>1582</v>
      </c>
      <c r="D258" s="1175"/>
      <c r="E258" s="1175"/>
      <c r="F258" s="1176">
        <f t="shared" si="217"/>
        <v>0</v>
      </c>
      <c r="G258" s="1176"/>
      <c r="H258" s="1175"/>
      <c r="I258" s="1670">
        <f t="shared" si="218"/>
        <v>0</v>
      </c>
      <c r="J258" s="1175"/>
      <c r="K258" s="1177">
        <f t="shared" si="167"/>
        <v>0</v>
      </c>
    </row>
    <row r="259" spans="2:11" ht="12.75" customHeight="1" x14ac:dyDescent="0.2">
      <c r="B259" s="1167">
        <v>3140</v>
      </c>
      <c r="C259" s="1168" t="s">
        <v>1583</v>
      </c>
      <c r="D259" s="1169">
        <f t="shared" ref="D259:J259" si="219">D260</f>
        <v>0</v>
      </c>
      <c r="E259" s="1169">
        <f t="shared" si="219"/>
        <v>0</v>
      </c>
      <c r="F259" s="1169">
        <f t="shared" si="219"/>
        <v>0</v>
      </c>
      <c r="G259" s="1169">
        <f>G260</f>
        <v>0</v>
      </c>
      <c r="H259" s="1169">
        <f t="shared" si="219"/>
        <v>0</v>
      </c>
      <c r="I259" s="1169">
        <f t="shared" si="219"/>
        <v>0</v>
      </c>
      <c r="J259" s="1169">
        <f t="shared" si="219"/>
        <v>0</v>
      </c>
      <c r="K259" s="1170">
        <f t="shared" si="167"/>
        <v>0</v>
      </c>
    </row>
    <row r="260" spans="2:11" ht="12.75" customHeight="1" x14ac:dyDescent="0.2">
      <c r="B260" s="1173">
        <v>3141</v>
      </c>
      <c r="C260" s="1174" t="s">
        <v>1584</v>
      </c>
      <c r="D260" s="1175"/>
      <c r="E260" s="1175"/>
      <c r="F260" s="1176">
        <f t="shared" ref="F260" si="220">+D260+E260</f>
        <v>0</v>
      </c>
      <c r="G260" s="1176"/>
      <c r="H260" s="1175"/>
      <c r="I260" s="1670">
        <f>+G260+H260+J260</f>
        <v>0</v>
      </c>
      <c r="J260" s="1175"/>
      <c r="K260" s="1177">
        <f t="shared" si="167"/>
        <v>0</v>
      </c>
    </row>
    <row r="261" spans="2:11" x14ac:dyDescent="0.2">
      <c r="B261" s="1167">
        <v>3150</v>
      </c>
      <c r="C261" s="1168" t="s">
        <v>1585</v>
      </c>
      <c r="D261" s="1169">
        <f t="shared" ref="D261:J261" si="221">D262</f>
        <v>0</v>
      </c>
      <c r="E261" s="1169">
        <f t="shared" si="221"/>
        <v>0</v>
      </c>
      <c r="F261" s="1169">
        <f t="shared" si="221"/>
        <v>0</v>
      </c>
      <c r="G261" s="1169">
        <f>G262</f>
        <v>0</v>
      </c>
      <c r="H261" s="1169">
        <f t="shared" si="221"/>
        <v>0</v>
      </c>
      <c r="I261" s="1169">
        <f t="shared" si="221"/>
        <v>0</v>
      </c>
      <c r="J261" s="1169">
        <f t="shared" si="221"/>
        <v>0</v>
      </c>
      <c r="K261" s="1170">
        <f t="shared" si="167"/>
        <v>0</v>
      </c>
    </row>
    <row r="262" spans="2:11" ht="12.75" customHeight="1" x14ac:dyDescent="0.2">
      <c r="B262" s="1173">
        <v>3151</v>
      </c>
      <c r="C262" s="1174" t="s">
        <v>1586</v>
      </c>
      <c r="D262" s="1175"/>
      <c r="E262" s="1175"/>
      <c r="F262" s="1176">
        <f t="shared" ref="F262" si="222">+D262+E262</f>
        <v>0</v>
      </c>
      <c r="G262" s="1176"/>
      <c r="H262" s="1175"/>
      <c r="I262" s="1670">
        <f>+G262+H262+J262</f>
        <v>0</v>
      </c>
      <c r="J262" s="1175"/>
      <c r="K262" s="1177">
        <f t="shared" si="167"/>
        <v>0</v>
      </c>
    </row>
    <row r="263" spans="2:11" ht="12.75" customHeight="1" x14ac:dyDescent="0.2">
      <c r="B263" s="1167">
        <v>3160</v>
      </c>
      <c r="C263" s="1168" t="s">
        <v>1587</v>
      </c>
      <c r="D263" s="1169">
        <f t="shared" ref="D263:J263" si="223">D264+D265</f>
        <v>0</v>
      </c>
      <c r="E263" s="1169">
        <f t="shared" si="223"/>
        <v>0</v>
      </c>
      <c r="F263" s="1169">
        <f t="shared" si="223"/>
        <v>0</v>
      </c>
      <c r="G263" s="1169">
        <f>G264+G265</f>
        <v>0</v>
      </c>
      <c r="H263" s="1169">
        <f t="shared" si="223"/>
        <v>0</v>
      </c>
      <c r="I263" s="1169">
        <f t="shared" si="223"/>
        <v>0</v>
      </c>
      <c r="J263" s="1169">
        <f t="shared" si="223"/>
        <v>0</v>
      </c>
      <c r="K263" s="1170">
        <f t="shared" si="167"/>
        <v>0</v>
      </c>
    </row>
    <row r="264" spans="2:11" ht="12.75" customHeight="1" x14ac:dyDescent="0.2">
      <c r="B264" s="1173">
        <v>3161</v>
      </c>
      <c r="C264" s="1174" t="s">
        <v>1588</v>
      </c>
      <c r="D264" s="1175"/>
      <c r="E264" s="1175"/>
      <c r="F264" s="1176">
        <f t="shared" ref="F264:F265" si="224">+D264+E264</f>
        <v>0</v>
      </c>
      <c r="G264" s="1176"/>
      <c r="H264" s="1175"/>
      <c r="I264" s="1670">
        <f t="shared" ref="I264:I265" si="225">+G264+H264+J264</f>
        <v>0</v>
      </c>
      <c r="J264" s="1175"/>
      <c r="K264" s="1177">
        <f t="shared" si="167"/>
        <v>0</v>
      </c>
    </row>
    <row r="265" spans="2:11" ht="12.75" customHeight="1" x14ac:dyDescent="0.2">
      <c r="B265" s="1173">
        <v>3162</v>
      </c>
      <c r="C265" s="1174" t="s">
        <v>1589</v>
      </c>
      <c r="D265" s="1175"/>
      <c r="E265" s="1175"/>
      <c r="F265" s="1176">
        <f t="shared" si="224"/>
        <v>0</v>
      </c>
      <c r="G265" s="1176"/>
      <c r="H265" s="1175"/>
      <c r="I265" s="1670">
        <f t="shared" si="225"/>
        <v>0</v>
      </c>
      <c r="J265" s="1175"/>
      <c r="K265" s="1177">
        <f t="shared" si="167"/>
        <v>0</v>
      </c>
    </row>
    <row r="266" spans="2:11" ht="12.75" customHeight="1" x14ac:dyDescent="0.2">
      <c r="B266" s="1167">
        <v>3170</v>
      </c>
      <c r="C266" s="1168" t="s">
        <v>1590</v>
      </c>
      <c r="D266" s="1169">
        <f t="shared" ref="D266:J266" si="226">D267</f>
        <v>0</v>
      </c>
      <c r="E266" s="1169">
        <f t="shared" si="226"/>
        <v>0</v>
      </c>
      <c r="F266" s="1169">
        <f t="shared" si="226"/>
        <v>0</v>
      </c>
      <c r="G266" s="1169">
        <f>G267</f>
        <v>0</v>
      </c>
      <c r="H266" s="1169">
        <f t="shared" si="226"/>
        <v>0</v>
      </c>
      <c r="I266" s="1169">
        <f t="shared" si="226"/>
        <v>0</v>
      </c>
      <c r="J266" s="1169">
        <f t="shared" si="226"/>
        <v>0</v>
      </c>
      <c r="K266" s="1170">
        <f t="shared" si="167"/>
        <v>0</v>
      </c>
    </row>
    <row r="267" spans="2:11" ht="12.75" customHeight="1" x14ac:dyDescent="0.2">
      <c r="B267" s="1173">
        <v>3171</v>
      </c>
      <c r="C267" s="1174" t="s">
        <v>1591</v>
      </c>
      <c r="D267" s="1175"/>
      <c r="E267" s="1175"/>
      <c r="F267" s="1176">
        <f t="shared" ref="F267" si="227">+D267+E267</f>
        <v>0</v>
      </c>
      <c r="G267" s="1176"/>
      <c r="H267" s="1175"/>
      <c r="I267" s="1670">
        <f>+G267+H267+J267</f>
        <v>0</v>
      </c>
      <c r="J267" s="1175"/>
      <c r="K267" s="1177">
        <f t="shared" si="167"/>
        <v>0</v>
      </c>
    </row>
    <row r="268" spans="2:11" ht="12.75" customHeight="1" x14ac:dyDescent="0.2">
      <c r="B268" s="1167">
        <v>3180</v>
      </c>
      <c r="C268" s="1168" t="s">
        <v>1592</v>
      </c>
      <c r="D268" s="1169">
        <f t="shared" ref="D268:J268" si="228">D269</f>
        <v>0</v>
      </c>
      <c r="E268" s="1169">
        <f t="shared" si="228"/>
        <v>0</v>
      </c>
      <c r="F268" s="1169">
        <f t="shared" si="228"/>
        <v>0</v>
      </c>
      <c r="G268" s="1169">
        <f>G269</f>
        <v>0</v>
      </c>
      <c r="H268" s="1169">
        <f t="shared" si="228"/>
        <v>0</v>
      </c>
      <c r="I268" s="1169">
        <f t="shared" si="228"/>
        <v>0</v>
      </c>
      <c r="J268" s="1169">
        <f t="shared" si="228"/>
        <v>0</v>
      </c>
      <c r="K268" s="1170">
        <f t="shared" si="167"/>
        <v>0</v>
      </c>
    </row>
    <row r="269" spans="2:11" ht="12.75" customHeight="1" x14ac:dyDescent="0.2">
      <c r="B269" s="1173">
        <v>3181</v>
      </c>
      <c r="C269" s="1174" t="s">
        <v>1593</v>
      </c>
      <c r="D269" s="1175"/>
      <c r="E269" s="1175"/>
      <c r="F269" s="1176">
        <f t="shared" ref="F269" si="229">+D269+E269</f>
        <v>0</v>
      </c>
      <c r="G269" s="1176"/>
      <c r="H269" s="1175"/>
      <c r="I269" s="1670">
        <f>+G269+H269+J269</f>
        <v>0</v>
      </c>
      <c r="J269" s="1175"/>
      <c r="K269" s="1177">
        <f t="shared" si="167"/>
        <v>0</v>
      </c>
    </row>
    <row r="270" spans="2:11" ht="12.75" customHeight="1" x14ac:dyDescent="0.2">
      <c r="B270" s="1167">
        <v>3190</v>
      </c>
      <c r="C270" s="1168" t="s">
        <v>1594</v>
      </c>
      <c r="D270" s="1169">
        <f>SUM(D271:D272)</f>
        <v>0</v>
      </c>
      <c r="E270" s="1169">
        <f t="shared" ref="E270:J270" si="230">SUM(E271:E272)</f>
        <v>0</v>
      </c>
      <c r="F270" s="1169">
        <f t="shared" si="230"/>
        <v>0</v>
      </c>
      <c r="G270" s="1169">
        <f>SUM(G271:G272)</f>
        <v>0</v>
      </c>
      <c r="H270" s="1169">
        <f t="shared" si="230"/>
        <v>0</v>
      </c>
      <c r="I270" s="1169">
        <f t="shared" si="230"/>
        <v>0</v>
      </c>
      <c r="J270" s="1169">
        <f t="shared" si="230"/>
        <v>0</v>
      </c>
      <c r="K270" s="1170">
        <f t="shared" si="167"/>
        <v>0</v>
      </c>
    </row>
    <row r="271" spans="2:11" ht="12.75" customHeight="1" x14ac:dyDescent="0.2">
      <c r="B271" s="1173">
        <v>3191</v>
      </c>
      <c r="C271" s="1174" t="s">
        <v>1595</v>
      </c>
      <c r="D271" s="1175"/>
      <c r="E271" s="1175"/>
      <c r="F271" s="1176">
        <f t="shared" ref="F271:F272" si="231">+D271+E271</f>
        <v>0</v>
      </c>
      <c r="G271" s="1176"/>
      <c r="H271" s="1175"/>
      <c r="I271" s="1670">
        <f t="shared" ref="I271:I272" si="232">+G271+H271+J271</f>
        <v>0</v>
      </c>
      <c r="J271" s="1175"/>
      <c r="K271" s="1177">
        <f t="shared" ref="K271:K334" si="233">F271-I271</f>
        <v>0</v>
      </c>
    </row>
    <row r="272" spans="2:11" ht="12.75" customHeight="1" x14ac:dyDescent="0.2">
      <c r="B272" s="1173">
        <v>3192</v>
      </c>
      <c r="C272" s="1174" t="s">
        <v>1596</v>
      </c>
      <c r="D272" s="1175"/>
      <c r="E272" s="1175"/>
      <c r="F272" s="1176">
        <f t="shared" si="231"/>
        <v>0</v>
      </c>
      <c r="G272" s="1176"/>
      <c r="H272" s="1175"/>
      <c r="I272" s="1670">
        <f t="shared" si="232"/>
        <v>0</v>
      </c>
      <c r="J272" s="1175"/>
      <c r="K272" s="1177">
        <f t="shared" si="233"/>
        <v>0</v>
      </c>
    </row>
    <row r="273" spans="2:11" s="1162" customFormat="1" x14ac:dyDescent="0.2">
      <c r="B273" s="1163">
        <v>3200</v>
      </c>
      <c r="C273" s="1185" t="s">
        <v>1597</v>
      </c>
      <c r="D273" s="1165">
        <f>D274+D276+D278+D280+D282+D284+D286+D288+D290</f>
        <v>0</v>
      </c>
      <c r="E273" s="1165">
        <f t="shared" ref="E273:J273" si="234">E274+E276+E278+E280+E282+E284+E286+E288+E290</f>
        <v>0</v>
      </c>
      <c r="F273" s="1165">
        <f t="shared" si="234"/>
        <v>0</v>
      </c>
      <c r="G273" s="1165">
        <f>G274+G276+G278+G280+G282+G284+G286+G288+G290</f>
        <v>0</v>
      </c>
      <c r="H273" s="1165">
        <f t="shared" si="234"/>
        <v>0</v>
      </c>
      <c r="I273" s="1165">
        <f t="shared" si="234"/>
        <v>0</v>
      </c>
      <c r="J273" s="1165">
        <f t="shared" si="234"/>
        <v>0</v>
      </c>
      <c r="K273" s="1166">
        <f t="shared" si="233"/>
        <v>0</v>
      </c>
    </row>
    <row r="274" spans="2:11" ht="12.75" customHeight="1" x14ac:dyDescent="0.2">
      <c r="B274" s="1167">
        <v>3210</v>
      </c>
      <c r="C274" s="1168" t="s">
        <v>1598</v>
      </c>
      <c r="D274" s="1169">
        <f t="shared" ref="D274:J274" si="235">D275</f>
        <v>0</v>
      </c>
      <c r="E274" s="1169">
        <f t="shared" si="235"/>
        <v>0</v>
      </c>
      <c r="F274" s="1169">
        <f t="shared" si="235"/>
        <v>0</v>
      </c>
      <c r="G274" s="1169">
        <f>G275</f>
        <v>0</v>
      </c>
      <c r="H274" s="1169">
        <f t="shared" si="235"/>
        <v>0</v>
      </c>
      <c r="I274" s="1169">
        <f t="shared" si="235"/>
        <v>0</v>
      </c>
      <c r="J274" s="1169">
        <f t="shared" si="235"/>
        <v>0</v>
      </c>
      <c r="K274" s="1170">
        <f t="shared" si="233"/>
        <v>0</v>
      </c>
    </row>
    <row r="275" spans="2:11" ht="12.75" customHeight="1" x14ac:dyDescent="0.2">
      <c r="B275" s="1173">
        <v>3211</v>
      </c>
      <c r="C275" s="1174" t="s">
        <v>1598</v>
      </c>
      <c r="D275" s="1175"/>
      <c r="E275" s="1175"/>
      <c r="F275" s="1176">
        <f t="shared" ref="F275" si="236">+D275+E275</f>
        <v>0</v>
      </c>
      <c r="G275" s="1176"/>
      <c r="H275" s="1175"/>
      <c r="I275" s="1670">
        <f>+G275+H275+J275</f>
        <v>0</v>
      </c>
      <c r="J275" s="1175"/>
      <c r="K275" s="1177">
        <f t="shared" si="233"/>
        <v>0</v>
      </c>
    </row>
    <row r="276" spans="2:11" ht="12.75" customHeight="1" x14ac:dyDescent="0.2">
      <c r="B276" s="1167">
        <v>3220</v>
      </c>
      <c r="C276" s="1168" t="s">
        <v>1599</v>
      </c>
      <c r="D276" s="1169">
        <f t="shared" ref="D276:J276" si="237">D277</f>
        <v>0</v>
      </c>
      <c r="E276" s="1169">
        <f t="shared" si="237"/>
        <v>0</v>
      </c>
      <c r="F276" s="1169">
        <f t="shared" si="237"/>
        <v>0</v>
      </c>
      <c r="G276" s="1169">
        <f>G277</f>
        <v>0</v>
      </c>
      <c r="H276" s="1169">
        <f t="shared" si="237"/>
        <v>0</v>
      </c>
      <c r="I276" s="1169">
        <f t="shared" si="237"/>
        <v>0</v>
      </c>
      <c r="J276" s="1169">
        <f t="shared" si="237"/>
        <v>0</v>
      </c>
      <c r="K276" s="1170">
        <f t="shared" si="233"/>
        <v>0</v>
      </c>
    </row>
    <row r="277" spans="2:11" ht="12.75" customHeight="1" x14ac:dyDescent="0.2">
      <c r="B277" s="1173">
        <v>3221</v>
      </c>
      <c r="C277" s="1174" t="s">
        <v>1600</v>
      </c>
      <c r="D277" s="1175"/>
      <c r="E277" s="1175"/>
      <c r="F277" s="1176">
        <f t="shared" ref="F277" si="238">+D277+E277</f>
        <v>0</v>
      </c>
      <c r="G277" s="1176"/>
      <c r="H277" s="1175"/>
      <c r="I277" s="1670">
        <f>+G277+H277+J277</f>
        <v>0</v>
      </c>
      <c r="J277" s="1175"/>
      <c r="K277" s="1177">
        <f t="shared" si="233"/>
        <v>0</v>
      </c>
    </row>
    <row r="278" spans="2:11" ht="24" customHeight="1" x14ac:dyDescent="0.2">
      <c r="B278" s="1167">
        <v>3230</v>
      </c>
      <c r="C278" s="1168" t="s">
        <v>1601</v>
      </c>
      <c r="D278" s="1169">
        <f t="shared" ref="D278:J278" si="239">D279</f>
        <v>0</v>
      </c>
      <c r="E278" s="1169">
        <f t="shared" si="239"/>
        <v>0</v>
      </c>
      <c r="F278" s="1169">
        <f t="shared" si="239"/>
        <v>0</v>
      </c>
      <c r="G278" s="1169">
        <f>G279</f>
        <v>0</v>
      </c>
      <c r="H278" s="1169">
        <f t="shared" si="239"/>
        <v>0</v>
      </c>
      <c r="I278" s="1169">
        <f t="shared" si="239"/>
        <v>0</v>
      </c>
      <c r="J278" s="1169">
        <f t="shared" si="239"/>
        <v>0</v>
      </c>
      <c r="K278" s="1170">
        <f t="shared" si="233"/>
        <v>0</v>
      </c>
    </row>
    <row r="279" spans="2:11" ht="12.75" customHeight="1" x14ac:dyDescent="0.2">
      <c r="B279" s="1173">
        <v>3231</v>
      </c>
      <c r="C279" s="1174" t="s">
        <v>1602</v>
      </c>
      <c r="D279" s="1175"/>
      <c r="E279" s="1175"/>
      <c r="F279" s="1176">
        <f t="shared" ref="F279" si="240">+D279+E279</f>
        <v>0</v>
      </c>
      <c r="G279" s="1176"/>
      <c r="H279" s="1175"/>
      <c r="I279" s="1670">
        <f>+G279+H279+J279</f>
        <v>0</v>
      </c>
      <c r="J279" s="1175"/>
      <c r="K279" s="1177">
        <f t="shared" si="233"/>
        <v>0</v>
      </c>
    </row>
    <row r="280" spans="2:11" ht="12.75" customHeight="1" x14ac:dyDescent="0.2">
      <c r="B280" s="1167">
        <v>3240</v>
      </c>
      <c r="C280" s="1168" t="s">
        <v>1603</v>
      </c>
      <c r="D280" s="1169">
        <f t="shared" ref="D280:J280" si="241">D281</f>
        <v>0</v>
      </c>
      <c r="E280" s="1169">
        <f t="shared" si="241"/>
        <v>0</v>
      </c>
      <c r="F280" s="1169">
        <f t="shared" si="241"/>
        <v>0</v>
      </c>
      <c r="G280" s="1169">
        <f>G281</f>
        <v>0</v>
      </c>
      <c r="H280" s="1169">
        <f t="shared" si="241"/>
        <v>0</v>
      </c>
      <c r="I280" s="1169">
        <f t="shared" si="241"/>
        <v>0</v>
      </c>
      <c r="J280" s="1169">
        <f t="shared" si="241"/>
        <v>0</v>
      </c>
      <c r="K280" s="1170">
        <f t="shared" si="233"/>
        <v>0</v>
      </c>
    </row>
    <row r="281" spans="2:11" ht="12.75" customHeight="1" x14ac:dyDescent="0.2">
      <c r="B281" s="1173">
        <v>3241</v>
      </c>
      <c r="C281" s="1174" t="s">
        <v>1603</v>
      </c>
      <c r="D281" s="1175"/>
      <c r="E281" s="1175"/>
      <c r="F281" s="1176">
        <f t="shared" ref="F281" si="242">+D281+E281</f>
        <v>0</v>
      </c>
      <c r="G281" s="1176"/>
      <c r="H281" s="1175"/>
      <c r="I281" s="1670">
        <f>+G281+H281+J281</f>
        <v>0</v>
      </c>
      <c r="J281" s="1175"/>
      <c r="K281" s="1177">
        <f t="shared" si="233"/>
        <v>0</v>
      </c>
    </row>
    <row r="282" spans="2:11" ht="12.75" customHeight="1" x14ac:dyDescent="0.2">
      <c r="B282" s="1167">
        <v>3250</v>
      </c>
      <c r="C282" s="1168" t="s">
        <v>1604</v>
      </c>
      <c r="D282" s="1169">
        <f t="shared" ref="D282:J282" si="243">D283</f>
        <v>0</v>
      </c>
      <c r="E282" s="1169">
        <f t="shared" si="243"/>
        <v>0</v>
      </c>
      <c r="F282" s="1169">
        <f t="shared" si="243"/>
        <v>0</v>
      </c>
      <c r="G282" s="1169">
        <f>G283</f>
        <v>0</v>
      </c>
      <c r="H282" s="1169">
        <f t="shared" si="243"/>
        <v>0</v>
      </c>
      <c r="I282" s="1169">
        <f t="shared" si="243"/>
        <v>0</v>
      </c>
      <c r="J282" s="1169">
        <f t="shared" si="243"/>
        <v>0</v>
      </c>
      <c r="K282" s="1170">
        <f t="shared" si="233"/>
        <v>0</v>
      </c>
    </row>
    <row r="283" spans="2:11" ht="12.75" customHeight="1" x14ac:dyDescent="0.2">
      <c r="B283" s="1173">
        <v>3251</v>
      </c>
      <c r="C283" s="1174" t="s">
        <v>1605</v>
      </c>
      <c r="D283" s="1175"/>
      <c r="E283" s="1175"/>
      <c r="F283" s="1176">
        <f t="shared" ref="F283" si="244">+D283+E283</f>
        <v>0</v>
      </c>
      <c r="G283" s="1176"/>
      <c r="H283" s="1175"/>
      <c r="I283" s="1670">
        <f>+G283+H283+J283</f>
        <v>0</v>
      </c>
      <c r="J283" s="1175"/>
      <c r="K283" s="1177">
        <f t="shared" si="233"/>
        <v>0</v>
      </c>
    </row>
    <row r="284" spans="2:11" ht="12.75" customHeight="1" x14ac:dyDescent="0.2">
      <c r="B284" s="1167">
        <v>3260</v>
      </c>
      <c r="C284" s="1168" t="s">
        <v>1606</v>
      </c>
      <c r="D284" s="1169">
        <f t="shared" ref="D284:J284" si="245">D285</f>
        <v>0</v>
      </c>
      <c r="E284" s="1169">
        <f t="shared" si="245"/>
        <v>0</v>
      </c>
      <c r="F284" s="1169">
        <f t="shared" si="245"/>
        <v>0</v>
      </c>
      <c r="G284" s="1169">
        <f>G285</f>
        <v>0</v>
      </c>
      <c r="H284" s="1169">
        <f t="shared" si="245"/>
        <v>0</v>
      </c>
      <c r="I284" s="1169">
        <f t="shared" si="245"/>
        <v>0</v>
      </c>
      <c r="J284" s="1169">
        <f t="shared" si="245"/>
        <v>0</v>
      </c>
      <c r="K284" s="1170">
        <f t="shared" si="233"/>
        <v>0</v>
      </c>
    </row>
    <row r="285" spans="2:11" ht="12.75" customHeight="1" x14ac:dyDescent="0.2">
      <c r="B285" s="1173">
        <v>3261</v>
      </c>
      <c r="C285" s="1174" t="s">
        <v>1607</v>
      </c>
      <c r="D285" s="1175"/>
      <c r="E285" s="1175"/>
      <c r="F285" s="1176">
        <f t="shared" ref="F285" si="246">+D285+E285</f>
        <v>0</v>
      </c>
      <c r="G285" s="1176"/>
      <c r="H285" s="1175"/>
      <c r="I285" s="1670">
        <f>+G285+H285+J285</f>
        <v>0</v>
      </c>
      <c r="J285" s="1175"/>
      <c r="K285" s="1177">
        <f t="shared" si="233"/>
        <v>0</v>
      </c>
    </row>
    <row r="286" spans="2:11" ht="12.75" customHeight="1" x14ac:dyDescent="0.2">
      <c r="B286" s="1167">
        <v>3270</v>
      </c>
      <c r="C286" s="1168" t="s">
        <v>1608</v>
      </c>
      <c r="D286" s="1169">
        <f t="shared" ref="D286:J286" si="247">D287</f>
        <v>0</v>
      </c>
      <c r="E286" s="1169">
        <f t="shared" si="247"/>
        <v>0</v>
      </c>
      <c r="F286" s="1169">
        <f t="shared" si="247"/>
        <v>0</v>
      </c>
      <c r="G286" s="1169">
        <f>G287</f>
        <v>0</v>
      </c>
      <c r="H286" s="1169">
        <f t="shared" si="247"/>
        <v>0</v>
      </c>
      <c r="I286" s="1169">
        <f t="shared" si="247"/>
        <v>0</v>
      </c>
      <c r="J286" s="1169">
        <f t="shared" si="247"/>
        <v>0</v>
      </c>
      <c r="K286" s="1170">
        <f t="shared" si="233"/>
        <v>0</v>
      </c>
    </row>
    <row r="287" spans="2:11" ht="12.75" customHeight="1" x14ac:dyDescent="0.2">
      <c r="B287" s="1173">
        <v>3271</v>
      </c>
      <c r="C287" s="1174" t="s">
        <v>1608</v>
      </c>
      <c r="D287" s="1175"/>
      <c r="E287" s="1175"/>
      <c r="F287" s="1176">
        <f t="shared" ref="F287" si="248">+D287+E287</f>
        <v>0</v>
      </c>
      <c r="G287" s="1176"/>
      <c r="H287" s="1175"/>
      <c r="I287" s="1670">
        <f>+G287+H287+J287</f>
        <v>0</v>
      </c>
      <c r="J287" s="1175"/>
      <c r="K287" s="1177">
        <f t="shared" si="233"/>
        <v>0</v>
      </c>
    </row>
    <row r="288" spans="2:11" ht="12.75" customHeight="1" x14ac:dyDescent="0.2">
      <c r="B288" s="1167">
        <v>3280</v>
      </c>
      <c r="C288" s="1168" t="s">
        <v>1609</v>
      </c>
      <c r="D288" s="1169">
        <f t="shared" ref="D288:J288" si="249">D289</f>
        <v>0</v>
      </c>
      <c r="E288" s="1169">
        <f t="shared" si="249"/>
        <v>0</v>
      </c>
      <c r="F288" s="1169">
        <f t="shared" si="249"/>
        <v>0</v>
      </c>
      <c r="G288" s="1169">
        <f>G289</f>
        <v>0</v>
      </c>
      <c r="H288" s="1169">
        <f t="shared" si="249"/>
        <v>0</v>
      </c>
      <c r="I288" s="1169">
        <f t="shared" si="249"/>
        <v>0</v>
      </c>
      <c r="J288" s="1169">
        <f t="shared" si="249"/>
        <v>0</v>
      </c>
      <c r="K288" s="1170">
        <f t="shared" si="233"/>
        <v>0</v>
      </c>
    </row>
    <row r="289" spans="2:11" ht="12.75" customHeight="1" x14ac:dyDescent="0.2">
      <c r="B289" s="1173">
        <v>3281</v>
      </c>
      <c r="C289" s="1174" t="s">
        <v>1609</v>
      </c>
      <c r="D289" s="1175"/>
      <c r="E289" s="1175"/>
      <c r="F289" s="1176">
        <f t="shared" ref="F289" si="250">+D289+E289</f>
        <v>0</v>
      </c>
      <c r="G289" s="1176"/>
      <c r="H289" s="1175"/>
      <c r="I289" s="1670">
        <f>+G289+H289+J289</f>
        <v>0</v>
      </c>
      <c r="J289" s="1175"/>
      <c r="K289" s="1177">
        <f t="shared" si="233"/>
        <v>0</v>
      </c>
    </row>
    <row r="290" spans="2:11" ht="12.75" customHeight="1" x14ac:dyDescent="0.2">
      <c r="B290" s="1167">
        <v>3290</v>
      </c>
      <c r="C290" s="1168" t="s">
        <v>1610</v>
      </c>
      <c r="D290" s="1169">
        <f t="shared" ref="D290:J290" si="251">D291</f>
        <v>0</v>
      </c>
      <c r="E290" s="1169">
        <f t="shared" si="251"/>
        <v>0</v>
      </c>
      <c r="F290" s="1169">
        <f t="shared" si="251"/>
        <v>0</v>
      </c>
      <c r="G290" s="1169">
        <f>G291</f>
        <v>0</v>
      </c>
      <c r="H290" s="1169">
        <f t="shared" si="251"/>
        <v>0</v>
      </c>
      <c r="I290" s="1169">
        <f t="shared" si="251"/>
        <v>0</v>
      </c>
      <c r="J290" s="1169">
        <f t="shared" si="251"/>
        <v>0</v>
      </c>
      <c r="K290" s="1170">
        <f t="shared" si="233"/>
        <v>0</v>
      </c>
    </row>
    <row r="291" spans="2:11" ht="12.75" customHeight="1" x14ac:dyDescent="0.2">
      <c r="B291" s="1173">
        <v>3291</v>
      </c>
      <c r="C291" s="1174" t="s">
        <v>1611</v>
      </c>
      <c r="D291" s="1175"/>
      <c r="E291" s="1175"/>
      <c r="F291" s="1176">
        <f t="shared" ref="F291" si="252">+D291+E291</f>
        <v>0</v>
      </c>
      <c r="G291" s="1176"/>
      <c r="H291" s="1175"/>
      <c r="I291" s="1670">
        <f>+G291+H291+J291</f>
        <v>0</v>
      </c>
      <c r="J291" s="1175"/>
      <c r="K291" s="1177">
        <f t="shared" si="233"/>
        <v>0</v>
      </c>
    </row>
    <row r="292" spans="2:11" s="1162" customFormat="1" ht="15" customHeight="1" x14ac:dyDescent="0.2">
      <c r="B292" s="1163">
        <v>3300</v>
      </c>
      <c r="C292" s="1185" t="s">
        <v>1612</v>
      </c>
      <c r="D292" s="1165">
        <f t="shared" ref="D292:J292" si="253">D293+D295+D297+D299+D301+D303+D307+D309+D311</f>
        <v>0</v>
      </c>
      <c r="E292" s="1165">
        <f t="shared" si="253"/>
        <v>0</v>
      </c>
      <c r="F292" s="1165">
        <f t="shared" si="253"/>
        <v>0</v>
      </c>
      <c r="G292" s="1165">
        <f>G293+G295+G297+G299+G301+G303+G307+G309+G311</f>
        <v>0</v>
      </c>
      <c r="H292" s="1165">
        <f t="shared" si="253"/>
        <v>0</v>
      </c>
      <c r="I292" s="1165">
        <f t="shared" si="253"/>
        <v>0</v>
      </c>
      <c r="J292" s="1165">
        <f t="shared" si="253"/>
        <v>0</v>
      </c>
      <c r="K292" s="1166">
        <f t="shared" si="233"/>
        <v>0</v>
      </c>
    </row>
    <row r="293" spans="2:11" ht="12.75" customHeight="1" x14ac:dyDescent="0.2">
      <c r="B293" s="1167">
        <v>3310</v>
      </c>
      <c r="C293" s="1168" t="s">
        <v>1613</v>
      </c>
      <c r="D293" s="1169">
        <f t="shared" ref="D293:J293" si="254">D294</f>
        <v>0</v>
      </c>
      <c r="E293" s="1169">
        <f t="shared" si="254"/>
        <v>0</v>
      </c>
      <c r="F293" s="1169">
        <f t="shared" si="254"/>
        <v>0</v>
      </c>
      <c r="G293" s="1169">
        <f>G294</f>
        <v>0</v>
      </c>
      <c r="H293" s="1169">
        <f>H294</f>
        <v>0</v>
      </c>
      <c r="I293" s="1169">
        <f t="shared" si="254"/>
        <v>0</v>
      </c>
      <c r="J293" s="1169">
        <f t="shared" si="254"/>
        <v>0</v>
      </c>
      <c r="K293" s="1170">
        <f t="shared" si="233"/>
        <v>0</v>
      </c>
    </row>
    <row r="294" spans="2:11" ht="12.75" customHeight="1" x14ac:dyDescent="0.2">
      <c r="B294" s="1173">
        <v>3311</v>
      </c>
      <c r="C294" s="1174" t="s">
        <v>1614</v>
      </c>
      <c r="D294" s="1175"/>
      <c r="E294" s="1175"/>
      <c r="F294" s="1176">
        <f t="shared" ref="F294" si="255">+D294+E294</f>
        <v>0</v>
      </c>
      <c r="G294" s="1176"/>
      <c r="H294" s="1175"/>
      <c r="I294" s="1670">
        <f>+G294+H294+J294</f>
        <v>0</v>
      </c>
      <c r="J294" s="1175"/>
      <c r="K294" s="1177">
        <f t="shared" si="233"/>
        <v>0</v>
      </c>
    </row>
    <row r="295" spans="2:11" ht="12.75" customHeight="1" x14ac:dyDescent="0.2">
      <c r="B295" s="1167">
        <v>3320</v>
      </c>
      <c r="C295" s="1168" t="s">
        <v>1615</v>
      </c>
      <c r="D295" s="1169">
        <f t="shared" ref="D295:J295" si="256">D296</f>
        <v>0</v>
      </c>
      <c r="E295" s="1169">
        <f t="shared" si="256"/>
        <v>0</v>
      </c>
      <c r="F295" s="1169">
        <f t="shared" si="256"/>
        <v>0</v>
      </c>
      <c r="G295" s="1169">
        <f>G296</f>
        <v>0</v>
      </c>
      <c r="H295" s="1169">
        <f t="shared" si="256"/>
        <v>0</v>
      </c>
      <c r="I295" s="1169">
        <f t="shared" si="256"/>
        <v>0</v>
      </c>
      <c r="J295" s="1169">
        <f t="shared" si="256"/>
        <v>0</v>
      </c>
      <c r="K295" s="1170">
        <f t="shared" si="233"/>
        <v>0</v>
      </c>
    </row>
    <row r="296" spans="2:11" ht="12.75" customHeight="1" x14ac:dyDescent="0.2">
      <c r="B296" s="1173">
        <v>3321</v>
      </c>
      <c r="C296" s="1174" t="s">
        <v>1616</v>
      </c>
      <c r="D296" s="1175"/>
      <c r="E296" s="1175"/>
      <c r="F296" s="1176">
        <f t="shared" ref="F296" si="257">+D296+E296</f>
        <v>0</v>
      </c>
      <c r="G296" s="1176"/>
      <c r="H296" s="1175"/>
      <c r="I296" s="1670">
        <f>+G296+H296+J296</f>
        <v>0</v>
      </c>
      <c r="J296" s="1175"/>
      <c r="K296" s="1177">
        <f t="shared" si="233"/>
        <v>0</v>
      </c>
    </row>
    <row r="297" spans="2:11" ht="22.5" customHeight="1" x14ac:dyDescent="0.2">
      <c r="B297" s="1167">
        <v>3330</v>
      </c>
      <c r="C297" s="1168" t="s">
        <v>1617</v>
      </c>
      <c r="D297" s="1169">
        <f t="shared" ref="D297:J297" si="258">D298</f>
        <v>0</v>
      </c>
      <c r="E297" s="1169">
        <f t="shared" si="258"/>
        <v>0</v>
      </c>
      <c r="F297" s="1169">
        <f t="shared" si="258"/>
        <v>0</v>
      </c>
      <c r="G297" s="1169">
        <f>G298</f>
        <v>0</v>
      </c>
      <c r="H297" s="1169">
        <f t="shared" si="258"/>
        <v>0</v>
      </c>
      <c r="I297" s="1169">
        <f t="shared" si="258"/>
        <v>0</v>
      </c>
      <c r="J297" s="1169">
        <f t="shared" si="258"/>
        <v>0</v>
      </c>
      <c r="K297" s="1170">
        <f t="shared" si="233"/>
        <v>0</v>
      </c>
    </row>
    <row r="298" spans="2:11" x14ac:dyDescent="0.2">
      <c r="B298" s="1173">
        <v>3331</v>
      </c>
      <c r="C298" s="1174" t="s">
        <v>1618</v>
      </c>
      <c r="D298" s="1175"/>
      <c r="E298" s="1175"/>
      <c r="F298" s="1176">
        <f t="shared" ref="F298" si="259">+D298+E298</f>
        <v>0</v>
      </c>
      <c r="G298" s="1176"/>
      <c r="H298" s="1175"/>
      <c r="I298" s="1670">
        <f>+G298+H298+J298</f>
        <v>0</v>
      </c>
      <c r="J298" s="1175"/>
      <c r="K298" s="1177">
        <f t="shared" si="233"/>
        <v>0</v>
      </c>
    </row>
    <row r="299" spans="2:11" ht="12.75" customHeight="1" x14ac:dyDescent="0.2">
      <c r="B299" s="1167">
        <v>3340</v>
      </c>
      <c r="C299" s="1168" t="s">
        <v>1619</v>
      </c>
      <c r="D299" s="1169">
        <f t="shared" ref="D299:J299" si="260">D300</f>
        <v>0</v>
      </c>
      <c r="E299" s="1169">
        <f t="shared" si="260"/>
        <v>0</v>
      </c>
      <c r="F299" s="1169">
        <f t="shared" si="260"/>
        <v>0</v>
      </c>
      <c r="G299" s="1169">
        <f>G300</f>
        <v>0</v>
      </c>
      <c r="H299" s="1169">
        <f t="shared" si="260"/>
        <v>0</v>
      </c>
      <c r="I299" s="1169">
        <f t="shared" si="260"/>
        <v>0</v>
      </c>
      <c r="J299" s="1169">
        <f t="shared" si="260"/>
        <v>0</v>
      </c>
      <c r="K299" s="1170">
        <f t="shared" si="233"/>
        <v>0</v>
      </c>
    </row>
    <row r="300" spans="2:11" x14ac:dyDescent="0.2">
      <c r="B300" s="1173">
        <v>3341</v>
      </c>
      <c r="C300" s="1174" t="s">
        <v>1620</v>
      </c>
      <c r="D300" s="1175"/>
      <c r="E300" s="1175"/>
      <c r="F300" s="1176">
        <f t="shared" ref="F300" si="261">+D300+E300</f>
        <v>0</v>
      </c>
      <c r="G300" s="1176"/>
      <c r="H300" s="1175"/>
      <c r="I300" s="1670">
        <f>+G300+H300+J300</f>
        <v>0</v>
      </c>
      <c r="J300" s="1175"/>
      <c r="K300" s="1177">
        <f t="shared" si="233"/>
        <v>0</v>
      </c>
    </row>
    <row r="301" spans="2:11" ht="12.75" customHeight="1" x14ac:dyDescent="0.2">
      <c r="B301" s="1167">
        <v>3350</v>
      </c>
      <c r="C301" s="1168" t="s">
        <v>1621</v>
      </c>
      <c r="D301" s="1169">
        <f t="shared" ref="D301:J301" si="262">D302</f>
        <v>0</v>
      </c>
      <c r="E301" s="1169">
        <f t="shared" si="262"/>
        <v>0</v>
      </c>
      <c r="F301" s="1169">
        <f t="shared" si="262"/>
        <v>0</v>
      </c>
      <c r="G301" s="1169">
        <f>G302</f>
        <v>0</v>
      </c>
      <c r="H301" s="1169">
        <f t="shared" si="262"/>
        <v>0</v>
      </c>
      <c r="I301" s="1169">
        <f t="shared" si="262"/>
        <v>0</v>
      </c>
      <c r="J301" s="1169">
        <f t="shared" si="262"/>
        <v>0</v>
      </c>
      <c r="K301" s="1170">
        <f t="shared" si="233"/>
        <v>0</v>
      </c>
    </row>
    <row r="302" spans="2:11" ht="12.75" customHeight="1" x14ac:dyDescent="0.2">
      <c r="B302" s="1173">
        <v>3351</v>
      </c>
      <c r="C302" s="1174" t="s">
        <v>1621</v>
      </c>
      <c r="D302" s="1175"/>
      <c r="E302" s="1175"/>
      <c r="F302" s="1176">
        <f t="shared" ref="F302" si="263">+D302+E302</f>
        <v>0</v>
      </c>
      <c r="G302" s="1176"/>
      <c r="H302" s="1175"/>
      <c r="I302" s="1670">
        <f>+G302+H302+J302</f>
        <v>0</v>
      </c>
      <c r="J302" s="1175"/>
      <c r="K302" s="1177">
        <f t="shared" si="233"/>
        <v>0</v>
      </c>
    </row>
    <row r="303" spans="2:11" ht="14.25" customHeight="1" x14ac:dyDescent="0.2">
      <c r="B303" s="1167">
        <v>3360</v>
      </c>
      <c r="C303" s="1168" t="s">
        <v>1622</v>
      </c>
      <c r="D303" s="1169">
        <f>SUM(D304:D306)</f>
        <v>0</v>
      </c>
      <c r="E303" s="1169">
        <f t="shared" ref="E303:J303" si="264">SUM(E304:E306)</f>
        <v>0</v>
      </c>
      <c r="F303" s="1169">
        <f t="shared" si="264"/>
        <v>0</v>
      </c>
      <c r="G303" s="1169">
        <f>SUM(G304:G306)</f>
        <v>0</v>
      </c>
      <c r="H303" s="1169">
        <f t="shared" si="264"/>
        <v>0</v>
      </c>
      <c r="I303" s="1169">
        <f t="shared" si="264"/>
        <v>0</v>
      </c>
      <c r="J303" s="1169">
        <f t="shared" si="264"/>
        <v>0</v>
      </c>
      <c r="K303" s="1170">
        <f t="shared" si="233"/>
        <v>0</v>
      </c>
    </row>
    <row r="304" spans="2:11" ht="12.75" customHeight="1" x14ac:dyDescent="0.2">
      <c r="B304" s="1173">
        <v>3361</v>
      </c>
      <c r="C304" s="1174" t="s">
        <v>1623</v>
      </c>
      <c r="D304" s="1175"/>
      <c r="E304" s="1175"/>
      <c r="F304" s="1176">
        <f t="shared" ref="F304:F306" si="265">+D304+E304</f>
        <v>0</v>
      </c>
      <c r="G304" s="1176"/>
      <c r="H304" s="1175"/>
      <c r="I304" s="1670">
        <f t="shared" ref="I304:I306" si="266">+G304+H304+J304</f>
        <v>0</v>
      </c>
      <c r="J304" s="1175"/>
      <c r="K304" s="1177">
        <f t="shared" si="233"/>
        <v>0</v>
      </c>
    </row>
    <row r="305" spans="2:12" ht="32.25" customHeight="1" x14ac:dyDescent="0.2">
      <c r="B305" s="1173">
        <v>3362</v>
      </c>
      <c r="C305" s="1174" t="s">
        <v>1624</v>
      </c>
      <c r="D305" s="1175"/>
      <c r="E305" s="1175"/>
      <c r="F305" s="1176">
        <f t="shared" si="265"/>
        <v>0</v>
      </c>
      <c r="G305" s="1176"/>
      <c r="H305" s="1175"/>
      <c r="I305" s="1670">
        <f t="shared" si="266"/>
        <v>0</v>
      </c>
      <c r="J305" s="1175"/>
      <c r="K305" s="1177">
        <f t="shared" si="233"/>
        <v>0</v>
      </c>
    </row>
    <row r="306" spans="2:12" ht="12.75" customHeight="1" x14ac:dyDescent="0.2">
      <c r="B306" s="1173">
        <v>3363</v>
      </c>
      <c r="C306" s="1174" t="s">
        <v>1625</v>
      </c>
      <c r="D306" s="1175"/>
      <c r="E306" s="1175"/>
      <c r="F306" s="1176">
        <f t="shared" si="265"/>
        <v>0</v>
      </c>
      <c r="G306" s="1176"/>
      <c r="H306" s="1175"/>
      <c r="I306" s="1670">
        <f t="shared" si="266"/>
        <v>0</v>
      </c>
      <c r="J306" s="1175"/>
      <c r="K306" s="1177">
        <f t="shared" si="233"/>
        <v>0</v>
      </c>
    </row>
    <row r="307" spans="2:12" ht="12.75" customHeight="1" x14ac:dyDescent="0.2">
      <c r="B307" s="1167">
        <v>3370</v>
      </c>
      <c r="C307" s="1168" t="s">
        <v>1626</v>
      </c>
      <c r="D307" s="1169">
        <f t="shared" ref="D307:J307" si="267">D308</f>
        <v>0</v>
      </c>
      <c r="E307" s="1169">
        <f t="shared" si="267"/>
        <v>0</v>
      </c>
      <c r="F307" s="1169">
        <f t="shared" si="267"/>
        <v>0</v>
      </c>
      <c r="G307" s="1169">
        <f>G308</f>
        <v>0</v>
      </c>
      <c r="H307" s="1169">
        <f t="shared" si="267"/>
        <v>0</v>
      </c>
      <c r="I307" s="1169">
        <f t="shared" si="267"/>
        <v>0</v>
      </c>
      <c r="J307" s="1169">
        <f t="shared" si="267"/>
        <v>0</v>
      </c>
      <c r="K307" s="1170">
        <f t="shared" si="233"/>
        <v>0</v>
      </c>
    </row>
    <row r="308" spans="2:12" ht="12.75" customHeight="1" x14ac:dyDescent="0.2">
      <c r="B308" s="1173">
        <v>3371</v>
      </c>
      <c r="C308" s="1174" t="s">
        <v>1626</v>
      </c>
      <c r="D308" s="1175"/>
      <c r="E308" s="1175"/>
      <c r="F308" s="1176">
        <f t="shared" ref="F308" si="268">+D308+E308</f>
        <v>0</v>
      </c>
      <c r="G308" s="1176"/>
      <c r="H308" s="1175"/>
      <c r="I308" s="1670">
        <f>+G308+H308+J308</f>
        <v>0</v>
      </c>
      <c r="J308" s="1175"/>
      <c r="K308" s="1177">
        <f t="shared" si="233"/>
        <v>0</v>
      </c>
    </row>
    <row r="309" spans="2:12" ht="12.75" customHeight="1" x14ac:dyDescent="0.2">
      <c r="B309" s="1167">
        <v>3380</v>
      </c>
      <c r="C309" s="1168" t="s">
        <v>1627</v>
      </c>
      <c r="D309" s="1169">
        <f t="shared" ref="D309:J309" si="269">D310</f>
        <v>0</v>
      </c>
      <c r="E309" s="1169">
        <f t="shared" si="269"/>
        <v>0</v>
      </c>
      <c r="F309" s="1169">
        <f t="shared" si="269"/>
        <v>0</v>
      </c>
      <c r="G309" s="1169">
        <f>G310</f>
        <v>0</v>
      </c>
      <c r="H309" s="1169">
        <f t="shared" si="269"/>
        <v>0</v>
      </c>
      <c r="I309" s="1169">
        <f t="shared" si="269"/>
        <v>0</v>
      </c>
      <c r="J309" s="1169">
        <f t="shared" si="269"/>
        <v>0</v>
      </c>
      <c r="K309" s="1170">
        <f t="shared" si="233"/>
        <v>0</v>
      </c>
    </row>
    <row r="310" spans="2:12" x14ac:dyDescent="0.2">
      <c r="B310" s="1173">
        <v>3381</v>
      </c>
      <c r="C310" s="1174" t="s">
        <v>1627</v>
      </c>
      <c r="D310" s="1175"/>
      <c r="E310" s="1175"/>
      <c r="F310" s="1176">
        <f t="shared" ref="F310" si="270">+D310+E310</f>
        <v>0</v>
      </c>
      <c r="G310" s="1176"/>
      <c r="H310" s="1175"/>
      <c r="I310" s="1670">
        <f>+G310+H310+J310</f>
        <v>0</v>
      </c>
      <c r="J310" s="1175"/>
      <c r="K310" s="1177">
        <f t="shared" si="233"/>
        <v>0</v>
      </c>
    </row>
    <row r="311" spans="2:12" ht="12.75" customHeight="1" x14ac:dyDescent="0.2">
      <c r="B311" s="1167">
        <v>3390</v>
      </c>
      <c r="C311" s="1168" t="s">
        <v>1628</v>
      </c>
      <c r="D311" s="1169">
        <f t="shared" ref="D311:J311" si="271">D312</f>
        <v>0</v>
      </c>
      <c r="E311" s="1169">
        <f t="shared" si="271"/>
        <v>0</v>
      </c>
      <c r="F311" s="1169">
        <f t="shared" si="271"/>
        <v>0</v>
      </c>
      <c r="G311" s="1169">
        <f>G312</f>
        <v>0</v>
      </c>
      <c r="H311" s="1169">
        <f t="shared" si="271"/>
        <v>0</v>
      </c>
      <c r="I311" s="1169">
        <f t="shared" si="271"/>
        <v>0</v>
      </c>
      <c r="J311" s="1169">
        <f t="shared" si="271"/>
        <v>0</v>
      </c>
      <c r="K311" s="1170">
        <f t="shared" si="233"/>
        <v>0</v>
      </c>
      <c r="L311" s="1197"/>
    </row>
    <row r="312" spans="2:12" ht="12.75" customHeight="1" x14ac:dyDescent="0.2">
      <c r="B312" s="1173">
        <v>3391</v>
      </c>
      <c r="C312" s="1174" t="s">
        <v>1629</v>
      </c>
      <c r="D312" s="1175"/>
      <c r="E312" s="1175"/>
      <c r="F312" s="1176">
        <f t="shared" ref="F312" si="272">+D312+E312</f>
        <v>0</v>
      </c>
      <c r="G312" s="1176"/>
      <c r="H312" s="1175"/>
      <c r="I312" s="1670">
        <f>+G312+H312+J312</f>
        <v>0</v>
      </c>
      <c r="J312" s="1175"/>
      <c r="K312" s="1177">
        <f t="shared" si="233"/>
        <v>0</v>
      </c>
    </row>
    <row r="313" spans="2:12" s="1162" customFormat="1" x14ac:dyDescent="0.2">
      <c r="B313" s="1163">
        <v>3400</v>
      </c>
      <c r="C313" s="1185" t="s">
        <v>1630</v>
      </c>
      <c r="D313" s="1165">
        <f>D314+D316+D318+D320+D322+D324+D326+D328+D330</f>
        <v>0</v>
      </c>
      <c r="E313" s="1165">
        <f t="shared" ref="E313:J313" si="273">E314+E316+E318+E320+E322+E324+E326+E328+E330</f>
        <v>0</v>
      </c>
      <c r="F313" s="1165">
        <f t="shared" si="273"/>
        <v>0</v>
      </c>
      <c r="G313" s="1165">
        <f>G314+G316+G318+G320+G322+G324+G326+G328+G330</f>
        <v>0</v>
      </c>
      <c r="H313" s="1165">
        <f t="shared" si="273"/>
        <v>0</v>
      </c>
      <c r="I313" s="1165">
        <f t="shared" si="273"/>
        <v>0</v>
      </c>
      <c r="J313" s="1165">
        <f t="shared" si="273"/>
        <v>0</v>
      </c>
      <c r="K313" s="1166">
        <f t="shared" si="233"/>
        <v>0</v>
      </c>
    </row>
    <row r="314" spans="2:12" ht="12.75" customHeight="1" x14ac:dyDescent="0.2">
      <c r="B314" s="1167">
        <v>3410</v>
      </c>
      <c r="C314" s="1168" t="s">
        <v>1631</v>
      </c>
      <c r="D314" s="1169">
        <f t="shared" ref="D314:J314" si="274">D315</f>
        <v>0</v>
      </c>
      <c r="E314" s="1169">
        <f t="shared" si="274"/>
        <v>0</v>
      </c>
      <c r="F314" s="1169">
        <f t="shared" si="274"/>
        <v>0</v>
      </c>
      <c r="G314" s="1169">
        <f>G315</f>
        <v>0</v>
      </c>
      <c r="H314" s="1169">
        <f t="shared" si="274"/>
        <v>0</v>
      </c>
      <c r="I314" s="1169">
        <f t="shared" si="274"/>
        <v>0</v>
      </c>
      <c r="J314" s="1169">
        <f t="shared" si="274"/>
        <v>0</v>
      </c>
      <c r="K314" s="1170">
        <f t="shared" si="233"/>
        <v>0</v>
      </c>
    </row>
    <row r="315" spans="2:12" ht="12.75" customHeight="1" x14ac:dyDescent="0.2">
      <c r="B315" s="1173">
        <v>3411</v>
      </c>
      <c r="C315" s="1174" t="s">
        <v>1632</v>
      </c>
      <c r="D315" s="1175"/>
      <c r="E315" s="1175"/>
      <c r="F315" s="1176">
        <f t="shared" ref="F315" si="275">+D315+E315</f>
        <v>0</v>
      </c>
      <c r="G315" s="1176"/>
      <c r="H315" s="1175"/>
      <c r="I315" s="1670">
        <f>+G315+H315+J315</f>
        <v>0</v>
      </c>
      <c r="J315" s="1175"/>
      <c r="K315" s="1177">
        <f t="shared" si="233"/>
        <v>0</v>
      </c>
    </row>
    <row r="316" spans="2:12" ht="12.75" customHeight="1" x14ac:dyDescent="0.2">
      <c r="B316" s="1167">
        <v>3420</v>
      </c>
      <c r="C316" s="1168" t="s">
        <v>1633</v>
      </c>
      <c r="D316" s="1169">
        <f t="shared" ref="D316:J316" si="276">D317</f>
        <v>0</v>
      </c>
      <c r="E316" s="1169">
        <f t="shared" si="276"/>
        <v>0</v>
      </c>
      <c r="F316" s="1169">
        <f t="shared" si="276"/>
        <v>0</v>
      </c>
      <c r="G316" s="1169">
        <f>G317</f>
        <v>0</v>
      </c>
      <c r="H316" s="1169">
        <f t="shared" si="276"/>
        <v>0</v>
      </c>
      <c r="I316" s="1169">
        <f t="shared" si="276"/>
        <v>0</v>
      </c>
      <c r="J316" s="1169">
        <f t="shared" si="276"/>
        <v>0</v>
      </c>
      <c r="K316" s="1170">
        <f t="shared" si="233"/>
        <v>0</v>
      </c>
    </row>
    <row r="317" spans="2:12" ht="12.75" customHeight="1" x14ac:dyDescent="0.2">
      <c r="B317" s="1173">
        <v>3421</v>
      </c>
      <c r="C317" s="1174" t="s">
        <v>1633</v>
      </c>
      <c r="D317" s="1175"/>
      <c r="E317" s="1175"/>
      <c r="F317" s="1176">
        <f t="shared" ref="F317" si="277">+D317+E317</f>
        <v>0</v>
      </c>
      <c r="G317" s="1176"/>
      <c r="H317" s="1175"/>
      <c r="I317" s="1670">
        <f>+G317+H317+J317</f>
        <v>0</v>
      </c>
      <c r="J317" s="1175"/>
      <c r="K317" s="1177">
        <f t="shared" si="233"/>
        <v>0</v>
      </c>
    </row>
    <row r="318" spans="2:12" ht="12.75" customHeight="1" x14ac:dyDescent="0.2">
      <c r="B318" s="1167">
        <v>3430</v>
      </c>
      <c r="C318" s="1168" t="s">
        <v>1634</v>
      </c>
      <c r="D318" s="1169">
        <f t="shared" ref="D318:J318" si="278">D319</f>
        <v>0</v>
      </c>
      <c r="E318" s="1169">
        <f t="shared" si="278"/>
        <v>0</v>
      </c>
      <c r="F318" s="1169">
        <f t="shared" si="278"/>
        <v>0</v>
      </c>
      <c r="G318" s="1169">
        <f>G319</f>
        <v>0</v>
      </c>
      <c r="H318" s="1169">
        <f t="shared" si="278"/>
        <v>0</v>
      </c>
      <c r="I318" s="1169">
        <f t="shared" si="278"/>
        <v>0</v>
      </c>
      <c r="J318" s="1169">
        <f t="shared" si="278"/>
        <v>0</v>
      </c>
      <c r="K318" s="1170">
        <f t="shared" si="233"/>
        <v>0</v>
      </c>
    </row>
    <row r="319" spans="2:12" s="333" customFormat="1" ht="12.75" customHeight="1" x14ac:dyDescent="0.2">
      <c r="B319" s="1198">
        <v>3431</v>
      </c>
      <c r="C319" s="1174" t="s">
        <v>1635</v>
      </c>
      <c r="D319" s="1181"/>
      <c r="E319" s="1181"/>
      <c r="F319" s="1176">
        <f t="shared" ref="F319" si="279">+D319+E319</f>
        <v>0</v>
      </c>
      <c r="G319" s="1176"/>
      <c r="H319" s="1181"/>
      <c r="I319" s="1670">
        <f>+G319+H319+J319</f>
        <v>0</v>
      </c>
      <c r="J319" s="1181"/>
      <c r="K319" s="1177">
        <f t="shared" si="233"/>
        <v>0</v>
      </c>
    </row>
    <row r="320" spans="2:12" ht="12.75" customHeight="1" x14ac:dyDescent="0.2">
      <c r="B320" s="1167">
        <v>3440</v>
      </c>
      <c r="C320" s="1168" t="s">
        <v>1636</v>
      </c>
      <c r="D320" s="1169">
        <f t="shared" ref="D320:J320" si="280">D321</f>
        <v>0</v>
      </c>
      <c r="E320" s="1169">
        <f t="shared" si="280"/>
        <v>0</v>
      </c>
      <c r="F320" s="1169">
        <f t="shared" si="280"/>
        <v>0</v>
      </c>
      <c r="G320" s="1169">
        <f>G321</f>
        <v>0</v>
      </c>
      <c r="H320" s="1169">
        <f t="shared" si="280"/>
        <v>0</v>
      </c>
      <c r="I320" s="1169">
        <f t="shared" si="280"/>
        <v>0</v>
      </c>
      <c r="J320" s="1169">
        <f t="shared" si="280"/>
        <v>0</v>
      </c>
      <c r="K320" s="1170">
        <f t="shared" si="233"/>
        <v>0</v>
      </c>
    </row>
    <row r="321" spans="2:11" ht="12.75" customHeight="1" x14ac:dyDescent="0.2">
      <c r="B321" s="1173">
        <v>3441</v>
      </c>
      <c r="C321" s="1174" t="s">
        <v>1636</v>
      </c>
      <c r="D321" s="1175"/>
      <c r="E321" s="1175"/>
      <c r="F321" s="1176">
        <f t="shared" ref="F321" si="281">+D321+E321</f>
        <v>0</v>
      </c>
      <c r="G321" s="1176"/>
      <c r="H321" s="1175"/>
      <c r="I321" s="1670">
        <f>+G321+H321+J321</f>
        <v>0</v>
      </c>
      <c r="J321" s="1175"/>
      <c r="K321" s="1177">
        <f t="shared" si="233"/>
        <v>0</v>
      </c>
    </row>
    <row r="322" spans="2:11" ht="12.75" customHeight="1" x14ac:dyDescent="0.2">
      <c r="B322" s="1167">
        <v>3450</v>
      </c>
      <c r="C322" s="1168" t="s">
        <v>1637</v>
      </c>
      <c r="D322" s="1169">
        <f t="shared" ref="D322:J322" si="282">D323</f>
        <v>0</v>
      </c>
      <c r="E322" s="1169">
        <f t="shared" si="282"/>
        <v>0</v>
      </c>
      <c r="F322" s="1169">
        <f t="shared" si="282"/>
        <v>0</v>
      </c>
      <c r="G322" s="1169">
        <f>G323</f>
        <v>0</v>
      </c>
      <c r="H322" s="1169">
        <f t="shared" si="282"/>
        <v>0</v>
      </c>
      <c r="I322" s="1169">
        <f t="shared" si="282"/>
        <v>0</v>
      </c>
      <c r="J322" s="1169">
        <f t="shared" si="282"/>
        <v>0</v>
      </c>
      <c r="K322" s="1170">
        <f t="shared" si="233"/>
        <v>0</v>
      </c>
    </row>
    <row r="323" spans="2:11" x14ac:dyDescent="0.2">
      <c r="B323" s="1173">
        <v>3451</v>
      </c>
      <c r="C323" s="1174" t="s">
        <v>1451</v>
      </c>
      <c r="D323" s="1175"/>
      <c r="E323" s="1175"/>
      <c r="F323" s="1176">
        <f t="shared" ref="F323" si="283">+D323+E323</f>
        <v>0</v>
      </c>
      <c r="G323" s="1176"/>
      <c r="H323" s="1175"/>
      <c r="I323" s="1670">
        <f>+G323+H323+J323</f>
        <v>0</v>
      </c>
      <c r="J323" s="1175"/>
      <c r="K323" s="1177">
        <f t="shared" si="233"/>
        <v>0</v>
      </c>
    </row>
    <row r="324" spans="2:11" ht="12.75" customHeight="1" x14ac:dyDescent="0.2">
      <c r="B324" s="1167">
        <v>3460</v>
      </c>
      <c r="C324" s="1168" t="s">
        <v>1638</v>
      </c>
      <c r="D324" s="1169">
        <f t="shared" ref="D324:J324" si="284">D325</f>
        <v>0</v>
      </c>
      <c r="E324" s="1169">
        <f t="shared" si="284"/>
        <v>0</v>
      </c>
      <c r="F324" s="1169">
        <f t="shared" si="284"/>
        <v>0</v>
      </c>
      <c r="G324" s="1169">
        <f>G325</f>
        <v>0</v>
      </c>
      <c r="H324" s="1169">
        <f t="shared" si="284"/>
        <v>0</v>
      </c>
      <c r="I324" s="1169">
        <f t="shared" si="284"/>
        <v>0</v>
      </c>
      <c r="J324" s="1169">
        <f t="shared" si="284"/>
        <v>0</v>
      </c>
      <c r="K324" s="1170">
        <f t="shared" si="233"/>
        <v>0</v>
      </c>
    </row>
    <row r="325" spans="2:11" ht="12.75" customHeight="1" x14ac:dyDescent="0.2">
      <c r="B325" s="1173">
        <v>3461</v>
      </c>
      <c r="C325" s="1174" t="s">
        <v>1639</v>
      </c>
      <c r="D325" s="1175"/>
      <c r="E325" s="1175"/>
      <c r="F325" s="1176">
        <f t="shared" ref="F325" si="285">+D325+E325</f>
        <v>0</v>
      </c>
      <c r="G325" s="1176"/>
      <c r="H325" s="1175"/>
      <c r="I325" s="1670">
        <f>+G325+H325+J325</f>
        <v>0</v>
      </c>
      <c r="J325" s="1175"/>
      <c r="K325" s="1177">
        <f t="shared" si="233"/>
        <v>0</v>
      </c>
    </row>
    <row r="326" spans="2:11" x14ac:dyDescent="0.2">
      <c r="B326" s="1167">
        <v>3470</v>
      </c>
      <c r="C326" s="1168" t="s">
        <v>1640</v>
      </c>
      <c r="D326" s="1169">
        <f t="shared" ref="D326:J326" si="286">D327</f>
        <v>0</v>
      </c>
      <c r="E326" s="1169">
        <f t="shared" si="286"/>
        <v>0</v>
      </c>
      <c r="F326" s="1169">
        <f t="shared" si="286"/>
        <v>0</v>
      </c>
      <c r="G326" s="1169">
        <f>G327</f>
        <v>0</v>
      </c>
      <c r="H326" s="1169">
        <f t="shared" si="286"/>
        <v>0</v>
      </c>
      <c r="I326" s="1169">
        <f t="shared" si="286"/>
        <v>0</v>
      </c>
      <c r="J326" s="1169">
        <f t="shared" si="286"/>
        <v>0</v>
      </c>
      <c r="K326" s="1170">
        <f t="shared" si="233"/>
        <v>0</v>
      </c>
    </row>
    <row r="327" spans="2:11" x14ac:dyDescent="0.2">
      <c r="B327" s="1173">
        <v>3471</v>
      </c>
      <c r="C327" s="1174" t="s">
        <v>1640</v>
      </c>
      <c r="D327" s="1175"/>
      <c r="E327" s="1175"/>
      <c r="F327" s="1176">
        <f t="shared" ref="F327" si="287">+D327+E327</f>
        <v>0</v>
      </c>
      <c r="G327" s="1176"/>
      <c r="H327" s="1175"/>
      <c r="I327" s="1670">
        <f>+G327+H327+J327</f>
        <v>0</v>
      </c>
      <c r="J327" s="1175"/>
      <c r="K327" s="1177">
        <f t="shared" si="233"/>
        <v>0</v>
      </c>
    </row>
    <row r="328" spans="2:11" ht="12.75" customHeight="1" x14ac:dyDescent="0.2">
      <c r="B328" s="1167">
        <v>3480</v>
      </c>
      <c r="C328" s="1168" t="s">
        <v>1641</v>
      </c>
      <c r="D328" s="1169">
        <f t="shared" ref="D328:J328" si="288">D329</f>
        <v>0</v>
      </c>
      <c r="E328" s="1169">
        <f t="shared" si="288"/>
        <v>0</v>
      </c>
      <c r="F328" s="1169">
        <f t="shared" si="288"/>
        <v>0</v>
      </c>
      <c r="G328" s="1169">
        <f>G329</f>
        <v>0</v>
      </c>
      <c r="H328" s="1169">
        <f t="shared" si="288"/>
        <v>0</v>
      </c>
      <c r="I328" s="1169">
        <f t="shared" si="288"/>
        <v>0</v>
      </c>
      <c r="J328" s="1169">
        <f t="shared" si="288"/>
        <v>0</v>
      </c>
      <c r="K328" s="1170">
        <f t="shared" si="233"/>
        <v>0</v>
      </c>
    </row>
    <row r="329" spans="2:11" ht="12.75" customHeight="1" x14ac:dyDescent="0.2">
      <c r="B329" s="1173">
        <v>3481</v>
      </c>
      <c r="C329" s="1174" t="s">
        <v>1641</v>
      </c>
      <c r="D329" s="1175"/>
      <c r="E329" s="1175"/>
      <c r="F329" s="1176">
        <f t="shared" ref="F329" si="289">+D329+E329</f>
        <v>0</v>
      </c>
      <c r="G329" s="1176"/>
      <c r="H329" s="1175"/>
      <c r="I329" s="1670">
        <f>+G329+H329+J329</f>
        <v>0</v>
      </c>
      <c r="J329" s="1175"/>
      <c r="K329" s="1177">
        <f t="shared" si="233"/>
        <v>0</v>
      </c>
    </row>
    <row r="330" spans="2:11" ht="12.75" customHeight="1" x14ac:dyDescent="0.2">
      <c r="B330" s="1167">
        <v>3490</v>
      </c>
      <c r="C330" s="1168" t="s">
        <v>1642</v>
      </c>
      <c r="D330" s="1169">
        <f t="shared" ref="D330:J330" si="290">D331</f>
        <v>0</v>
      </c>
      <c r="E330" s="1169">
        <f t="shared" si="290"/>
        <v>0</v>
      </c>
      <c r="F330" s="1169">
        <f t="shared" si="290"/>
        <v>0</v>
      </c>
      <c r="G330" s="1169">
        <f>G331</f>
        <v>0</v>
      </c>
      <c r="H330" s="1169">
        <f t="shared" si="290"/>
        <v>0</v>
      </c>
      <c r="I330" s="1169">
        <f t="shared" si="290"/>
        <v>0</v>
      </c>
      <c r="J330" s="1169">
        <f t="shared" si="290"/>
        <v>0</v>
      </c>
      <c r="K330" s="1170">
        <f t="shared" si="233"/>
        <v>0</v>
      </c>
    </row>
    <row r="331" spans="2:11" ht="12.75" customHeight="1" x14ac:dyDescent="0.2">
      <c r="B331" s="1173">
        <v>3491</v>
      </c>
      <c r="C331" s="1174" t="s">
        <v>1642</v>
      </c>
      <c r="D331" s="1175"/>
      <c r="E331" s="1175"/>
      <c r="F331" s="1176">
        <f t="shared" ref="F331" si="291">+D331+E331</f>
        <v>0</v>
      </c>
      <c r="G331" s="1176"/>
      <c r="H331" s="1175"/>
      <c r="I331" s="1670">
        <f>+G331+H331+J331</f>
        <v>0</v>
      </c>
      <c r="J331" s="1175"/>
      <c r="K331" s="1177">
        <f t="shared" si="233"/>
        <v>0</v>
      </c>
    </row>
    <row r="332" spans="2:11" s="1162" customFormat="1" ht="13.5" customHeight="1" x14ac:dyDescent="0.2">
      <c r="B332" s="1163">
        <v>3500</v>
      </c>
      <c r="C332" s="1185" t="s">
        <v>1643</v>
      </c>
      <c r="D332" s="1165">
        <f>D333+D336+D338+D341+D343+D345+D347+D349+D351</f>
        <v>0</v>
      </c>
      <c r="E332" s="1165">
        <f t="shared" ref="E332:J332" si="292">E333+E336+E338+E341+E343+E345+E347+E349+E351</f>
        <v>0</v>
      </c>
      <c r="F332" s="1165">
        <f t="shared" si="292"/>
        <v>0</v>
      </c>
      <c r="G332" s="1165">
        <f>G333+G336+G338+G341+G343+G345+G347+G349+G351</f>
        <v>0</v>
      </c>
      <c r="H332" s="1165">
        <f t="shared" si="292"/>
        <v>0</v>
      </c>
      <c r="I332" s="1165">
        <f t="shared" si="292"/>
        <v>0</v>
      </c>
      <c r="J332" s="1165">
        <f t="shared" si="292"/>
        <v>0</v>
      </c>
      <c r="K332" s="1166">
        <f t="shared" si="233"/>
        <v>0</v>
      </c>
    </row>
    <row r="333" spans="2:11" ht="12.75" customHeight="1" x14ac:dyDescent="0.2">
      <c r="B333" s="1167">
        <v>3510</v>
      </c>
      <c r="C333" s="1168" t="s">
        <v>1644</v>
      </c>
      <c r="D333" s="1169">
        <f>SUM(D334:D335)</f>
        <v>0</v>
      </c>
      <c r="E333" s="1169">
        <f t="shared" ref="E333:J333" si="293">SUM(E334:E335)</f>
        <v>0</v>
      </c>
      <c r="F333" s="1169">
        <f t="shared" si="293"/>
        <v>0</v>
      </c>
      <c r="G333" s="1169">
        <f>SUM(G334:G335)</f>
        <v>0</v>
      </c>
      <c r="H333" s="1169">
        <f t="shared" si="293"/>
        <v>0</v>
      </c>
      <c r="I333" s="1169">
        <f t="shared" si="293"/>
        <v>0</v>
      </c>
      <c r="J333" s="1169">
        <f t="shared" si="293"/>
        <v>0</v>
      </c>
      <c r="K333" s="1170">
        <f t="shared" si="233"/>
        <v>0</v>
      </c>
    </row>
    <row r="334" spans="2:11" ht="12.75" customHeight="1" x14ac:dyDescent="0.2">
      <c r="B334" s="1173">
        <v>3511</v>
      </c>
      <c r="C334" s="1174" t="s">
        <v>1645</v>
      </c>
      <c r="D334" s="1175"/>
      <c r="E334" s="1175"/>
      <c r="F334" s="1176">
        <f t="shared" ref="F334:F335" si="294">+D334+E334</f>
        <v>0</v>
      </c>
      <c r="G334" s="1176"/>
      <c r="H334" s="1175"/>
      <c r="I334" s="1670">
        <f t="shared" ref="I334:I335" si="295">+G334+H334+J334</f>
        <v>0</v>
      </c>
      <c r="J334" s="1175"/>
      <c r="K334" s="1177">
        <f t="shared" si="233"/>
        <v>0</v>
      </c>
    </row>
    <row r="335" spans="2:11" ht="12.75" customHeight="1" x14ac:dyDescent="0.2">
      <c r="B335" s="1173">
        <v>3512</v>
      </c>
      <c r="C335" s="1174" t="s">
        <v>1646</v>
      </c>
      <c r="D335" s="1175"/>
      <c r="E335" s="1175"/>
      <c r="F335" s="1176">
        <f t="shared" si="294"/>
        <v>0</v>
      </c>
      <c r="G335" s="1176"/>
      <c r="H335" s="1175"/>
      <c r="I335" s="1670">
        <f t="shared" si="295"/>
        <v>0</v>
      </c>
      <c r="J335" s="1175"/>
      <c r="K335" s="1177">
        <f t="shared" ref="K335:K398" si="296">F335-I335</f>
        <v>0</v>
      </c>
    </row>
    <row r="336" spans="2:11" ht="25.5" customHeight="1" x14ac:dyDescent="0.2">
      <c r="B336" s="1167">
        <v>3520</v>
      </c>
      <c r="C336" s="1168" t="s">
        <v>1647</v>
      </c>
      <c r="D336" s="1169">
        <f t="shared" ref="D336:J336" si="297">D337</f>
        <v>0</v>
      </c>
      <c r="E336" s="1169">
        <f t="shared" si="297"/>
        <v>0</v>
      </c>
      <c r="F336" s="1169">
        <f t="shared" si="297"/>
        <v>0</v>
      </c>
      <c r="G336" s="1169">
        <f>G337</f>
        <v>0</v>
      </c>
      <c r="H336" s="1169">
        <f t="shared" si="297"/>
        <v>0</v>
      </c>
      <c r="I336" s="1169">
        <f t="shared" si="297"/>
        <v>0</v>
      </c>
      <c r="J336" s="1169">
        <f t="shared" si="297"/>
        <v>0</v>
      </c>
      <c r="K336" s="1170">
        <f t="shared" si="296"/>
        <v>0</v>
      </c>
    </row>
    <row r="337" spans="2:11" ht="12.75" customHeight="1" x14ac:dyDescent="0.2">
      <c r="B337" s="1173">
        <v>3521</v>
      </c>
      <c r="C337" s="1174" t="s">
        <v>1648</v>
      </c>
      <c r="D337" s="1175"/>
      <c r="E337" s="1175"/>
      <c r="F337" s="1176">
        <f t="shared" ref="F337" si="298">+D337+E337</f>
        <v>0</v>
      </c>
      <c r="G337" s="1176"/>
      <c r="H337" s="1175"/>
      <c r="I337" s="1670">
        <f>+G337+H337+J337</f>
        <v>0</v>
      </c>
      <c r="J337" s="1175"/>
      <c r="K337" s="1177">
        <f t="shared" si="296"/>
        <v>0</v>
      </c>
    </row>
    <row r="338" spans="2:11" ht="25.5" customHeight="1" x14ac:dyDescent="0.2">
      <c r="B338" s="1167">
        <v>3530</v>
      </c>
      <c r="C338" s="1168" t="s">
        <v>1649</v>
      </c>
      <c r="D338" s="1169">
        <f>SUM(D339:D340)</f>
        <v>0</v>
      </c>
      <c r="E338" s="1169">
        <f t="shared" ref="E338:J338" si="299">SUM(E339:E340)</f>
        <v>0</v>
      </c>
      <c r="F338" s="1169">
        <f t="shared" si="299"/>
        <v>0</v>
      </c>
      <c r="G338" s="1169">
        <f>SUM(G339:G340)</f>
        <v>0</v>
      </c>
      <c r="H338" s="1169">
        <f t="shared" si="299"/>
        <v>0</v>
      </c>
      <c r="I338" s="1169">
        <f t="shared" si="299"/>
        <v>0</v>
      </c>
      <c r="J338" s="1169">
        <f t="shared" si="299"/>
        <v>0</v>
      </c>
      <c r="K338" s="1170">
        <f t="shared" si="296"/>
        <v>0</v>
      </c>
    </row>
    <row r="339" spans="2:11" ht="21" customHeight="1" x14ac:dyDescent="0.2">
      <c r="B339" s="1173">
        <v>3531</v>
      </c>
      <c r="C339" s="1199" t="s">
        <v>1650</v>
      </c>
      <c r="D339" s="1175"/>
      <c r="E339" s="1175"/>
      <c r="F339" s="1176">
        <f t="shared" ref="F339:F340" si="300">+D339+E339</f>
        <v>0</v>
      </c>
      <c r="G339" s="1176"/>
      <c r="H339" s="1175"/>
      <c r="I339" s="1670">
        <f t="shared" ref="I339:I340" si="301">+G339+H339+J339</f>
        <v>0</v>
      </c>
      <c r="J339" s="1175"/>
      <c r="K339" s="1177">
        <f t="shared" si="296"/>
        <v>0</v>
      </c>
    </row>
    <row r="340" spans="2:11" ht="12.75" customHeight="1" x14ac:dyDescent="0.2">
      <c r="B340" s="1173">
        <v>3532</v>
      </c>
      <c r="C340" s="1174" t="s">
        <v>1651</v>
      </c>
      <c r="D340" s="1175"/>
      <c r="E340" s="1175"/>
      <c r="F340" s="1176">
        <f t="shared" si="300"/>
        <v>0</v>
      </c>
      <c r="G340" s="1176"/>
      <c r="H340" s="1175"/>
      <c r="I340" s="1670">
        <f t="shared" si="301"/>
        <v>0</v>
      </c>
      <c r="J340" s="1175"/>
      <c r="K340" s="1177">
        <f t="shared" si="296"/>
        <v>0</v>
      </c>
    </row>
    <row r="341" spans="2:11" ht="22.5" customHeight="1" x14ac:dyDescent="0.2">
      <c r="B341" s="1167">
        <v>3540</v>
      </c>
      <c r="C341" s="1168" t="s">
        <v>1652</v>
      </c>
      <c r="D341" s="1169">
        <f t="shared" ref="D341:J341" si="302">D342</f>
        <v>0</v>
      </c>
      <c r="E341" s="1169">
        <f t="shared" si="302"/>
        <v>0</v>
      </c>
      <c r="F341" s="1169">
        <f t="shared" si="302"/>
        <v>0</v>
      </c>
      <c r="G341" s="1169">
        <f>G342</f>
        <v>0</v>
      </c>
      <c r="H341" s="1169">
        <f t="shared" si="302"/>
        <v>0</v>
      </c>
      <c r="I341" s="1169">
        <f t="shared" si="302"/>
        <v>0</v>
      </c>
      <c r="J341" s="1169">
        <f t="shared" si="302"/>
        <v>0</v>
      </c>
      <c r="K341" s="1170">
        <f t="shared" si="296"/>
        <v>0</v>
      </c>
    </row>
    <row r="342" spans="2:11" ht="12.75" customHeight="1" x14ac:dyDescent="0.2">
      <c r="B342" s="1173">
        <v>3541</v>
      </c>
      <c r="C342" s="1174" t="s">
        <v>1653</v>
      </c>
      <c r="D342" s="1175"/>
      <c r="E342" s="1175"/>
      <c r="F342" s="1176">
        <f t="shared" ref="F342" si="303">+D342+E342</f>
        <v>0</v>
      </c>
      <c r="G342" s="1176"/>
      <c r="H342" s="1175"/>
      <c r="I342" s="1670">
        <f>+G342+H342+J342</f>
        <v>0</v>
      </c>
      <c r="J342" s="1175"/>
      <c r="K342" s="1177">
        <f t="shared" si="296"/>
        <v>0</v>
      </c>
    </row>
    <row r="343" spans="2:11" ht="12.75" customHeight="1" x14ac:dyDescent="0.2">
      <c r="B343" s="1167">
        <v>3550</v>
      </c>
      <c r="C343" s="1168" t="s">
        <v>1654</v>
      </c>
      <c r="D343" s="1169">
        <f>+D344</f>
        <v>0</v>
      </c>
      <c r="E343" s="1169">
        <f>+E344</f>
        <v>0</v>
      </c>
      <c r="F343" s="1169">
        <f>F344</f>
        <v>0</v>
      </c>
      <c r="G343" s="1169">
        <f>G344</f>
        <v>0</v>
      </c>
      <c r="H343" s="1169">
        <f>H344</f>
        <v>0</v>
      </c>
      <c r="I343" s="1169">
        <f>I344</f>
        <v>0</v>
      </c>
      <c r="J343" s="1169">
        <f>J344</f>
        <v>0</v>
      </c>
      <c r="K343" s="1170">
        <f t="shared" si="296"/>
        <v>0</v>
      </c>
    </row>
    <row r="344" spans="2:11" ht="12.75" customHeight="1" x14ac:dyDescent="0.2">
      <c r="B344" s="1173">
        <v>3551</v>
      </c>
      <c r="C344" s="1174" t="s">
        <v>1655</v>
      </c>
      <c r="D344" s="1175"/>
      <c r="E344" s="1175"/>
      <c r="F344" s="1176">
        <f t="shared" ref="F344" si="304">+D344+E344</f>
        <v>0</v>
      </c>
      <c r="G344" s="1176"/>
      <c r="H344" s="1175"/>
      <c r="I344" s="1670">
        <f>+G344+H344+J344</f>
        <v>0</v>
      </c>
      <c r="J344" s="1175"/>
      <c r="K344" s="1177">
        <f t="shared" si="296"/>
        <v>0</v>
      </c>
    </row>
    <row r="345" spans="2:11" ht="12.75" customHeight="1" x14ac:dyDescent="0.2">
      <c r="B345" s="1167">
        <v>3560</v>
      </c>
      <c r="C345" s="1168" t="s">
        <v>1656</v>
      </c>
      <c r="D345" s="1169">
        <f t="shared" ref="D345:J345" si="305">D346</f>
        <v>0</v>
      </c>
      <c r="E345" s="1169">
        <f t="shared" si="305"/>
        <v>0</v>
      </c>
      <c r="F345" s="1169">
        <f t="shared" si="305"/>
        <v>0</v>
      </c>
      <c r="G345" s="1169">
        <f>G346</f>
        <v>0</v>
      </c>
      <c r="H345" s="1169">
        <f t="shared" si="305"/>
        <v>0</v>
      </c>
      <c r="I345" s="1169">
        <f t="shared" si="305"/>
        <v>0</v>
      </c>
      <c r="J345" s="1169">
        <f t="shared" si="305"/>
        <v>0</v>
      </c>
      <c r="K345" s="1170">
        <f t="shared" si="296"/>
        <v>0</v>
      </c>
    </row>
    <row r="346" spans="2:11" ht="12.75" customHeight="1" x14ac:dyDescent="0.2">
      <c r="B346" s="1173">
        <v>3561</v>
      </c>
      <c r="C346" s="1174" t="s">
        <v>1657</v>
      </c>
      <c r="D346" s="1175"/>
      <c r="E346" s="1175"/>
      <c r="F346" s="1176">
        <f t="shared" ref="F346" si="306">+D346+E346</f>
        <v>0</v>
      </c>
      <c r="G346" s="1176"/>
      <c r="H346" s="1175"/>
      <c r="I346" s="1670">
        <f>+G346+H346+J346</f>
        <v>0</v>
      </c>
      <c r="J346" s="1175"/>
      <c r="K346" s="1177">
        <f t="shared" si="296"/>
        <v>0</v>
      </c>
    </row>
    <row r="347" spans="2:11" ht="22.5" customHeight="1" x14ac:dyDescent="0.2">
      <c r="B347" s="1167">
        <v>3570</v>
      </c>
      <c r="C347" s="1168" t="s">
        <v>1658</v>
      </c>
      <c r="D347" s="1169">
        <f t="shared" ref="D347:J347" si="307">D348</f>
        <v>0</v>
      </c>
      <c r="E347" s="1169">
        <f t="shared" si="307"/>
        <v>0</v>
      </c>
      <c r="F347" s="1169">
        <f t="shared" si="307"/>
        <v>0</v>
      </c>
      <c r="G347" s="1169">
        <f>G348</f>
        <v>0</v>
      </c>
      <c r="H347" s="1169">
        <f t="shared" si="307"/>
        <v>0</v>
      </c>
      <c r="I347" s="1169">
        <f t="shared" si="307"/>
        <v>0</v>
      </c>
      <c r="J347" s="1169">
        <f t="shared" si="307"/>
        <v>0</v>
      </c>
      <c r="K347" s="1170">
        <f t="shared" si="296"/>
        <v>0</v>
      </c>
    </row>
    <row r="348" spans="2:11" ht="12.75" customHeight="1" x14ac:dyDescent="0.2">
      <c r="B348" s="1173">
        <v>3571</v>
      </c>
      <c r="C348" s="1174" t="s">
        <v>1659</v>
      </c>
      <c r="D348" s="1175"/>
      <c r="E348" s="1175"/>
      <c r="F348" s="1176">
        <f t="shared" ref="F348" si="308">+D348+E348</f>
        <v>0</v>
      </c>
      <c r="G348" s="1176"/>
      <c r="H348" s="1175"/>
      <c r="I348" s="1670">
        <f>+G348+H348+J348</f>
        <v>0</v>
      </c>
      <c r="J348" s="1175"/>
      <c r="K348" s="1177">
        <f t="shared" si="296"/>
        <v>0</v>
      </c>
    </row>
    <row r="349" spans="2:11" ht="12.75" customHeight="1" x14ac:dyDescent="0.2">
      <c r="B349" s="1167">
        <v>3580</v>
      </c>
      <c r="C349" s="1168" t="s">
        <v>1660</v>
      </c>
      <c r="D349" s="1169">
        <f t="shared" ref="D349:J349" si="309">D350</f>
        <v>0</v>
      </c>
      <c r="E349" s="1169">
        <f t="shared" si="309"/>
        <v>0</v>
      </c>
      <c r="F349" s="1169">
        <f t="shared" si="309"/>
        <v>0</v>
      </c>
      <c r="G349" s="1169">
        <f>G350</f>
        <v>0</v>
      </c>
      <c r="H349" s="1169">
        <f t="shared" si="309"/>
        <v>0</v>
      </c>
      <c r="I349" s="1169">
        <f t="shared" si="309"/>
        <v>0</v>
      </c>
      <c r="J349" s="1169">
        <f t="shared" si="309"/>
        <v>0</v>
      </c>
      <c r="K349" s="1170">
        <f t="shared" si="296"/>
        <v>0</v>
      </c>
    </row>
    <row r="350" spans="2:11" ht="12.75" customHeight="1" x14ac:dyDescent="0.2">
      <c r="B350" s="1173">
        <v>3581</v>
      </c>
      <c r="C350" s="1174" t="s">
        <v>1661</v>
      </c>
      <c r="D350" s="1175"/>
      <c r="E350" s="1175"/>
      <c r="F350" s="1176">
        <f t="shared" ref="F350" si="310">+D350+E350</f>
        <v>0</v>
      </c>
      <c r="G350" s="1176"/>
      <c r="H350" s="1175"/>
      <c r="I350" s="1670">
        <f>+G350+H350+J350</f>
        <v>0</v>
      </c>
      <c r="J350" s="1175"/>
      <c r="K350" s="1177">
        <f t="shared" si="296"/>
        <v>0</v>
      </c>
    </row>
    <row r="351" spans="2:11" ht="12.75" customHeight="1" x14ac:dyDescent="0.2">
      <c r="B351" s="1167">
        <v>3590</v>
      </c>
      <c r="C351" s="1168" t="s">
        <v>1662</v>
      </c>
      <c r="D351" s="1169">
        <f t="shared" ref="D351:J351" si="311">D352</f>
        <v>0</v>
      </c>
      <c r="E351" s="1169">
        <f t="shared" si="311"/>
        <v>0</v>
      </c>
      <c r="F351" s="1169">
        <f t="shared" si="311"/>
        <v>0</v>
      </c>
      <c r="G351" s="1169">
        <f>G352</f>
        <v>0</v>
      </c>
      <c r="H351" s="1169">
        <f t="shared" si="311"/>
        <v>0</v>
      </c>
      <c r="I351" s="1169">
        <f t="shared" si="311"/>
        <v>0</v>
      </c>
      <c r="J351" s="1169">
        <f t="shared" si="311"/>
        <v>0</v>
      </c>
      <c r="K351" s="1170">
        <f t="shared" si="296"/>
        <v>0</v>
      </c>
    </row>
    <row r="352" spans="2:11" ht="12.75" customHeight="1" x14ac:dyDescent="0.2">
      <c r="B352" s="1173">
        <v>3591</v>
      </c>
      <c r="C352" s="1174" t="s">
        <v>1663</v>
      </c>
      <c r="D352" s="1175"/>
      <c r="E352" s="1175"/>
      <c r="F352" s="1176">
        <f t="shared" ref="F352" si="312">+D352+E352</f>
        <v>0</v>
      </c>
      <c r="G352" s="1176"/>
      <c r="H352" s="1175"/>
      <c r="I352" s="1670">
        <f>+G352+H352+J352</f>
        <v>0</v>
      </c>
      <c r="J352" s="1175"/>
      <c r="K352" s="1177">
        <f t="shared" si="296"/>
        <v>0</v>
      </c>
    </row>
    <row r="353" spans="2:11" s="1162" customFormat="1" x14ac:dyDescent="0.2">
      <c r="B353" s="1163">
        <v>3600</v>
      </c>
      <c r="C353" s="1747" t="s">
        <v>1664</v>
      </c>
      <c r="D353" s="1165">
        <f t="shared" ref="D353:J353" si="313">D354+D358+D360+D362+D364+D366+D368</f>
        <v>0</v>
      </c>
      <c r="E353" s="1165">
        <f t="shared" si="313"/>
        <v>0</v>
      </c>
      <c r="F353" s="1165">
        <f t="shared" si="313"/>
        <v>0</v>
      </c>
      <c r="G353" s="1165">
        <f>G354+G358+G360+G362+G364+G366+G368</f>
        <v>0</v>
      </c>
      <c r="H353" s="1165">
        <f t="shared" si="313"/>
        <v>0</v>
      </c>
      <c r="I353" s="1165">
        <f t="shared" si="313"/>
        <v>0</v>
      </c>
      <c r="J353" s="1165">
        <f t="shared" si="313"/>
        <v>0</v>
      </c>
      <c r="K353" s="1166">
        <f t="shared" si="296"/>
        <v>0</v>
      </c>
    </row>
    <row r="354" spans="2:11" ht="22.5" customHeight="1" x14ac:dyDescent="0.2">
      <c r="B354" s="1167">
        <v>3610</v>
      </c>
      <c r="C354" s="1168" t="s">
        <v>1665</v>
      </c>
      <c r="D354" s="1169">
        <f t="shared" ref="D354:J354" si="314">SUM(D355:D357)</f>
        <v>0</v>
      </c>
      <c r="E354" s="1169">
        <f t="shared" si="314"/>
        <v>0</v>
      </c>
      <c r="F354" s="1169">
        <f t="shared" si="314"/>
        <v>0</v>
      </c>
      <c r="G354" s="1169">
        <f t="shared" si="314"/>
        <v>0</v>
      </c>
      <c r="H354" s="1169">
        <f t="shared" si="314"/>
        <v>0</v>
      </c>
      <c r="I354" s="1169">
        <f t="shared" si="314"/>
        <v>0</v>
      </c>
      <c r="J354" s="1169">
        <f t="shared" si="314"/>
        <v>0</v>
      </c>
      <c r="K354" s="1170">
        <f t="shared" si="296"/>
        <v>0</v>
      </c>
    </row>
    <row r="355" spans="2:11" ht="15" customHeight="1" x14ac:dyDescent="0.2">
      <c r="B355" s="1173">
        <v>3611</v>
      </c>
      <c r="C355" s="1174" t="s">
        <v>1666</v>
      </c>
      <c r="D355" s="1175"/>
      <c r="E355" s="1175"/>
      <c r="F355" s="1176">
        <f t="shared" ref="F355:F357" si="315">+D355+E355</f>
        <v>0</v>
      </c>
      <c r="G355" s="1176"/>
      <c r="H355" s="1175"/>
      <c r="I355" s="1670">
        <f t="shared" ref="I355:I357" si="316">+G355+H355+J355</f>
        <v>0</v>
      </c>
      <c r="J355" s="1175"/>
      <c r="K355" s="1177">
        <f t="shared" si="296"/>
        <v>0</v>
      </c>
    </row>
    <row r="356" spans="2:11" ht="14.25" customHeight="1" x14ac:dyDescent="0.2">
      <c r="B356" s="1173">
        <v>3612</v>
      </c>
      <c r="C356" s="1174" t="s">
        <v>1667</v>
      </c>
      <c r="D356" s="1175"/>
      <c r="E356" s="1175"/>
      <c r="F356" s="1176">
        <f t="shared" si="315"/>
        <v>0</v>
      </c>
      <c r="G356" s="1176"/>
      <c r="H356" s="1175"/>
      <c r="I356" s="1670">
        <f t="shared" si="316"/>
        <v>0</v>
      </c>
      <c r="J356" s="1175"/>
      <c r="K356" s="1177">
        <f t="shared" si="296"/>
        <v>0</v>
      </c>
    </row>
    <row r="357" spans="2:11" ht="14.25" customHeight="1" x14ac:dyDescent="0.2">
      <c r="B357" s="1173">
        <v>3613</v>
      </c>
      <c r="C357" s="1174" t="s">
        <v>1668</v>
      </c>
      <c r="D357" s="1175"/>
      <c r="E357" s="1175"/>
      <c r="F357" s="1176">
        <f t="shared" si="315"/>
        <v>0</v>
      </c>
      <c r="G357" s="1176"/>
      <c r="H357" s="1175"/>
      <c r="I357" s="1670">
        <f t="shared" si="316"/>
        <v>0</v>
      </c>
      <c r="J357" s="1175"/>
      <c r="K357" s="1177">
        <f t="shared" si="296"/>
        <v>0</v>
      </c>
    </row>
    <row r="358" spans="2:11" ht="25.5" customHeight="1" x14ac:dyDescent="0.2">
      <c r="B358" s="1167">
        <v>3620</v>
      </c>
      <c r="C358" s="1168" t="s">
        <v>1669</v>
      </c>
      <c r="D358" s="1169">
        <f t="shared" ref="D358:J358" si="317">D359</f>
        <v>0</v>
      </c>
      <c r="E358" s="1169">
        <f t="shared" si="317"/>
        <v>0</v>
      </c>
      <c r="F358" s="1169">
        <f t="shared" si="317"/>
        <v>0</v>
      </c>
      <c r="G358" s="1169">
        <f>G359</f>
        <v>0</v>
      </c>
      <c r="H358" s="1169">
        <f t="shared" si="317"/>
        <v>0</v>
      </c>
      <c r="I358" s="1169">
        <f t="shared" si="317"/>
        <v>0</v>
      </c>
      <c r="J358" s="1169">
        <f t="shared" si="317"/>
        <v>0</v>
      </c>
      <c r="K358" s="1170">
        <f t="shared" si="296"/>
        <v>0</v>
      </c>
    </row>
    <row r="359" spans="2:11" ht="15.75" customHeight="1" x14ac:dyDescent="0.2">
      <c r="B359" s="1173">
        <v>3621</v>
      </c>
      <c r="C359" s="1174" t="s">
        <v>1670</v>
      </c>
      <c r="D359" s="1175"/>
      <c r="E359" s="1175"/>
      <c r="F359" s="1176">
        <f t="shared" ref="F359" si="318">+D359+E359</f>
        <v>0</v>
      </c>
      <c r="G359" s="1176"/>
      <c r="H359" s="1175"/>
      <c r="I359" s="1670">
        <f>+G359+H359+J359</f>
        <v>0</v>
      </c>
      <c r="J359" s="1175"/>
      <c r="K359" s="1177">
        <f t="shared" si="296"/>
        <v>0</v>
      </c>
    </row>
    <row r="360" spans="2:11" ht="24.75" customHeight="1" x14ac:dyDescent="0.2">
      <c r="B360" s="1167">
        <v>3630</v>
      </c>
      <c r="C360" s="1168" t="s">
        <v>1671</v>
      </c>
      <c r="D360" s="1169">
        <f t="shared" ref="D360:J360" si="319">D361</f>
        <v>0</v>
      </c>
      <c r="E360" s="1169">
        <f t="shared" si="319"/>
        <v>0</v>
      </c>
      <c r="F360" s="1169">
        <f t="shared" si="319"/>
        <v>0</v>
      </c>
      <c r="G360" s="1169">
        <f>G361</f>
        <v>0</v>
      </c>
      <c r="H360" s="1169">
        <f t="shared" si="319"/>
        <v>0</v>
      </c>
      <c r="I360" s="1169">
        <f t="shared" si="319"/>
        <v>0</v>
      </c>
      <c r="J360" s="1169">
        <f t="shared" si="319"/>
        <v>0</v>
      </c>
      <c r="K360" s="1170">
        <f t="shared" si="296"/>
        <v>0</v>
      </c>
    </row>
    <row r="361" spans="2:11" ht="14.25" customHeight="1" x14ac:dyDescent="0.2">
      <c r="B361" s="1173">
        <v>3631</v>
      </c>
      <c r="C361" s="1174" t="s">
        <v>1671</v>
      </c>
      <c r="D361" s="1175"/>
      <c r="E361" s="1175"/>
      <c r="F361" s="1176">
        <f t="shared" ref="F361" si="320">+D361+E361</f>
        <v>0</v>
      </c>
      <c r="G361" s="1176"/>
      <c r="H361" s="1175"/>
      <c r="I361" s="1670">
        <f>+G361+H361+J361</f>
        <v>0</v>
      </c>
      <c r="J361" s="1175"/>
      <c r="K361" s="1177">
        <f t="shared" si="296"/>
        <v>0</v>
      </c>
    </row>
    <row r="362" spans="2:11" ht="15" customHeight="1" x14ac:dyDescent="0.2">
      <c r="B362" s="1167">
        <v>3640</v>
      </c>
      <c r="C362" s="1168" t="s">
        <v>1672</v>
      </c>
      <c r="D362" s="1169">
        <f t="shared" ref="D362:J362" si="321">D363</f>
        <v>0</v>
      </c>
      <c r="E362" s="1169">
        <f t="shared" si="321"/>
        <v>0</v>
      </c>
      <c r="F362" s="1169">
        <f t="shared" si="321"/>
        <v>0</v>
      </c>
      <c r="G362" s="1169">
        <f>G363</f>
        <v>0</v>
      </c>
      <c r="H362" s="1169">
        <f t="shared" si="321"/>
        <v>0</v>
      </c>
      <c r="I362" s="1169">
        <f t="shared" si="321"/>
        <v>0</v>
      </c>
      <c r="J362" s="1169">
        <f t="shared" si="321"/>
        <v>0</v>
      </c>
      <c r="K362" s="1170">
        <f t="shared" si="296"/>
        <v>0</v>
      </c>
    </row>
    <row r="363" spans="2:11" ht="12.75" customHeight="1" x14ac:dyDescent="0.2">
      <c r="B363" s="1173">
        <v>3641</v>
      </c>
      <c r="C363" s="1174" t="s">
        <v>1673</v>
      </c>
      <c r="D363" s="1175"/>
      <c r="E363" s="1175"/>
      <c r="F363" s="1176">
        <f t="shared" ref="F363" si="322">+D363+E363</f>
        <v>0</v>
      </c>
      <c r="G363" s="1176"/>
      <c r="H363" s="1175"/>
      <c r="I363" s="1670">
        <f>+G363+H363+J363</f>
        <v>0</v>
      </c>
      <c r="J363" s="1175"/>
      <c r="K363" s="1177">
        <f t="shared" si="296"/>
        <v>0</v>
      </c>
    </row>
    <row r="364" spans="2:11" ht="12.75" customHeight="1" x14ac:dyDescent="0.2">
      <c r="B364" s="1167">
        <v>3650</v>
      </c>
      <c r="C364" s="1168" t="s">
        <v>1674</v>
      </c>
      <c r="D364" s="1169">
        <f t="shared" ref="D364:J364" si="323">D365</f>
        <v>0</v>
      </c>
      <c r="E364" s="1169">
        <f t="shared" si="323"/>
        <v>0</v>
      </c>
      <c r="F364" s="1169">
        <f t="shared" si="323"/>
        <v>0</v>
      </c>
      <c r="G364" s="1169">
        <f>G365</f>
        <v>0</v>
      </c>
      <c r="H364" s="1169">
        <f t="shared" si="323"/>
        <v>0</v>
      </c>
      <c r="I364" s="1169">
        <f t="shared" si="323"/>
        <v>0</v>
      </c>
      <c r="J364" s="1169">
        <f t="shared" si="323"/>
        <v>0</v>
      </c>
      <c r="K364" s="1170">
        <f t="shared" si="296"/>
        <v>0</v>
      </c>
    </row>
    <row r="365" spans="2:11" ht="12.75" customHeight="1" x14ac:dyDescent="0.2">
      <c r="B365" s="1173">
        <v>3651</v>
      </c>
      <c r="C365" s="1174" t="s">
        <v>1675</v>
      </c>
      <c r="D365" s="1175"/>
      <c r="E365" s="1175"/>
      <c r="F365" s="1176">
        <f t="shared" ref="F365" si="324">+D365+E365</f>
        <v>0</v>
      </c>
      <c r="G365" s="1176"/>
      <c r="H365" s="1175"/>
      <c r="I365" s="1670">
        <f>+G365+H365+J365</f>
        <v>0</v>
      </c>
      <c r="J365" s="1175"/>
      <c r="K365" s="1177">
        <f t="shared" si="296"/>
        <v>0</v>
      </c>
    </row>
    <row r="366" spans="2:11" ht="25.5" customHeight="1" x14ac:dyDescent="0.2">
      <c r="B366" s="1167">
        <v>3660</v>
      </c>
      <c r="C366" s="1168" t="s">
        <v>1676</v>
      </c>
      <c r="D366" s="1169">
        <f t="shared" ref="D366:J366" si="325">D367</f>
        <v>0</v>
      </c>
      <c r="E366" s="1169">
        <f t="shared" si="325"/>
        <v>0</v>
      </c>
      <c r="F366" s="1169">
        <f t="shared" si="325"/>
        <v>0</v>
      </c>
      <c r="G366" s="1169">
        <f>G367</f>
        <v>0</v>
      </c>
      <c r="H366" s="1169">
        <f t="shared" si="325"/>
        <v>0</v>
      </c>
      <c r="I366" s="1169">
        <f t="shared" si="325"/>
        <v>0</v>
      </c>
      <c r="J366" s="1169">
        <f t="shared" si="325"/>
        <v>0</v>
      </c>
      <c r="K366" s="1170">
        <f t="shared" si="296"/>
        <v>0</v>
      </c>
    </row>
    <row r="367" spans="2:11" ht="12.75" customHeight="1" x14ac:dyDescent="0.2">
      <c r="B367" s="1173">
        <v>3661</v>
      </c>
      <c r="C367" s="1174" t="s">
        <v>1677</v>
      </c>
      <c r="D367" s="1175"/>
      <c r="E367" s="1175"/>
      <c r="F367" s="1176">
        <f t="shared" ref="F367" si="326">+D367+E367</f>
        <v>0</v>
      </c>
      <c r="G367" s="1176"/>
      <c r="H367" s="1175"/>
      <c r="I367" s="1670">
        <f>+G367+H367+J367</f>
        <v>0</v>
      </c>
      <c r="J367" s="1175"/>
      <c r="K367" s="1177">
        <f t="shared" si="296"/>
        <v>0</v>
      </c>
    </row>
    <row r="368" spans="2:11" ht="12.75" customHeight="1" x14ac:dyDescent="0.2">
      <c r="B368" s="1167">
        <v>3690</v>
      </c>
      <c r="C368" s="1168" t="s">
        <v>1678</v>
      </c>
      <c r="D368" s="1169">
        <f t="shared" ref="D368:J368" si="327">D369</f>
        <v>0</v>
      </c>
      <c r="E368" s="1169">
        <f t="shared" si="327"/>
        <v>0</v>
      </c>
      <c r="F368" s="1169">
        <f t="shared" si="327"/>
        <v>0</v>
      </c>
      <c r="G368" s="1169">
        <f>G369</f>
        <v>0</v>
      </c>
      <c r="H368" s="1169">
        <f t="shared" si="327"/>
        <v>0</v>
      </c>
      <c r="I368" s="1169">
        <f t="shared" si="327"/>
        <v>0</v>
      </c>
      <c r="J368" s="1169">
        <f t="shared" si="327"/>
        <v>0</v>
      </c>
      <c r="K368" s="1170">
        <f t="shared" si="296"/>
        <v>0</v>
      </c>
    </row>
    <row r="369" spans="2:11" ht="12.75" customHeight="1" x14ac:dyDescent="0.2">
      <c r="B369" s="1173">
        <v>3691</v>
      </c>
      <c r="C369" s="1174" t="s">
        <v>1678</v>
      </c>
      <c r="D369" s="1175"/>
      <c r="E369" s="1175"/>
      <c r="F369" s="1176">
        <f t="shared" ref="F369" si="328">+D369+E369</f>
        <v>0</v>
      </c>
      <c r="G369" s="1176"/>
      <c r="H369" s="1175"/>
      <c r="I369" s="1670">
        <f>+G369+H369+J369</f>
        <v>0</v>
      </c>
      <c r="J369" s="1175"/>
      <c r="K369" s="1177">
        <f t="shared" si="296"/>
        <v>0</v>
      </c>
    </row>
    <row r="370" spans="2:11" s="1162" customFormat="1" x14ac:dyDescent="0.2">
      <c r="B370" s="1163">
        <v>3700</v>
      </c>
      <c r="C370" s="1185" t="s">
        <v>1679</v>
      </c>
      <c r="D370" s="1165">
        <f t="shared" ref="D370:J370" si="329">D371+D373+D375+D377+D379+D383+D387+D389+D391</f>
        <v>0</v>
      </c>
      <c r="E370" s="1165">
        <f t="shared" si="329"/>
        <v>0</v>
      </c>
      <c r="F370" s="1165">
        <f>F371+F373+F375+F377+F379+F383+F387+F389+F391</f>
        <v>0</v>
      </c>
      <c r="G370" s="1165">
        <f>G371+G373+G375+G377+G379+G383+G387+G389+G391</f>
        <v>0</v>
      </c>
      <c r="H370" s="1165">
        <f t="shared" si="329"/>
        <v>0</v>
      </c>
      <c r="I370" s="1165">
        <f>I371+I373+I375+I377+I379+I383+I387+I389+I391</f>
        <v>0</v>
      </c>
      <c r="J370" s="1165">
        <f t="shared" si="329"/>
        <v>0</v>
      </c>
      <c r="K370" s="1166">
        <f t="shared" si="296"/>
        <v>0</v>
      </c>
    </row>
    <row r="371" spans="2:11" x14ac:dyDescent="0.2">
      <c r="B371" s="1167">
        <v>3710</v>
      </c>
      <c r="C371" s="1168" t="s">
        <v>1680</v>
      </c>
      <c r="D371" s="1169">
        <f t="shared" ref="D371:J371" si="330">D372</f>
        <v>0</v>
      </c>
      <c r="E371" s="1169">
        <f t="shared" si="330"/>
        <v>0</v>
      </c>
      <c r="F371" s="1169">
        <f t="shared" si="330"/>
        <v>0</v>
      </c>
      <c r="G371" s="1169">
        <f>G372</f>
        <v>0</v>
      </c>
      <c r="H371" s="1169">
        <f t="shared" si="330"/>
        <v>0</v>
      </c>
      <c r="I371" s="1169">
        <f t="shared" si="330"/>
        <v>0</v>
      </c>
      <c r="J371" s="1169">
        <f t="shared" si="330"/>
        <v>0</v>
      </c>
      <c r="K371" s="1170">
        <f t="shared" si="296"/>
        <v>0</v>
      </c>
    </row>
    <row r="372" spans="2:11" x14ac:dyDescent="0.2">
      <c r="B372" s="1173">
        <v>3711</v>
      </c>
      <c r="C372" s="1174" t="s">
        <v>1681</v>
      </c>
      <c r="D372" s="1175"/>
      <c r="E372" s="1175"/>
      <c r="F372" s="1176">
        <f t="shared" ref="F372" si="331">+D372+E372</f>
        <v>0</v>
      </c>
      <c r="G372" s="1176"/>
      <c r="H372" s="1175"/>
      <c r="I372" s="1670">
        <f>+G372+H372+J372</f>
        <v>0</v>
      </c>
      <c r="J372" s="1175"/>
      <c r="K372" s="1177">
        <f t="shared" si="296"/>
        <v>0</v>
      </c>
    </row>
    <row r="373" spans="2:11" x14ac:dyDescent="0.2">
      <c r="B373" s="1167">
        <v>3720</v>
      </c>
      <c r="C373" s="1168" t="s">
        <v>1682</v>
      </c>
      <c r="D373" s="1169">
        <f t="shared" ref="D373:J373" si="332">D374</f>
        <v>0</v>
      </c>
      <c r="E373" s="1169">
        <f t="shared" si="332"/>
        <v>0</v>
      </c>
      <c r="F373" s="1169">
        <f t="shared" si="332"/>
        <v>0</v>
      </c>
      <c r="G373" s="1169">
        <f>G374</f>
        <v>0</v>
      </c>
      <c r="H373" s="1169">
        <f t="shared" si="332"/>
        <v>0</v>
      </c>
      <c r="I373" s="1169">
        <f t="shared" si="332"/>
        <v>0</v>
      </c>
      <c r="J373" s="1169">
        <f t="shared" si="332"/>
        <v>0</v>
      </c>
      <c r="K373" s="1170">
        <f t="shared" si="296"/>
        <v>0</v>
      </c>
    </row>
    <row r="374" spans="2:11" ht="12.75" customHeight="1" x14ac:dyDescent="0.2">
      <c r="B374" s="1173">
        <v>3721</v>
      </c>
      <c r="C374" s="1174" t="s">
        <v>1683</v>
      </c>
      <c r="D374" s="1175"/>
      <c r="E374" s="1175"/>
      <c r="F374" s="1176">
        <f t="shared" ref="F374" si="333">+D374+E374</f>
        <v>0</v>
      </c>
      <c r="G374" s="1176"/>
      <c r="H374" s="1175"/>
      <c r="I374" s="1670">
        <f>+G374+H374+J374</f>
        <v>0</v>
      </c>
      <c r="J374" s="1175"/>
      <c r="K374" s="1177">
        <f t="shared" si="296"/>
        <v>0</v>
      </c>
    </row>
    <row r="375" spans="2:11" ht="12.75" customHeight="1" x14ac:dyDescent="0.2">
      <c r="B375" s="1167">
        <v>3730</v>
      </c>
      <c r="C375" s="1168" t="s">
        <v>1684</v>
      </c>
      <c r="D375" s="1169">
        <f t="shared" ref="D375:J375" si="334">D376</f>
        <v>0</v>
      </c>
      <c r="E375" s="1169">
        <f t="shared" si="334"/>
        <v>0</v>
      </c>
      <c r="F375" s="1169">
        <f t="shared" si="334"/>
        <v>0</v>
      </c>
      <c r="G375" s="1169">
        <f>G376</f>
        <v>0</v>
      </c>
      <c r="H375" s="1169">
        <f t="shared" si="334"/>
        <v>0</v>
      </c>
      <c r="I375" s="1169">
        <f t="shared" si="334"/>
        <v>0</v>
      </c>
      <c r="J375" s="1169">
        <f t="shared" si="334"/>
        <v>0</v>
      </c>
      <c r="K375" s="1170">
        <f t="shared" si="296"/>
        <v>0</v>
      </c>
    </row>
    <row r="376" spans="2:11" ht="12.75" customHeight="1" x14ac:dyDescent="0.2">
      <c r="B376" s="1173">
        <v>3731</v>
      </c>
      <c r="C376" s="1174" t="s">
        <v>1684</v>
      </c>
      <c r="D376" s="1175"/>
      <c r="E376" s="1175"/>
      <c r="F376" s="1176">
        <f t="shared" ref="F376" si="335">+D376+E376</f>
        <v>0</v>
      </c>
      <c r="G376" s="1176"/>
      <c r="H376" s="1175"/>
      <c r="I376" s="1670">
        <f>+G376+H376+J376</f>
        <v>0</v>
      </c>
      <c r="J376" s="1175"/>
      <c r="K376" s="1177">
        <f t="shared" si="296"/>
        <v>0</v>
      </c>
    </row>
    <row r="377" spans="2:11" x14ac:dyDescent="0.2">
      <c r="B377" s="1167">
        <v>3740</v>
      </c>
      <c r="C377" s="1168" t="s">
        <v>1685</v>
      </c>
      <c r="D377" s="1169">
        <f t="shared" ref="D377:J377" si="336">D378</f>
        <v>0</v>
      </c>
      <c r="E377" s="1169">
        <f t="shared" si="336"/>
        <v>0</v>
      </c>
      <c r="F377" s="1169">
        <f t="shared" si="336"/>
        <v>0</v>
      </c>
      <c r="G377" s="1169">
        <f>G378</f>
        <v>0</v>
      </c>
      <c r="H377" s="1169">
        <f t="shared" si="336"/>
        <v>0</v>
      </c>
      <c r="I377" s="1169">
        <f t="shared" si="336"/>
        <v>0</v>
      </c>
      <c r="J377" s="1169">
        <f t="shared" si="336"/>
        <v>0</v>
      </c>
      <c r="K377" s="1170">
        <f t="shared" si="296"/>
        <v>0</v>
      </c>
    </row>
    <row r="378" spans="2:11" x14ac:dyDescent="0.2">
      <c r="B378" s="1173">
        <v>3741</v>
      </c>
      <c r="C378" s="1174" t="s">
        <v>1685</v>
      </c>
      <c r="D378" s="1175"/>
      <c r="E378" s="1175"/>
      <c r="F378" s="1176">
        <f t="shared" ref="F378" si="337">+D378+E378</f>
        <v>0</v>
      </c>
      <c r="G378" s="1176"/>
      <c r="H378" s="1175"/>
      <c r="I378" s="1670">
        <f>+G378+H378+J378</f>
        <v>0</v>
      </c>
      <c r="J378" s="1175"/>
      <c r="K378" s="1177">
        <f t="shared" si="296"/>
        <v>0</v>
      </c>
    </row>
    <row r="379" spans="2:11" x14ac:dyDescent="0.2">
      <c r="B379" s="1167">
        <v>3750</v>
      </c>
      <c r="C379" s="1168" t="s">
        <v>1686</v>
      </c>
      <c r="D379" s="1169">
        <f>SUM(D380:D382)</f>
        <v>0</v>
      </c>
      <c r="E379" s="1169">
        <f t="shared" ref="E379:J379" si="338">SUM(E380:E382)</f>
        <v>0</v>
      </c>
      <c r="F379" s="1169">
        <f t="shared" si="338"/>
        <v>0</v>
      </c>
      <c r="G379" s="1169">
        <f>SUM(G380:G382)</f>
        <v>0</v>
      </c>
      <c r="H379" s="1169">
        <f t="shared" si="338"/>
        <v>0</v>
      </c>
      <c r="I379" s="1169">
        <f t="shared" si="338"/>
        <v>0</v>
      </c>
      <c r="J379" s="1169">
        <f t="shared" si="338"/>
        <v>0</v>
      </c>
      <c r="K379" s="1170">
        <f t="shared" si="296"/>
        <v>0</v>
      </c>
    </row>
    <row r="380" spans="2:11" ht="12.75" customHeight="1" x14ac:dyDescent="0.2">
      <c r="B380" s="1173">
        <v>3751</v>
      </c>
      <c r="C380" s="1174" t="s">
        <v>1687</v>
      </c>
      <c r="D380" s="1175"/>
      <c r="E380" s="1175"/>
      <c r="F380" s="1176">
        <f t="shared" ref="F380:F382" si="339">+D380+E380</f>
        <v>0</v>
      </c>
      <c r="G380" s="1176"/>
      <c r="H380" s="1175"/>
      <c r="I380" s="1670">
        <f t="shared" ref="I380:I382" si="340">+G380+H380+J380</f>
        <v>0</v>
      </c>
      <c r="J380" s="1175"/>
      <c r="K380" s="1177">
        <f t="shared" si="296"/>
        <v>0</v>
      </c>
    </row>
    <row r="381" spans="2:11" ht="12.75" customHeight="1" x14ac:dyDescent="0.2">
      <c r="B381" s="1173">
        <v>3752</v>
      </c>
      <c r="C381" s="1174" t="s">
        <v>1688</v>
      </c>
      <c r="D381" s="1175"/>
      <c r="E381" s="1175"/>
      <c r="F381" s="1176">
        <f t="shared" si="339"/>
        <v>0</v>
      </c>
      <c r="G381" s="1176"/>
      <c r="H381" s="1175"/>
      <c r="I381" s="1670">
        <f t="shared" si="340"/>
        <v>0</v>
      </c>
      <c r="J381" s="1175"/>
      <c r="K381" s="1177">
        <f t="shared" si="296"/>
        <v>0</v>
      </c>
    </row>
    <row r="382" spans="2:11" ht="12.75" customHeight="1" x14ac:dyDescent="0.2">
      <c r="B382" s="1173">
        <v>3753</v>
      </c>
      <c r="C382" s="1174" t="s">
        <v>1689</v>
      </c>
      <c r="D382" s="1175"/>
      <c r="E382" s="1175"/>
      <c r="F382" s="1176">
        <f t="shared" si="339"/>
        <v>0</v>
      </c>
      <c r="G382" s="1176"/>
      <c r="H382" s="1175"/>
      <c r="I382" s="1670">
        <f t="shared" si="340"/>
        <v>0</v>
      </c>
      <c r="J382" s="1175"/>
      <c r="K382" s="1177">
        <f t="shared" si="296"/>
        <v>0</v>
      </c>
    </row>
    <row r="383" spans="2:11" ht="12.75" customHeight="1" x14ac:dyDescent="0.2">
      <c r="B383" s="1167">
        <v>3760</v>
      </c>
      <c r="C383" s="1168" t="s">
        <v>1690</v>
      </c>
      <c r="D383" s="1169">
        <f>SUM(D384:D386)</f>
        <v>0</v>
      </c>
      <c r="E383" s="1169">
        <f t="shared" ref="E383:J383" si="341">SUM(E384:E386)</f>
        <v>0</v>
      </c>
      <c r="F383" s="1169">
        <f t="shared" si="341"/>
        <v>0</v>
      </c>
      <c r="G383" s="1169">
        <f>SUM(G384:G386)</f>
        <v>0</v>
      </c>
      <c r="H383" s="1169">
        <f t="shared" si="341"/>
        <v>0</v>
      </c>
      <c r="I383" s="1169">
        <f t="shared" si="341"/>
        <v>0</v>
      </c>
      <c r="J383" s="1169">
        <f t="shared" si="341"/>
        <v>0</v>
      </c>
      <c r="K383" s="1170">
        <f t="shared" si="296"/>
        <v>0</v>
      </c>
    </row>
    <row r="384" spans="2:11" ht="12.75" customHeight="1" x14ac:dyDescent="0.2">
      <c r="B384" s="1173">
        <v>3761</v>
      </c>
      <c r="C384" s="1174" t="s">
        <v>1691</v>
      </c>
      <c r="D384" s="1175"/>
      <c r="E384" s="1175"/>
      <c r="F384" s="1176">
        <f t="shared" ref="F384:F386" si="342">+D384+E384</f>
        <v>0</v>
      </c>
      <c r="G384" s="1176"/>
      <c r="H384" s="1175"/>
      <c r="I384" s="1670">
        <f t="shared" ref="I384:I386" si="343">+G384+H384+J384</f>
        <v>0</v>
      </c>
      <c r="J384" s="1175"/>
      <c r="K384" s="1177">
        <f t="shared" si="296"/>
        <v>0</v>
      </c>
    </row>
    <row r="385" spans="2:11" ht="12.75" customHeight="1" x14ac:dyDescent="0.2">
      <c r="B385" s="1173">
        <v>3762</v>
      </c>
      <c r="C385" s="1174" t="s">
        <v>1692</v>
      </c>
      <c r="D385" s="1175"/>
      <c r="E385" s="1175"/>
      <c r="F385" s="1176">
        <f t="shared" si="342"/>
        <v>0</v>
      </c>
      <c r="G385" s="1176"/>
      <c r="H385" s="1175"/>
      <c r="I385" s="1670">
        <f t="shared" si="343"/>
        <v>0</v>
      </c>
      <c r="J385" s="1175"/>
      <c r="K385" s="1177">
        <f t="shared" si="296"/>
        <v>0</v>
      </c>
    </row>
    <row r="386" spans="2:11" ht="12.75" customHeight="1" x14ac:dyDescent="0.2">
      <c r="B386" s="1173">
        <v>3763</v>
      </c>
      <c r="C386" s="1174" t="s">
        <v>1693</v>
      </c>
      <c r="D386" s="1175"/>
      <c r="E386" s="1175"/>
      <c r="F386" s="1176">
        <f t="shared" si="342"/>
        <v>0</v>
      </c>
      <c r="G386" s="1176"/>
      <c r="H386" s="1175"/>
      <c r="I386" s="1670">
        <f t="shared" si="343"/>
        <v>0</v>
      </c>
      <c r="J386" s="1175"/>
      <c r="K386" s="1177">
        <f t="shared" si="296"/>
        <v>0</v>
      </c>
    </row>
    <row r="387" spans="2:11" ht="12.75" customHeight="1" x14ac:dyDescent="0.2">
      <c r="B387" s="1167">
        <v>3770</v>
      </c>
      <c r="C387" s="1168" t="s">
        <v>1694</v>
      </c>
      <c r="D387" s="1169">
        <f t="shared" ref="D387:J387" si="344">D388</f>
        <v>0</v>
      </c>
      <c r="E387" s="1169">
        <f t="shared" si="344"/>
        <v>0</v>
      </c>
      <c r="F387" s="1169">
        <f t="shared" si="344"/>
        <v>0</v>
      </c>
      <c r="G387" s="1169">
        <f>G388</f>
        <v>0</v>
      </c>
      <c r="H387" s="1169">
        <f t="shared" si="344"/>
        <v>0</v>
      </c>
      <c r="I387" s="1169">
        <f t="shared" si="344"/>
        <v>0</v>
      </c>
      <c r="J387" s="1169">
        <f t="shared" si="344"/>
        <v>0</v>
      </c>
      <c r="K387" s="1170">
        <f t="shared" si="296"/>
        <v>0</v>
      </c>
    </row>
    <row r="388" spans="2:11" ht="12.75" customHeight="1" x14ac:dyDescent="0.2">
      <c r="B388" s="1173">
        <v>3771</v>
      </c>
      <c r="C388" s="1174" t="s">
        <v>1694</v>
      </c>
      <c r="D388" s="1175"/>
      <c r="E388" s="1175"/>
      <c r="F388" s="1176">
        <f t="shared" ref="F388" si="345">+D388+E388</f>
        <v>0</v>
      </c>
      <c r="G388" s="1176"/>
      <c r="H388" s="1175"/>
      <c r="I388" s="1670">
        <f>+G388+H388+J388</f>
        <v>0</v>
      </c>
      <c r="J388" s="1175"/>
      <c r="K388" s="1177">
        <f t="shared" si="296"/>
        <v>0</v>
      </c>
    </row>
    <row r="389" spans="2:11" ht="12.75" customHeight="1" x14ac:dyDescent="0.2">
      <c r="B389" s="1167">
        <v>3780</v>
      </c>
      <c r="C389" s="1168" t="s">
        <v>1695</v>
      </c>
      <c r="D389" s="1169">
        <f t="shared" ref="D389:J389" si="346">D390</f>
        <v>0</v>
      </c>
      <c r="E389" s="1169">
        <f t="shared" si="346"/>
        <v>0</v>
      </c>
      <c r="F389" s="1169">
        <f t="shared" si="346"/>
        <v>0</v>
      </c>
      <c r="G389" s="1169">
        <f>G390</f>
        <v>0</v>
      </c>
      <c r="H389" s="1169">
        <f t="shared" si="346"/>
        <v>0</v>
      </c>
      <c r="I389" s="1169">
        <f t="shared" si="346"/>
        <v>0</v>
      </c>
      <c r="J389" s="1169">
        <f t="shared" si="346"/>
        <v>0</v>
      </c>
      <c r="K389" s="1170">
        <f t="shared" si="296"/>
        <v>0</v>
      </c>
    </row>
    <row r="390" spans="2:11" ht="12.75" customHeight="1" x14ac:dyDescent="0.2">
      <c r="B390" s="1173">
        <v>3781</v>
      </c>
      <c r="C390" s="1174" t="s">
        <v>1695</v>
      </c>
      <c r="D390" s="1175"/>
      <c r="E390" s="1175"/>
      <c r="F390" s="1176">
        <f t="shared" ref="F390" si="347">+D390+E390</f>
        <v>0</v>
      </c>
      <c r="G390" s="1176"/>
      <c r="H390" s="1175"/>
      <c r="I390" s="1670">
        <f>+G390+H390+J390</f>
        <v>0</v>
      </c>
      <c r="J390" s="1175"/>
      <c r="K390" s="1177">
        <f t="shared" si="296"/>
        <v>0</v>
      </c>
    </row>
    <row r="391" spans="2:11" ht="12.75" customHeight="1" x14ac:dyDescent="0.2">
      <c r="B391" s="1167">
        <v>3790</v>
      </c>
      <c r="C391" s="1168" t="s">
        <v>1696</v>
      </c>
      <c r="D391" s="1169">
        <f t="shared" ref="D391:J391" si="348">D392</f>
        <v>0</v>
      </c>
      <c r="E391" s="1169">
        <f t="shared" si="348"/>
        <v>0</v>
      </c>
      <c r="F391" s="1169">
        <f t="shared" si="348"/>
        <v>0</v>
      </c>
      <c r="G391" s="1169">
        <f>G392</f>
        <v>0</v>
      </c>
      <c r="H391" s="1169">
        <f t="shared" si="348"/>
        <v>0</v>
      </c>
      <c r="I391" s="1169">
        <f t="shared" si="348"/>
        <v>0</v>
      </c>
      <c r="J391" s="1169">
        <f t="shared" si="348"/>
        <v>0</v>
      </c>
      <c r="K391" s="1170">
        <f t="shared" si="296"/>
        <v>0</v>
      </c>
    </row>
    <row r="392" spans="2:11" ht="12.75" customHeight="1" x14ac:dyDescent="0.2">
      <c r="B392" s="1173">
        <v>3791</v>
      </c>
      <c r="C392" s="1174" t="s">
        <v>1696</v>
      </c>
      <c r="D392" s="1175"/>
      <c r="E392" s="1175"/>
      <c r="F392" s="1176">
        <f t="shared" ref="F392" si="349">+D392+E392</f>
        <v>0</v>
      </c>
      <c r="G392" s="1176"/>
      <c r="H392" s="1175"/>
      <c r="I392" s="1670">
        <f>+G392+H392+J392</f>
        <v>0</v>
      </c>
      <c r="J392" s="1175"/>
      <c r="K392" s="1177">
        <f t="shared" si="296"/>
        <v>0</v>
      </c>
    </row>
    <row r="393" spans="2:11" s="1162" customFormat="1" x14ac:dyDescent="0.2">
      <c r="B393" s="1163">
        <v>3800</v>
      </c>
      <c r="C393" s="1185" t="s">
        <v>1697</v>
      </c>
      <c r="D393" s="1165">
        <f t="shared" ref="D393:J393" si="350">D394+D396+D399+D401+D403</f>
        <v>0</v>
      </c>
      <c r="E393" s="1165">
        <f t="shared" si="350"/>
        <v>0</v>
      </c>
      <c r="F393" s="1165">
        <f t="shared" si="350"/>
        <v>0</v>
      </c>
      <c r="G393" s="1165">
        <f>G394+G396+G399+G401+G403</f>
        <v>0</v>
      </c>
      <c r="H393" s="1165">
        <f t="shared" si="350"/>
        <v>0</v>
      </c>
      <c r="I393" s="1165">
        <f t="shared" si="350"/>
        <v>0</v>
      </c>
      <c r="J393" s="1165">
        <f t="shared" si="350"/>
        <v>0</v>
      </c>
      <c r="K393" s="1166">
        <f t="shared" si="296"/>
        <v>0</v>
      </c>
    </row>
    <row r="394" spans="2:11" ht="12.75" customHeight="1" x14ac:dyDescent="0.2">
      <c r="B394" s="1167">
        <v>3810</v>
      </c>
      <c r="C394" s="1168" t="s">
        <v>1698</v>
      </c>
      <c r="D394" s="1169">
        <f t="shared" ref="D394:J394" si="351">D395</f>
        <v>0</v>
      </c>
      <c r="E394" s="1169">
        <f t="shared" si="351"/>
        <v>0</v>
      </c>
      <c r="F394" s="1169">
        <f t="shared" si="351"/>
        <v>0</v>
      </c>
      <c r="G394" s="1169">
        <f>G395</f>
        <v>0</v>
      </c>
      <c r="H394" s="1169">
        <f t="shared" si="351"/>
        <v>0</v>
      </c>
      <c r="I394" s="1169">
        <f t="shared" si="351"/>
        <v>0</v>
      </c>
      <c r="J394" s="1169">
        <f t="shared" si="351"/>
        <v>0</v>
      </c>
      <c r="K394" s="1170">
        <f t="shared" si="296"/>
        <v>0</v>
      </c>
    </row>
    <row r="395" spans="2:11" x14ac:dyDescent="0.2">
      <c r="B395" s="1173">
        <v>3811</v>
      </c>
      <c r="C395" s="1174" t="s">
        <v>1698</v>
      </c>
      <c r="D395" s="1175"/>
      <c r="E395" s="1175"/>
      <c r="F395" s="1176">
        <f t="shared" ref="F395" si="352">+D395+E395</f>
        <v>0</v>
      </c>
      <c r="G395" s="1176"/>
      <c r="H395" s="1175"/>
      <c r="I395" s="1670">
        <f>+G395+H395+J395</f>
        <v>0</v>
      </c>
      <c r="J395" s="1175"/>
      <c r="K395" s="1177">
        <f t="shared" si="296"/>
        <v>0</v>
      </c>
    </row>
    <row r="396" spans="2:11" ht="12.75" customHeight="1" x14ac:dyDescent="0.2">
      <c r="B396" s="1167">
        <v>3820</v>
      </c>
      <c r="C396" s="1168" t="s">
        <v>1699</v>
      </c>
      <c r="D396" s="1169">
        <f t="shared" ref="D396:J396" si="353">D397+D398</f>
        <v>0</v>
      </c>
      <c r="E396" s="1169">
        <f t="shared" si="353"/>
        <v>0</v>
      </c>
      <c r="F396" s="1169">
        <f t="shared" si="353"/>
        <v>0</v>
      </c>
      <c r="G396" s="1169">
        <f>G397+G398</f>
        <v>0</v>
      </c>
      <c r="H396" s="1169">
        <f t="shared" si="353"/>
        <v>0</v>
      </c>
      <c r="I396" s="1169">
        <f t="shared" si="353"/>
        <v>0</v>
      </c>
      <c r="J396" s="1169">
        <f t="shared" si="353"/>
        <v>0</v>
      </c>
      <c r="K396" s="1170">
        <f t="shared" si="296"/>
        <v>0</v>
      </c>
    </row>
    <row r="397" spans="2:11" ht="12.75" customHeight="1" x14ac:dyDescent="0.2">
      <c r="B397" s="1173">
        <v>3821</v>
      </c>
      <c r="C397" s="1174" t="s">
        <v>1700</v>
      </c>
      <c r="D397" s="1175"/>
      <c r="E397" s="1175"/>
      <c r="F397" s="1176">
        <f t="shared" ref="F397:F398" si="354">+D397+E397</f>
        <v>0</v>
      </c>
      <c r="G397" s="1176"/>
      <c r="H397" s="1175"/>
      <c r="I397" s="1670">
        <f t="shared" ref="I397:I398" si="355">+G397+H397+J397</f>
        <v>0</v>
      </c>
      <c r="J397" s="1175"/>
      <c r="K397" s="1177">
        <f t="shared" si="296"/>
        <v>0</v>
      </c>
    </row>
    <row r="398" spans="2:11" ht="12.75" customHeight="1" x14ac:dyDescent="0.2">
      <c r="B398" s="1173">
        <v>3822</v>
      </c>
      <c r="C398" s="1174" t="s">
        <v>1701</v>
      </c>
      <c r="D398" s="1175"/>
      <c r="E398" s="1175"/>
      <c r="F398" s="1176">
        <f t="shared" si="354"/>
        <v>0</v>
      </c>
      <c r="G398" s="1176"/>
      <c r="H398" s="1175"/>
      <c r="I398" s="1670">
        <f t="shared" si="355"/>
        <v>0</v>
      </c>
      <c r="J398" s="1175"/>
      <c r="K398" s="1177">
        <f t="shared" si="296"/>
        <v>0</v>
      </c>
    </row>
    <row r="399" spans="2:11" ht="12.75" customHeight="1" x14ac:dyDescent="0.2">
      <c r="B399" s="1167">
        <v>3830</v>
      </c>
      <c r="C399" s="1168" t="s">
        <v>1702</v>
      </c>
      <c r="D399" s="1169">
        <f t="shared" ref="D399:J399" si="356">D400</f>
        <v>0</v>
      </c>
      <c r="E399" s="1169">
        <f t="shared" si="356"/>
        <v>0</v>
      </c>
      <c r="F399" s="1169">
        <f t="shared" si="356"/>
        <v>0</v>
      </c>
      <c r="G399" s="1169">
        <f>G400</f>
        <v>0</v>
      </c>
      <c r="H399" s="1169">
        <f t="shared" si="356"/>
        <v>0</v>
      </c>
      <c r="I399" s="1169">
        <f t="shared" si="356"/>
        <v>0</v>
      </c>
      <c r="J399" s="1169">
        <f t="shared" si="356"/>
        <v>0</v>
      </c>
      <c r="K399" s="1170">
        <f t="shared" ref="K399:K462" si="357">F399-I399</f>
        <v>0</v>
      </c>
    </row>
    <row r="400" spans="2:11" ht="12.75" customHeight="1" x14ac:dyDescent="0.2">
      <c r="B400" s="1173">
        <v>3831</v>
      </c>
      <c r="C400" s="1174" t="s">
        <v>1702</v>
      </c>
      <c r="D400" s="1175"/>
      <c r="E400" s="1175"/>
      <c r="F400" s="1176">
        <f t="shared" ref="F400" si="358">+D400+E400</f>
        <v>0</v>
      </c>
      <c r="G400" s="1176"/>
      <c r="H400" s="1175"/>
      <c r="I400" s="1670">
        <f>+G400+H400+J400</f>
        <v>0</v>
      </c>
      <c r="J400" s="1175"/>
      <c r="K400" s="1177">
        <f t="shared" si="357"/>
        <v>0</v>
      </c>
    </row>
    <row r="401" spans="2:11" s="333" customFormat="1" x14ac:dyDescent="0.2">
      <c r="B401" s="1167">
        <v>3840</v>
      </c>
      <c r="C401" s="1168" t="s">
        <v>1703</v>
      </c>
      <c r="D401" s="1169">
        <f t="shared" ref="D401:J401" si="359">D402</f>
        <v>0</v>
      </c>
      <c r="E401" s="1169">
        <f t="shared" si="359"/>
        <v>0</v>
      </c>
      <c r="F401" s="1169">
        <f t="shared" si="359"/>
        <v>0</v>
      </c>
      <c r="G401" s="1169">
        <f>G402</f>
        <v>0</v>
      </c>
      <c r="H401" s="1169">
        <f t="shared" si="359"/>
        <v>0</v>
      </c>
      <c r="I401" s="1169">
        <f t="shared" si="359"/>
        <v>0</v>
      </c>
      <c r="J401" s="1169">
        <f t="shared" si="359"/>
        <v>0</v>
      </c>
      <c r="K401" s="1170">
        <f t="shared" si="357"/>
        <v>0</v>
      </c>
    </row>
    <row r="402" spans="2:11" x14ac:dyDescent="0.2">
      <c r="B402" s="1173">
        <v>3841</v>
      </c>
      <c r="C402" s="1174" t="s">
        <v>1704</v>
      </c>
      <c r="D402" s="1175"/>
      <c r="E402" s="1175"/>
      <c r="F402" s="1176">
        <f t="shared" ref="F402" si="360">+D402+E402</f>
        <v>0</v>
      </c>
      <c r="G402" s="1176"/>
      <c r="H402" s="1175"/>
      <c r="I402" s="1670">
        <f>+G402+H402+J402</f>
        <v>0</v>
      </c>
      <c r="J402" s="1175"/>
      <c r="K402" s="1177">
        <f t="shared" si="357"/>
        <v>0</v>
      </c>
    </row>
    <row r="403" spans="2:11" ht="12.75" customHeight="1" x14ac:dyDescent="0.2">
      <c r="B403" s="1167">
        <v>3850</v>
      </c>
      <c r="C403" s="1168" t="s">
        <v>1705</v>
      </c>
      <c r="D403" s="1169">
        <f t="shared" ref="D403:J403" si="361">D404</f>
        <v>0</v>
      </c>
      <c r="E403" s="1169">
        <f t="shared" si="361"/>
        <v>0</v>
      </c>
      <c r="F403" s="1169">
        <f t="shared" si="361"/>
        <v>0</v>
      </c>
      <c r="G403" s="1169">
        <f>G404</f>
        <v>0</v>
      </c>
      <c r="H403" s="1169">
        <f t="shared" si="361"/>
        <v>0</v>
      </c>
      <c r="I403" s="1169">
        <f t="shared" si="361"/>
        <v>0</v>
      </c>
      <c r="J403" s="1169">
        <f t="shared" si="361"/>
        <v>0</v>
      </c>
      <c r="K403" s="1170">
        <f t="shared" si="357"/>
        <v>0</v>
      </c>
    </row>
    <row r="404" spans="2:11" ht="12.75" customHeight="1" x14ac:dyDescent="0.2">
      <c r="B404" s="1173">
        <v>3851</v>
      </c>
      <c r="C404" s="1174" t="s">
        <v>1705</v>
      </c>
      <c r="D404" s="1175"/>
      <c r="E404" s="1175"/>
      <c r="F404" s="1176">
        <f t="shared" ref="F404" si="362">+D404+E404</f>
        <v>0</v>
      </c>
      <c r="G404" s="1176"/>
      <c r="H404" s="1175"/>
      <c r="I404" s="1670">
        <f>+G404+H404+J404</f>
        <v>0</v>
      </c>
      <c r="J404" s="1175"/>
      <c r="K404" s="1177">
        <f t="shared" si="357"/>
        <v>0</v>
      </c>
    </row>
    <row r="405" spans="2:11" s="1162" customFormat="1" x14ac:dyDescent="0.2">
      <c r="B405" s="1163">
        <v>3900</v>
      </c>
      <c r="C405" s="1185" t="s">
        <v>1706</v>
      </c>
      <c r="D405" s="1165">
        <f t="shared" ref="D405:J405" si="363">D406+D408+D411+D413+D416+D418+D420+D422+D426</f>
        <v>0</v>
      </c>
      <c r="E405" s="1165">
        <f t="shared" si="363"/>
        <v>0</v>
      </c>
      <c r="F405" s="1165">
        <f t="shared" si="363"/>
        <v>0</v>
      </c>
      <c r="G405" s="1165">
        <f>G406+G408+G411+G413+G416+G418+G420+G422+G426</f>
        <v>0</v>
      </c>
      <c r="H405" s="1165">
        <f t="shared" si="363"/>
        <v>0</v>
      </c>
      <c r="I405" s="1165">
        <f t="shared" si="363"/>
        <v>0</v>
      </c>
      <c r="J405" s="1165">
        <f t="shared" si="363"/>
        <v>0</v>
      </c>
      <c r="K405" s="1166">
        <f t="shared" si="357"/>
        <v>0</v>
      </c>
    </row>
    <row r="406" spans="2:11" ht="12.75" customHeight="1" x14ac:dyDescent="0.2">
      <c r="B406" s="1167">
        <v>3910</v>
      </c>
      <c r="C406" s="1168" t="s">
        <v>1707</v>
      </c>
      <c r="D406" s="1169">
        <f t="shared" ref="D406:J406" si="364">D407</f>
        <v>0</v>
      </c>
      <c r="E406" s="1169">
        <f t="shared" si="364"/>
        <v>0</v>
      </c>
      <c r="F406" s="1169">
        <f t="shared" si="364"/>
        <v>0</v>
      </c>
      <c r="G406" s="1169">
        <f>G407</f>
        <v>0</v>
      </c>
      <c r="H406" s="1169">
        <f t="shared" si="364"/>
        <v>0</v>
      </c>
      <c r="I406" s="1169">
        <f t="shared" si="364"/>
        <v>0</v>
      </c>
      <c r="J406" s="1169">
        <f t="shared" si="364"/>
        <v>0</v>
      </c>
      <c r="K406" s="1170">
        <f t="shared" si="357"/>
        <v>0</v>
      </c>
    </row>
    <row r="407" spans="2:11" ht="12.75" customHeight="1" x14ac:dyDescent="0.2">
      <c r="B407" s="1173">
        <v>3911</v>
      </c>
      <c r="C407" s="1174" t="s">
        <v>1707</v>
      </c>
      <c r="D407" s="1175"/>
      <c r="E407" s="1175"/>
      <c r="F407" s="1176">
        <f t="shared" ref="F407" si="365">+D407+E407</f>
        <v>0</v>
      </c>
      <c r="G407" s="1176"/>
      <c r="H407" s="1175"/>
      <c r="I407" s="1670">
        <f>+G407+H407+J407</f>
        <v>0</v>
      </c>
      <c r="J407" s="1175"/>
      <c r="K407" s="1177">
        <f t="shared" si="357"/>
        <v>0</v>
      </c>
    </row>
    <row r="408" spans="2:11" ht="12.75" customHeight="1" x14ac:dyDescent="0.2">
      <c r="B408" s="1167">
        <v>3920</v>
      </c>
      <c r="C408" s="1168" t="s">
        <v>1708</v>
      </c>
      <c r="D408" s="1169">
        <f>SUM(D409:D410)</f>
        <v>0</v>
      </c>
      <c r="E408" s="1169">
        <f t="shared" ref="E408:J408" si="366">SUM(E409:E410)</f>
        <v>0</v>
      </c>
      <c r="F408" s="1169">
        <f t="shared" si="366"/>
        <v>0</v>
      </c>
      <c r="G408" s="1169">
        <f>SUM(G409:G410)</f>
        <v>0</v>
      </c>
      <c r="H408" s="1169">
        <f t="shared" si="366"/>
        <v>0</v>
      </c>
      <c r="I408" s="1169">
        <f t="shared" si="366"/>
        <v>0</v>
      </c>
      <c r="J408" s="1169">
        <f t="shared" si="366"/>
        <v>0</v>
      </c>
      <c r="K408" s="1170">
        <f t="shared" si="357"/>
        <v>0</v>
      </c>
    </row>
    <row r="409" spans="2:11" ht="12.75" customHeight="1" x14ac:dyDescent="0.2">
      <c r="B409" s="1173">
        <v>3921</v>
      </c>
      <c r="C409" s="1174" t="s">
        <v>1709</v>
      </c>
      <c r="D409" s="1175"/>
      <c r="E409" s="1175"/>
      <c r="F409" s="1176">
        <f t="shared" ref="F409:F410" si="367">+D409+E409</f>
        <v>0</v>
      </c>
      <c r="G409" s="1176"/>
      <c r="H409" s="1175"/>
      <c r="I409" s="1670">
        <f t="shared" ref="I409:I410" si="368">+G409+H409+J409</f>
        <v>0</v>
      </c>
      <c r="J409" s="1175"/>
      <c r="K409" s="1177">
        <f t="shared" si="357"/>
        <v>0</v>
      </c>
    </row>
    <row r="410" spans="2:11" ht="12.75" customHeight="1" x14ac:dyDescent="0.2">
      <c r="B410" s="1173">
        <v>3922</v>
      </c>
      <c r="C410" s="1174" t="s">
        <v>1710</v>
      </c>
      <c r="D410" s="1175"/>
      <c r="E410" s="1175"/>
      <c r="F410" s="1176">
        <f t="shared" si="367"/>
        <v>0</v>
      </c>
      <c r="G410" s="1176"/>
      <c r="H410" s="1175"/>
      <c r="I410" s="1670">
        <f t="shared" si="368"/>
        <v>0</v>
      </c>
      <c r="J410" s="1175"/>
      <c r="K410" s="1177">
        <f t="shared" si="357"/>
        <v>0</v>
      </c>
    </row>
    <row r="411" spans="2:11" ht="12.75" customHeight="1" x14ac:dyDescent="0.2">
      <c r="B411" s="1167">
        <v>3930</v>
      </c>
      <c r="C411" s="1168" t="s">
        <v>1711</v>
      </c>
      <c r="D411" s="1169">
        <f t="shared" ref="D411:J411" si="369">D412</f>
        <v>0</v>
      </c>
      <c r="E411" s="1169">
        <f t="shared" si="369"/>
        <v>0</v>
      </c>
      <c r="F411" s="1169">
        <f t="shared" si="369"/>
        <v>0</v>
      </c>
      <c r="G411" s="1169">
        <f>G412</f>
        <v>0</v>
      </c>
      <c r="H411" s="1169">
        <f t="shared" si="369"/>
        <v>0</v>
      </c>
      <c r="I411" s="1169">
        <f t="shared" si="369"/>
        <v>0</v>
      </c>
      <c r="J411" s="1169">
        <f t="shared" si="369"/>
        <v>0</v>
      </c>
      <c r="K411" s="1170">
        <f t="shared" si="357"/>
        <v>0</v>
      </c>
    </row>
    <row r="412" spans="2:11" ht="12.75" customHeight="1" x14ac:dyDescent="0.2">
      <c r="B412" s="1173">
        <v>3931</v>
      </c>
      <c r="C412" s="1174" t="s">
        <v>1711</v>
      </c>
      <c r="D412" s="1175"/>
      <c r="E412" s="1175"/>
      <c r="F412" s="1176">
        <f t="shared" ref="F412" si="370">+D412+E412</f>
        <v>0</v>
      </c>
      <c r="G412" s="1176"/>
      <c r="H412" s="1175"/>
      <c r="I412" s="1670">
        <f>+G412+H412+J412</f>
        <v>0</v>
      </c>
      <c r="J412" s="1175"/>
      <c r="K412" s="1177">
        <f t="shared" si="357"/>
        <v>0</v>
      </c>
    </row>
    <row r="413" spans="2:11" ht="12.75" customHeight="1" x14ac:dyDescent="0.2">
      <c r="B413" s="1167">
        <v>3940</v>
      </c>
      <c r="C413" s="1168" t="s">
        <v>1712</v>
      </c>
      <c r="D413" s="1169">
        <f>SUM(D414:D415)</f>
        <v>0</v>
      </c>
      <c r="E413" s="1169">
        <f t="shared" ref="E413:J413" si="371">SUM(E414:E415)</f>
        <v>0</v>
      </c>
      <c r="F413" s="1169">
        <f t="shared" si="371"/>
        <v>0</v>
      </c>
      <c r="G413" s="1169">
        <f>SUM(G414:G415)</f>
        <v>0</v>
      </c>
      <c r="H413" s="1169">
        <f t="shared" si="371"/>
        <v>0</v>
      </c>
      <c r="I413" s="1169">
        <f t="shared" si="371"/>
        <v>0</v>
      </c>
      <c r="J413" s="1169">
        <f t="shared" si="371"/>
        <v>0</v>
      </c>
      <c r="K413" s="1170">
        <f t="shared" si="357"/>
        <v>0</v>
      </c>
    </row>
    <row r="414" spans="2:11" ht="12.75" customHeight="1" x14ac:dyDescent="0.2">
      <c r="B414" s="1173">
        <v>3941</v>
      </c>
      <c r="C414" s="1174" t="s">
        <v>1713</v>
      </c>
      <c r="D414" s="1175"/>
      <c r="E414" s="1175"/>
      <c r="F414" s="1176">
        <f t="shared" ref="F414:F415" si="372">+D414+E414</f>
        <v>0</v>
      </c>
      <c r="G414" s="1176"/>
      <c r="H414" s="1175"/>
      <c r="I414" s="1670">
        <f t="shared" ref="I414:I415" si="373">+G414+H414+J414</f>
        <v>0</v>
      </c>
      <c r="J414" s="1175"/>
      <c r="K414" s="1177">
        <f t="shared" si="357"/>
        <v>0</v>
      </c>
    </row>
    <row r="415" spans="2:11" ht="12.75" customHeight="1" x14ac:dyDescent="0.2">
      <c r="B415" s="1173">
        <v>3942</v>
      </c>
      <c r="C415" s="1174" t="s">
        <v>1714</v>
      </c>
      <c r="D415" s="1175"/>
      <c r="E415" s="1175"/>
      <c r="F415" s="1176">
        <f t="shared" si="372"/>
        <v>0</v>
      </c>
      <c r="G415" s="1176"/>
      <c r="H415" s="1175"/>
      <c r="I415" s="1670">
        <f t="shared" si="373"/>
        <v>0</v>
      </c>
      <c r="J415" s="1175"/>
      <c r="K415" s="1177">
        <f t="shared" si="357"/>
        <v>0</v>
      </c>
    </row>
    <row r="416" spans="2:11" ht="12.75" customHeight="1" x14ac:dyDescent="0.2">
      <c r="B416" s="1167">
        <v>3950</v>
      </c>
      <c r="C416" s="1168" t="s">
        <v>1715</v>
      </c>
      <c r="D416" s="1169">
        <f t="shared" ref="D416:J416" si="374">D417</f>
        <v>0</v>
      </c>
      <c r="E416" s="1169">
        <f t="shared" si="374"/>
        <v>0</v>
      </c>
      <c r="F416" s="1169">
        <f t="shared" si="374"/>
        <v>0</v>
      </c>
      <c r="G416" s="1169">
        <f>G417</f>
        <v>0</v>
      </c>
      <c r="H416" s="1169">
        <f t="shared" si="374"/>
        <v>0</v>
      </c>
      <c r="I416" s="1169">
        <f t="shared" si="374"/>
        <v>0</v>
      </c>
      <c r="J416" s="1169">
        <f t="shared" si="374"/>
        <v>0</v>
      </c>
      <c r="K416" s="1170">
        <f t="shared" si="357"/>
        <v>0</v>
      </c>
    </row>
    <row r="417" spans="2:11" ht="12.75" customHeight="1" x14ac:dyDescent="0.2">
      <c r="B417" s="1173">
        <v>3951</v>
      </c>
      <c r="C417" s="1174" t="s">
        <v>1715</v>
      </c>
      <c r="D417" s="1175"/>
      <c r="E417" s="1175"/>
      <c r="F417" s="1176">
        <f t="shared" ref="F417" si="375">+D417+E417</f>
        <v>0</v>
      </c>
      <c r="G417" s="1176"/>
      <c r="H417" s="1175"/>
      <c r="I417" s="1670">
        <f>+G417+H417+J417</f>
        <v>0</v>
      </c>
      <c r="J417" s="1175"/>
      <c r="K417" s="1177">
        <f t="shared" si="357"/>
        <v>0</v>
      </c>
    </row>
    <row r="418" spans="2:11" ht="12.75" customHeight="1" x14ac:dyDescent="0.2">
      <c r="B418" s="1167">
        <v>3960</v>
      </c>
      <c r="C418" s="1168" t="s">
        <v>1716</v>
      </c>
      <c r="D418" s="1169">
        <f t="shared" ref="D418:J418" si="376">D419</f>
        <v>0</v>
      </c>
      <c r="E418" s="1169">
        <f t="shared" si="376"/>
        <v>0</v>
      </c>
      <c r="F418" s="1169">
        <f t="shared" si="376"/>
        <v>0</v>
      </c>
      <c r="G418" s="1169">
        <f>G419</f>
        <v>0</v>
      </c>
      <c r="H418" s="1169">
        <f t="shared" si="376"/>
        <v>0</v>
      </c>
      <c r="I418" s="1169">
        <f t="shared" si="376"/>
        <v>0</v>
      </c>
      <c r="J418" s="1169">
        <f t="shared" si="376"/>
        <v>0</v>
      </c>
      <c r="K418" s="1170">
        <f t="shared" si="357"/>
        <v>0</v>
      </c>
    </row>
    <row r="419" spans="2:11" ht="12.75" customHeight="1" x14ac:dyDescent="0.2">
      <c r="B419" s="1173">
        <v>3961</v>
      </c>
      <c r="C419" s="1174" t="s">
        <v>1716</v>
      </c>
      <c r="D419" s="1175"/>
      <c r="E419" s="1175"/>
      <c r="F419" s="1176">
        <f t="shared" ref="F419" si="377">+D419+E419</f>
        <v>0</v>
      </c>
      <c r="G419" s="1176"/>
      <c r="H419" s="1175"/>
      <c r="I419" s="1670">
        <f>+G419+H419+J419</f>
        <v>0</v>
      </c>
      <c r="J419" s="1175"/>
      <c r="K419" s="1177">
        <f t="shared" si="357"/>
        <v>0</v>
      </c>
    </row>
    <row r="420" spans="2:11" x14ac:dyDescent="0.2">
      <c r="B420" s="1167">
        <v>3970</v>
      </c>
      <c r="C420" s="1168" t="s">
        <v>1717</v>
      </c>
      <c r="D420" s="1169">
        <f t="shared" ref="D420:J420" si="378">D421</f>
        <v>0</v>
      </c>
      <c r="E420" s="1169">
        <f t="shared" si="378"/>
        <v>0</v>
      </c>
      <c r="F420" s="1169">
        <f t="shared" si="378"/>
        <v>0</v>
      </c>
      <c r="G420" s="1169">
        <f>G421</f>
        <v>0</v>
      </c>
      <c r="H420" s="1169">
        <f t="shared" si="378"/>
        <v>0</v>
      </c>
      <c r="I420" s="1169">
        <f t="shared" si="378"/>
        <v>0</v>
      </c>
      <c r="J420" s="1169">
        <f t="shared" si="378"/>
        <v>0</v>
      </c>
      <c r="K420" s="1170">
        <f t="shared" si="357"/>
        <v>0</v>
      </c>
    </row>
    <row r="421" spans="2:11" x14ac:dyDescent="0.2">
      <c r="B421" s="1173">
        <v>3971</v>
      </c>
      <c r="C421" s="1174" t="s">
        <v>1717</v>
      </c>
      <c r="D421" s="1175"/>
      <c r="E421" s="1175"/>
      <c r="F421" s="1176">
        <f t="shared" ref="F421" si="379">+D421+E421</f>
        <v>0</v>
      </c>
      <c r="G421" s="1176"/>
      <c r="H421" s="1175"/>
      <c r="I421" s="1670">
        <f>+G421+H421+J421</f>
        <v>0</v>
      </c>
      <c r="J421" s="1175"/>
      <c r="K421" s="1177">
        <f t="shared" si="357"/>
        <v>0</v>
      </c>
    </row>
    <row r="422" spans="2:11" ht="23.25" customHeight="1" x14ac:dyDescent="0.2">
      <c r="B422" s="1167">
        <v>3980</v>
      </c>
      <c r="C422" s="1168" t="s">
        <v>1718</v>
      </c>
      <c r="D422" s="1169">
        <f>SUM(D423:D425)</f>
        <v>0</v>
      </c>
      <c r="E422" s="1169">
        <f t="shared" ref="E422:J422" si="380">SUM(E423:E425)</f>
        <v>0</v>
      </c>
      <c r="F422" s="1169">
        <f t="shared" si="380"/>
        <v>0</v>
      </c>
      <c r="G422" s="1169">
        <f>SUM(G423:G425)</f>
        <v>0</v>
      </c>
      <c r="H422" s="1169">
        <f t="shared" si="380"/>
        <v>0</v>
      </c>
      <c r="I422" s="1169">
        <f t="shared" si="380"/>
        <v>0</v>
      </c>
      <c r="J422" s="1169">
        <f t="shared" si="380"/>
        <v>0</v>
      </c>
      <c r="K422" s="1170">
        <f t="shared" si="357"/>
        <v>0</v>
      </c>
    </row>
    <row r="423" spans="2:11" ht="12.75" customHeight="1" x14ac:dyDescent="0.2">
      <c r="B423" s="1198">
        <v>3981</v>
      </c>
      <c r="C423" s="1174" t="s">
        <v>1719</v>
      </c>
      <c r="D423" s="1175"/>
      <c r="E423" s="1175"/>
      <c r="F423" s="1176">
        <f t="shared" ref="F423:F425" si="381">+D423+E423</f>
        <v>0</v>
      </c>
      <c r="G423" s="1176"/>
      <c r="H423" s="1175"/>
      <c r="I423" s="1670">
        <f t="shared" ref="I423:I425" si="382">+G423+H423+J423</f>
        <v>0</v>
      </c>
      <c r="J423" s="1175"/>
      <c r="K423" s="1177">
        <f t="shared" si="357"/>
        <v>0</v>
      </c>
    </row>
    <row r="424" spans="2:11" ht="12.75" customHeight="1" x14ac:dyDescent="0.2">
      <c r="B424" s="1198">
        <v>3982</v>
      </c>
      <c r="C424" s="1174" t="s">
        <v>1720</v>
      </c>
      <c r="D424" s="1175"/>
      <c r="E424" s="1175"/>
      <c r="F424" s="1176">
        <f t="shared" si="381"/>
        <v>0</v>
      </c>
      <c r="G424" s="1176"/>
      <c r="H424" s="1175"/>
      <c r="I424" s="1670">
        <f t="shared" si="382"/>
        <v>0</v>
      </c>
      <c r="J424" s="1175"/>
      <c r="K424" s="1177">
        <f t="shared" si="357"/>
        <v>0</v>
      </c>
    </row>
    <row r="425" spans="2:11" ht="12.75" customHeight="1" x14ac:dyDescent="0.2">
      <c r="B425" s="1198">
        <v>3983</v>
      </c>
      <c r="C425" s="1174" t="s">
        <v>1721</v>
      </c>
      <c r="D425" s="1175"/>
      <c r="E425" s="1175"/>
      <c r="F425" s="1176">
        <f t="shared" si="381"/>
        <v>0</v>
      </c>
      <c r="G425" s="1176"/>
      <c r="H425" s="1175"/>
      <c r="I425" s="1670">
        <f t="shared" si="382"/>
        <v>0</v>
      </c>
      <c r="J425" s="1175"/>
      <c r="K425" s="1177">
        <f t="shared" si="357"/>
        <v>0</v>
      </c>
    </row>
    <row r="426" spans="2:11" ht="12.75" customHeight="1" x14ac:dyDescent="0.2">
      <c r="B426" s="1167">
        <v>3990</v>
      </c>
      <c r="C426" s="1168" t="s">
        <v>1706</v>
      </c>
      <c r="D426" s="1169">
        <f t="shared" ref="D426:J426" si="383">SUM(D427:D434)</f>
        <v>0</v>
      </c>
      <c r="E426" s="1169">
        <f t="shared" si="383"/>
        <v>0</v>
      </c>
      <c r="F426" s="1169">
        <f t="shared" si="383"/>
        <v>0</v>
      </c>
      <c r="G426" s="1169">
        <f t="shared" si="383"/>
        <v>0</v>
      </c>
      <c r="H426" s="1169">
        <f t="shared" si="383"/>
        <v>0</v>
      </c>
      <c r="I426" s="1169">
        <f t="shared" si="383"/>
        <v>0</v>
      </c>
      <c r="J426" s="1169">
        <f t="shared" si="383"/>
        <v>0</v>
      </c>
      <c r="K426" s="1170">
        <f t="shared" si="357"/>
        <v>0</v>
      </c>
    </row>
    <row r="427" spans="2:11" ht="12.75" customHeight="1" x14ac:dyDescent="0.2">
      <c r="B427" s="1173">
        <v>3991</v>
      </c>
      <c r="C427" s="1174" t="s">
        <v>1722</v>
      </c>
      <c r="D427" s="1175"/>
      <c r="E427" s="1175"/>
      <c r="F427" s="1176">
        <f t="shared" ref="F427:F434" si="384">+D427+E427</f>
        <v>0</v>
      </c>
      <c r="G427" s="1176"/>
      <c r="H427" s="1175"/>
      <c r="I427" s="1670">
        <f t="shared" ref="I427:I434" si="385">+G427+H427+J427</f>
        <v>0</v>
      </c>
      <c r="J427" s="1175"/>
      <c r="K427" s="1177">
        <f t="shared" si="357"/>
        <v>0</v>
      </c>
    </row>
    <row r="428" spans="2:11" ht="12.75" customHeight="1" x14ac:dyDescent="0.2">
      <c r="B428" s="1173">
        <v>3992</v>
      </c>
      <c r="C428" s="1174" t="s">
        <v>1723</v>
      </c>
      <c r="D428" s="1175"/>
      <c r="E428" s="1175"/>
      <c r="F428" s="1176">
        <f t="shared" si="384"/>
        <v>0</v>
      </c>
      <c r="G428" s="1176"/>
      <c r="H428" s="1175"/>
      <c r="I428" s="1670">
        <f t="shared" si="385"/>
        <v>0</v>
      </c>
      <c r="J428" s="1175"/>
      <c r="K428" s="1177">
        <f t="shared" si="357"/>
        <v>0</v>
      </c>
    </row>
    <row r="429" spans="2:11" ht="12.75" customHeight="1" x14ac:dyDescent="0.2">
      <c r="B429" s="1173">
        <v>3993</v>
      </c>
      <c r="C429" s="1174" t="s">
        <v>1724</v>
      </c>
      <c r="D429" s="1175"/>
      <c r="E429" s="1175"/>
      <c r="F429" s="1176">
        <f t="shared" si="384"/>
        <v>0</v>
      </c>
      <c r="G429" s="1176"/>
      <c r="H429" s="1175"/>
      <c r="I429" s="1670">
        <f t="shared" si="385"/>
        <v>0</v>
      </c>
      <c r="J429" s="1175"/>
      <c r="K429" s="1177">
        <f t="shared" si="357"/>
        <v>0</v>
      </c>
    </row>
    <row r="430" spans="2:11" ht="12.75" customHeight="1" x14ac:dyDescent="0.2">
      <c r="B430" s="1173">
        <v>3994</v>
      </c>
      <c r="C430" s="1174" t="s">
        <v>1725</v>
      </c>
      <c r="D430" s="1175"/>
      <c r="E430" s="1175"/>
      <c r="F430" s="1176">
        <f t="shared" si="384"/>
        <v>0</v>
      </c>
      <c r="G430" s="1176"/>
      <c r="H430" s="1175"/>
      <c r="I430" s="1670">
        <f t="shared" si="385"/>
        <v>0</v>
      </c>
      <c r="J430" s="1175"/>
      <c r="K430" s="1177">
        <f t="shared" si="357"/>
        <v>0</v>
      </c>
    </row>
    <row r="431" spans="2:11" ht="12.75" customHeight="1" x14ac:dyDescent="0.2">
      <c r="B431" s="1173">
        <v>3995</v>
      </c>
      <c r="C431" s="1174" t="s">
        <v>1726</v>
      </c>
      <c r="D431" s="1175"/>
      <c r="E431" s="1175"/>
      <c r="F431" s="1176">
        <f t="shared" si="384"/>
        <v>0</v>
      </c>
      <c r="G431" s="1176"/>
      <c r="H431" s="1175"/>
      <c r="I431" s="1670">
        <f t="shared" si="385"/>
        <v>0</v>
      </c>
      <c r="J431" s="1175"/>
      <c r="K431" s="1177">
        <f t="shared" si="357"/>
        <v>0</v>
      </c>
    </row>
    <row r="432" spans="2:11" ht="12.75" customHeight="1" x14ac:dyDescent="0.2">
      <c r="B432" s="1173">
        <v>3996</v>
      </c>
      <c r="C432" s="1174" t="s">
        <v>1727</v>
      </c>
      <c r="D432" s="1175"/>
      <c r="E432" s="1175"/>
      <c r="F432" s="1176">
        <f t="shared" si="384"/>
        <v>0</v>
      </c>
      <c r="G432" s="1176"/>
      <c r="H432" s="1175"/>
      <c r="I432" s="1670">
        <f t="shared" si="385"/>
        <v>0</v>
      </c>
      <c r="J432" s="1175"/>
      <c r="K432" s="1177">
        <f t="shared" si="357"/>
        <v>0</v>
      </c>
    </row>
    <row r="433" spans="2:13" ht="12.75" customHeight="1" x14ac:dyDescent="0.2">
      <c r="B433" s="1173">
        <v>3997</v>
      </c>
      <c r="C433" s="1174" t="s">
        <v>1728</v>
      </c>
      <c r="D433" s="1175"/>
      <c r="E433" s="1175"/>
      <c r="F433" s="1176">
        <f t="shared" si="384"/>
        <v>0</v>
      </c>
      <c r="G433" s="1176"/>
      <c r="H433" s="1175"/>
      <c r="I433" s="1670">
        <f t="shared" si="385"/>
        <v>0</v>
      </c>
      <c r="J433" s="1175"/>
      <c r="K433" s="1177">
        <f t="shared" si="357"/>
        <v>0</v>
      </c>
    </row>
    <row r="434" spans="2:13" ht="12.75" customHeight="1" x14ac:dyDescent="0.2">
      <c r="B434" s="1173">
        <v>3998</v>
      </c>
      <c r="C434" s="1174" t="s">
        <v>1729</v>
      </c>
      <c r="D434" s="1175"/>
      <c r="E434" s="1175"/>
      <c r="F434" s="1176">
        <f t="shared" si="384"/>
        <v>0</v>
      </c>
      <c r="G434" s="1176"/>
      <c r="H434" s="1175"/>
      <c r="I434" s="1670">
        <f t="shared" si="385"/>
        <v>0</v>
      </c>
      <c r="J434" s="1175"/>
      <c r="K434" s="1177">
        <f t="shared" si="357"/>
        <v>0</v>
      </c>
    </row>
    <row r="435" spans="2:13" ht="12.75" customHeight="1" x14ac:dyDescent="0.2">
      <c r="B435" s="1167" t="s">
        <v>1483</v>
      </c>
      <c r="C435" s="1193"/>
      <c r="D435" s="1169">
        <f>D405+D393+D370+D353+D332+D313+D292+D273+D250</f>
        <v>0</v>
      </c>
      <c r="E435" s="1169">
        <f t="shared" ref="E435:J435" si="386">E405+E393+E370+E353+E332+E313+E292+E273+E250</f>
        <v>0</v>
      </c>
      <c r="F435" s="1169">
        <f>F405+F393+F370+F353+F332+F313+F292+F273+F250</f>
        <v>0</v>
      </c>
      <c r="G435" s="1169">
        <f>G405+G393+G370+G353+G332+G313+G292+G273+G250</f>
        <v>0</v>
      </c>
      <c r="H435" s="1169">
        <f t="shared" si="386"/>
        <v>0</v>
      </c>
      <c r="I435" s="1169">
        <f>I405+I393+I370+I353+I332+I313+I292+I273+I250</f>
        <v>0</v>
      </c>
      <c r="J435" s="1169">
        <f t="shared" si="386"/>
        <v>0</v>
      </c>
      <c r="K435" s="1170">
        <f t="shared" si="357"/>
        <v>0</v>
      </c>
    </row>
    <row r="436" spans="2:13" s="1162" customFormat="1" x14ac:dyDescent="0.2">
      <c r="B436" s="1189">
        <v>4000</v>
      </c>
      <c r="C436" s="1190" t="s">
        <v>235</v>
      </c>
      <c r="D436" s="1191">
        <f t="shared" ref="D436:J436" si="387">D437+D456+D468+D492+D519+D527+D542+D545+D557</f>
        <v>0</v>
      </c>
      <c r="E436" s="1191">
        <f t="shared" si="387"/>
        <v>0</v>
      </c>
      <c r="F436" s="1191">
        <f t="shared" si="387"/>
        <v>0</v>
      </c>
      <c r="G436" s="1191">
        <f>G437+G456+G468+G492+G519+G527+G542+G545+G557</f>
        <v>0</v>
      </c>
      <c r="H436" s="1191">
        <f t="shared" si="387"/>
        <v>0</v>
      </c>
      <c r="I436" s="1191">
        <f t="shared" si="387"/>
        <v>0</v>
      </c>
      <c r="J436" s="1191">
        <f t="shared" si="387"/>
        <v>0</v>
      </c>
      <c r="K436" s="1192">
        <f t="shared" si="357"/>
        <v>0</v>
      </c>
    </row>
    <row r="437" spans="2:13" s="1162" customFormat="1" ht="13.5" customHeight="1" x14ac:dyDescent="0.2">
      <c r="B437" s="1163">
        <v>4100</v>
      </c>
      <c r="C437" s="1185" t="s">
        <v>236</v>
      </c>
      <c r="D437" s="1165">
        <f t="shared" ref="D437:J437" si="388">D438+D440+D442+D444+D446+D448+D450+D452+D454</f>
        <v>0</v>
      </c>
      <c r="E437" s="1165">
        <f t="shared" si="388"/>
        <v>0</v>
      </c>
      <c r="F437" s="1165">
        <f t="shared" si="388"/>
        <v>0</v>
      </c>
      <c r="G437" s="1165">
        <f>G438+G440+G442+G444+G446+G448+G450+G452+G454</f>
        <v>0</v>
      </c>
      <c r="H437" s="1165">
        <f t="shared" si="388"/>
        <v>0</v>
      </c>
      <c r="I437" s="1165">
        <f t="shared" si="388"/>
        <v>0</v>
      </c>
      <c r="J437" s="1165">
        <f t="shared" si="388"/>
        <v>0</v>
      </c>
      <c r="K437" s="1166">
        <f t="shared" si="357"/>
        <v>0</v>
      </c>
    </row>
    <row r="438" spans="2:13" ht="12.75" customHeight="1" x14ac:dyDescent="0.2">
      <c r="B438" s="1167">
        <v>4110</v>
      </c>
      <c r="C438" s="1194" t="s">
        <v>1730</v>
      </c>
      <c r="D438" s="1169">
        <f t="shared" ref="D438:J438" si="389">D439</f>
        <v>0</v>
      </c>
      <c r="E438" s="1169">
        <f t="shared" si="389"/>
        <v>0</v>
      </c>
      <c r="F438" s="1169">
        <f t="shared" si="389"/>
        <v>0</v>
      </c>
      <c r="G438" s="1169">
        <f>G439</f>
        <v>0</v>
      </c>
      <c r="H438" s="1169">
        <f t="shared" si="389"/>
        <v>0</v>
      </c>
      <c r="I438" s="1169">
        <f t="shared" si="389"/>
        <v>0</v>
      </c>
      <c r="J438" s="1169">
        <f t="shared" si="389"/>
        <v>0</v>
      </c>
      <c r="K438" s="1170">
        <f t="shared" si="357"/>
        <v>0</v>
      </c>
    </row>
    <row r="439" spans="2:13" ht="12.75" customHeight="1" x14ac:dyDescent="0.2">
      <c r="B439" s="1173">
        <v>4111</v>
      </c>
      <c r="C439" s="1200" t="s">
        <v>1730</v>
      </c>
      <c r="D439" s="1175"/>
      <c r="E439" s="1175"/>
      <c r="F439" s="1176">
        <f t="shared" ref="F439" si="390">+D439+E439</f>
        <v>0</v>
      </c>
      <c r="G439" s="1176"/>
      <c r="H439" s="1175"/>
      <c r="I439" s="1670">
        <f>+G439+H439+J439</f>
        <v>0</v>
      </c>
      <c r="J439" s="1175"/>
      <c r="K439" s="1177">
        <f t="shared" si="357"/>
        <v>0</v>
      </c>
    </row>
    <row r="440" spans="2:13" ht="12.75" customHeight="1" x14ac:dyDescent="0.2">
      <c r="B440" s="1167">
        <v>4120</v>
      </c>
      <c r="C440" s="1194" t="s">
        <v>1731</v>
      </c>
      <c r="D440" s="1169">
        <f t="shared" ref="D440:J440" si="391">D441</f>
        <v>0</v>
      </c>
      <c r="E440" s="1169">
        <f t="shared" si="391"/>
        <v>0</v>
      </c>
      <c r="F440" s="1169">
        <f t="shared" si="391"/>
        <v>0</v>
      </c>
      <c r="G440" s="1169">
        <f>G441</f>
        <v>0</v>
      </c>
      <c r="H440" s="1169">
        <f t="shared" si="391"/>
        <v>0</v>
      </c>
      <c r="I440" s="1169">
        <f t="shared" si="391"/>
        <v>0</v>
      </c>
      <c r="J440" s="1169">
        <f t="shared" si="391"/>
        <v>0</v>
      </c>
      <c r="K440" s="1170">
        <f t="shared" si="357"/>
        <v>0</v>
      </c>
    </row>
    <row r="441" spans="2:13" ht="12.75" customHeight="1" x14ac:dyDescent="0.2">
      <c r="B441" s="1173">
        <v>4121</v>
      </c>
      <c r="C441" s="1200" t="s">
        <v>1732</v>
      </c>
      <c r="D441" s="1175"/>
      <c r="E441" s="1175"/>
      <c r="F441" s="1176">
        <f t="shared" ref="F441" si="392">+D441+E441</f>
        <v>0</v>
      </c>
      <c r="G441" s="1176"/>
      <c r="H441" s="1175"/>
      <c r="I441" s="1670">
        <f>+G441+H441+J441</f>
        <v>0</v>
      </c>
      <c r="J441" s="1175"/>
      <c r="K441" s="1177">
        <f t="shared" si="357"/>
        <v>0</v>
      </c>
    </row>
    <row r="442" spans="2:13" ht="12.75" customHeight="1" x14ac:dyDescent="0.2">
      <c r="B442" s="1167">
        <v>4130</v>
      </c>
      <c r="C442" s="1194" t="s">
        <v>1733</v>
      </c>
      <c r="D442" s="1169">
        <f>SUM(D443)</f>
        <v>0</v>
      </c>
      <c r="E442" s="1169">
        <f t="shared" ref="E442:J442" si="393">SUM(E443)</f>
        <v>0</v>
      </c>
      <c r="F442" s="1169">
        <f t="shared" si="393"/>
        <v>0</v>
      </c>
      <c r="G442" s="1169">
        <f>SUM(G443)</f>
        <v>0</v>
      </c>
      <c r="H442" s="1169">
        <f t="shared" si="393"/>
        <v>0</v>
      </c>
      <c r="I442" s="1169">
        <f t="shared" si="393"/>
        <v>0</v>
      </c>
      <c r="J442" s="1169">
        <f t="shared" si="393"/>
        <v>0</v>
      </c>
      <c r="K442" s="1170">
        <f t="shared" si="357"/>
        <v>0</v>
      </c>
      <c r="M442" s="333"/>
    </row>
    <row r="443" spans="2:13" ht="12.75" customHeight="1" x14ac:dyDescent="0.2">
      <c r="B443" s="1173">
        <v>4131</v>
      </c>
      <c r="C443" s="1200" t="s">
        <v>1734</v>
      </c>
      <c r="D443" s="1175"/>
      <c r="E443" s="1175"/>
      <c r="F443" s="1176">
        <f t="shared" ref="F443" si="394">+D443+E443</f>
        <v>0</v>
      </c>
      <c r="G443" s="1176"/>
      <c r="H443" s="1175"/>
      <c r="I443" s="1670">
        <f>+G443+H443+J443</f>
        <v>0</v>
      </c>
      <c r="J443" s="1175"/>
      <c r="K443" s="1177">
        <f t="shared" si="357"/>
        <v>0</v>
      </c>
    </row>
    <row r="444" spans="2:13" ht="13.5" customHeight="1" x14ac:dyDescent="0.2">
      <c r="B444" s="1167">
        <v>4140</v>
      </c>
      <c r="C444" s="1194" t="s">
        <v>1735</v>
      </c>
      <c r="D444" s="1169">
        <f t="shared" ref="D444:J444" si="395">D445</f>
        <v>0</v>
      </c>
      <c r="E444" s="1169">
        <f t="shared" si="395"/>
        <v>0</v>
      </c>
      <c r="F444" s="1169">
        <f t="shared" si="395"/>
        <v>0</v>
      </c>
      <c r="G444" s="1169">
        <f>G445</f>
        <v>0</v>
      </c>
      <c r="H444" s="1169">
        <f t="shared" si="395"/>
        <v>0</v>
      </c>
      <c r="I444" s="1169">
        <f t="shared" si="395"/>
        <v>0</v>
      </c>
      <c r="J444" s="1169">
        <f t="shared" si="395"/>
        <v>0</v>
      </c>
      <c r="K444" s="1170">
        <f t="shared" si="357"/>
        <v>0</v>
      </c>
    </row>
    <row r="445" spans="2:13" ht="12.75" customHeight="1" x14ac:dyDescent="0.2">
      <c r="B445" s="1173">
        <v>4141</v>
      </c>
      <c r="C445" s="1174" t="s">
        <v>1736</v>
      </c>
      <c r="D445" s="1175"/>
      <c r="E445" s="1175"/>
      <c r="F445" s="1176">
        <f t="shared" ref="F445" si="396">+D445+E445</f>
        <v>0</v>
      </c>
      <c r="G445" s="1176"/>
      <c r="H445" s="1175"/>
      <c r="I445" s="1670">
        <f>+G445+H445+J445</f>
        <v>0</v>
      </c>
      <c r="J445" s="1175"/>
      <c r="K445" s="1177">
        <f t="shared" si="357"/>
        <v>0</v>
      </c>
    </row>
    <row r="446" spans="2:13" ht="24" customHeight="1" x14ac:dyDescent="0.2">
      <c r="B446" s="1167">
        <v>4150</v>
      </c>
      <c r="C446" s="1168" t="s">
        <v>1737</v>
      </c>
      <c r="D446" s="1169">
        <f t="shared" ref="D446:J446" si="397">D447</f>
        <v>0</v>
      </c>
      <c r="E446" s="1169">
        <f t="shared" si="397"/>
        <v>0</v>
      </c>
      <c r="F446" s="1169">
        <f t="shared" si="397"/>
        <v>0</v>
      </c>
      <c r="G446" s="1169">
        <f>G447</f>
        <v>0</v>
      </c>
      <c r="H446" s="1169">
        <f t="shared" si="397"/>
        <v>0</v>
      </c>
      <c r="I446" s="1169">
        <f t="shared" si="397"/>
        <v>0</v>
      </c>
      <c r="J446" s="1169">
        <f t="shared" si="397"/>
        <v>0</v>
      </c>
      <c r="K446" s="1170">
        <f t="shared" si="357"/>
        <v>0</v>
      </c>
    </row>
    <row r="447" spans="2:13" ht="21.75" customHeight="1" x14ac:dyDescent="0.2">
      <c r="B447" s="1173">
        <v>4151</v>
      </c>
      <c r="C447" s="1174" t="s">
        <v>1737</v>
      </c>
      <c r="D447" s="1175"/>
      <c r="E447" s="1175"/>
      <c r="F447" s="1176">
        <f t="shared" ref="F447" si="398">+D447+E447</f>
        <v>0</v>
      </c>
      <c r="G447" s="1176"/>
      <c r="H447" s="1175"/>
      <c r="I447" s="1670">
        <f>+G447+H447+J447</f>
        <v>0</v>
      </c>
      <c r="J447" s="1175"/>
      <c r="K447" s="1177">
        <f t="shared" si="357"/>
        <v>0</v>
      </c>
    </row>
    <row r="448" spans="2:13" ht="27" customHeight="1" x14ac:dyDescent="0.2">
      <c r="B448" s="1167">
        <v>4160</v>
      </c>
      <c r="C448" s="1168" t="s">
        <v>1738</v>
      </c>
      <c r="D448" s="1169">
        <f t="shared" ref="D448:J448" si="399">D449</f>
        <v>0</v>
      </c>
      <c r="E448" s="1169">
        <f t="shared" si="399"/>
        <v>0</v>
      </c>
      <c r="F448" s="1169">
        <f t="shared" si="399"/>
        <v>0</v>
      </c>
      <c r="G448" s="1169">
        <f>G449</f>
        <v>0</v>
      </c>
      <c r="H448" s="1169">
        <f t="shared" si="399"/>
        <v>0</v>
      </c>
      <c r="I448" s="1169">
        <f t="shared" si="399"/>
        <v>0</v>
      </c>
      <c r="J448" s="1169">
        <f t="shared" si="399"/>
        <v>0</v>
      </c>
      <c r="K448" s="1170">
        <f t="shared" si="357"/>
        <v>0</v>
      </c>
    </row>
    <row r="449" spans="2:11" ht="21.75" customHeight="1" x14ac:dyDescent="0.2">
      <c r="B449" s="1173">
        <v>4161</v>
      </c>
      <c r="C449" s="1174" t="s">
        <v>1738</v>
      </c>
      <c r="D449" s="1175"/>
      <c r="E449" s="1175"/>
      <c r="F449" s="1176">
        <f t="shared" ref="F449" si="400">+D449+E449</f>
        <v>0</v>
      </c>
      <c r="G449" s="1176"/>
      <c r="H449" s="1175"/>
      <c r="I449" s="1670">
        <f>+G449+H449+J449</f>
        <v>0</v>
      </c>
      <c r="J449" s="1175"/>
      <c r="K449" s="1177">
        <f t="shared" si="357"/>
        <v>0</v>
      </c>
    </row>
    <row r="450" spans="2:11" ht="22.5" customHeight="1" x14ac:dyDescent="0.2">
      <c r="B450" s="1167">
        <v>4170</v>
      </c>
      <c r="C450" s="1168" t="s">
        <v>1739</v>
      </c>
      <c r="D450" s="1169">
        <f t="shared" ref="D450:J450" si="401">D451</f>
        <v>0</v>
      </c>
      <c r="E450" s="1169">
        <f t="shared" si="401"/>
        <v>0</v>
      </c>
      <c r="F450" s="1169">
        <f t="shared" si="401"/>
        <v>0</v>
      </c>
      <c r="G450" s="1169">
        <f>G451</f>
        <v>0</v>
      </c>
      <c r="H450" s="1169">
        <f t="shared" si="401"/>
        <v>0</v>
      </c>
      <c r="I450" s="1169">
        <f t="shared" si="401"/>
        <v>0</v>
      </c>
      <c r="J450" s="1169">
        <f t="shared" si="401"/>
        <v>0</v>
      </c>
      <c r="K450" s="1170">
        <f t="shared" si="357"/>
        <v>0</v>
      </c>
    </row>
    <row r="451" spans="2:11" ht="21.75" customHeight="1" x14ac:dyDescent="0.2">
      <c r="B451" s="1173">
        <v>4171</v>
      </c>
      <c r="C451" s="1174" t="s">
        <v>1739</v>
      </c>
      <c r="D451" s="1175"/>
      <c r="E451" s="1175"/>
      <c r="F451" s="1176">
        <f t="shared" ref="F451" si="402">+D451+E451</f>
        <v>0</v>
      </c>
      <c r="G451" s="1176"/>
      <c r="H451" s="1175"/>
      <c r="I451" s="1670">
        <f>+G451+H451+J451</f>
        <v>0</v>
      </c>
      <c r="J451" s="1175"/>
      <c r="K451" s="1177">
        <f t="shared" si="357"/>
        <v>0</v>
      </c>
    </row>
    <row r="452" spans="2:11" ht="22.5" customHeight="1" x14ac:dyDescent="0.2">
      <c r="B452" s="1167">
        <v>4180</v>
      </c>
      <c r="C452" s="1168" t="s">
        <v>1740</v>
      </c>
      <c r="D452" s="1169">
        <f t="shared" ref="D452:J452" si="403">D453</f>
        <v>0</v>
      </c>
      <c r="E452" s="1169">
        <f t="shared" si="403"/>
        <v>0</v>
      </c>
      <c r="F452" s="1169">
        <f t="shared" si="403"/>
        <v>0</v>
      </c>
      <c r="G452" s="1169">
        <f>G453</f>
        <v>0</v>
      </c>
      <c r="H452" s="1169">
        <f t="shared" si="403"/>
        <v>0</v>
      </c>
      <c r="I452" s="1169">
        <f t="shared" si="403"/>
        <v>0</v>
      </c>
      <c r="J452" s="1169">
        <f t="shared" si="403"/>
        <v>0</v>
      </c>
      <c r="K452" s="1170">
        <f t="shared" si="357"/>
        <v>0</v>
      </c>
    </row>
    <row r="453" spans="2:11" ht="12.75" customHeight="1" x14ac:dyDescent="0.2">
      <c r="B453" s="1173">
        <v>4181</v>
      </c>
      <c r="C453" s="1174" t="s">
        <v>1740</v>
      </c>
      <c r="D453" s="1175"/>
      <c r="E453" s="1175"/>
      <c r="F453" s="1176">
        <f t="shared" ref="F453" si="404">+D453+E453</f>
        <v>0</v>
      </c>
      <c r="G453" s="1176"/>
      <c r="H453" s="1175"/>
      <c r="I453" s="1670">
        <f>+G453+H453+J453</f>
        <v>0</v>
      </c>
      <c r="J453" s="1175"/>
      <c r="K453" s="1177">
        <f t="shared" si="357"/>
        <v>0</v>
      </c>
    </row>
    <row r="454" spans="2:11" ht="13.5" customHeight="1" x14ac:dyDescent="0.2">
      <c r="B454" s="1167">
        <v>4190</v>
      </c>
      <c r="C454" s="1168" t="s">
        <v>1741</v>
      </c>
      <c r="D454" s="1169">
        <f t="shared" ref="D454:J454" si="405">D455</f>
        <v>0</v>
      </c>
      <c r="E454" s="1169">
        <f t="shared" si="405"/>
        <v>0</v>
      </c>
      <c r="F454" s="1169">
        <f t="shared" si="405"/>
        <v>0</v>
      </c>
      <c r="G454" s="1169">
        <f>G455</f>
        <v>0</v>
      </c>
      <c r="H454" s="1169">
        <f t="shared" si="405"/>
        <v>0</v>
      </c>
      <c r="I454" s="1169">
        <f t="shared" si="405"/>
        <v>0</v>
      </c>
      <c r="J454" s="1169">
        <f t="shared" si="405"/>
        <v>0</v>
      </c>
      <c r="K454" s="1170">
        <f t="shared" si="357"/>
        <v>0</v>
      </c>
    </row>
    <row r="455" spans="2:11" ht="12.75" customHeight="1" x14ac:dyDescent="0.2">
      <c r="B455" s="1173">
        <v>4191</v>
      </c>
      <c r="C455" s="1174" t="s">
        <v>1741</v>
      </c>
      <c r="D455" s="1175"/>
      <c r="E455" s="1175"/>
      <c r="F455" s="1176">
        <f t="shared" ref="F455" si="406">+D455+E455</f>
        <v>0</v>
      </c>
      <c r="G455" s="1176"/>
      <c r="H455" s="1175"/>
      <c r="I455" s="1670">
        <f>+G455+H455+J455</f>
        <v>0</v>
      </c>
      <c r="J455" s="1175"/>
      <c r="K455" s="1177">
        <f t="shared" si="357"/>
        <v>0</v>
      </c>
    </row>
    <row r="456" spans="2:11" s="1162" customFormat="1" x14ac:dyDescent="0.2">
      <c r="B456" s="1163">
        <v>4200</v>
      </c>
      <c r="C456" s="1185" t="s">
        <v>237</v>
      </c>
      <c r="D456" s="1165">
        <f t="shared" ref="D456:J456" si="407">D457+D459+D461+D463+D466</f>
        <v>0</v>
      </c>
      <c r="E456" s="1165">
        <f t="shared" si="407"/>
        <v>0</v>
      </c>
      <c r="F456" s="1165">
        <f t="shared" si="407"/>
        <v>0</v>
      </c>
      <c r="G456" s="1165">
        <f>G457+G459+G461+G463+G466</f>
        <v>0</v>
      </c>
      <c r="H456" s="1165">
        <f t="shared" si="407"/>
        <v>0</v>
      </c>
      <c r="I456" s="1165">
        <f t="shared" si="407"/>
        <v>0</v>
      </c>
      <c r="J456" s="1165">
        <f t="shared" si="407"/>
        <v>0</v>
      </c>
      <c r="K456" s="1166">
        <f t="shared" si="357"/>
        <v>0</v>
      </c>
    </row>
    <row r="457" spans="2:11" ht="26.25" customHeight="1" x14ac:dyDescent="0.2">
      <c r="B457" s="1167">
        <v>4210</v>
      </c>
      <c r="C457" s="1168" t="s">
        <v>1742</v>
      </c>
      <c r="D457" s="1169">
        <f>D458</f>
        <v>0</v>
      </c>
      <c r="E457" s="1169">
        <f t="shared" ref="E457:J457" si="408">E458</f>
        <v>0</v>
      </c>
      <c r="F457" s="1169">
        <f t="shared" si="408"/>
        <v>0</v>
      </c>
      <c r="G457" s="1169">
        <f>G458</f>
        <v>0</v>
      </c>
      <c r="H457" s="1169">
        <f t="shared" si="408"/>
        <v>0</v>
      </c>
      <c r="I457" s="1169">
        <f t="shared" si="408"/>
        <v>0</v>
      </c>
      <c r="J457" s="1169">
        <f t="shared" si="408"/>
        <v>0</v>
      </c>
      <c r="K457" s="1170">
        <f t="shared" si="357"/>
        <v>0</v>
      </c>
    </row>
    <row r="458" spans="2:11" ht="21.75" customHeight="1" x14ac:dyDescent="0.2">
      <c r="B458" s="1173">
        <v>4211</v>
      </c>
      <c r="C458" s="1174" t="s">
        <v>1742</v>
      </c>
      <c r="D458" s="1175"/>
      <c r="E458" s="1175"/>
      <c r="F458" s="1176">
        <f t="shared" ref="F458" si="409">+D458+E458</f>
        <v>0</v>
      </c>
      <c r="G458" s="1176"/>
      <c r="H458" s="1175"/>
      <c r="I458" s="1670">
        <f>+G458+H458+J458</f>
        <v>0</v>
      </c>
      <c r="J458" s="1175"/>
      <c r="K458" s="1177">
        <f t="shared" si="357"/>
        <v>0</v>
      </c>
    </row>
    <row r="459" spans="2:11" ht="22.5" customHeight="1" x14ac:dyDescent="0.2">
      <c r="B459" s="1167">
        <v>4220</v>
      </c>
      <c r="C459" s="1168" t="s">
        <v>1743</v>
      </c>
      <c r="D459" s="1169">
        <f t="shared" ref="D459:J459" si="410">D460</f>
        <v>0</v>
      </c>
      <c r="E459" s="1169">
        <f t="shared" si="410"/>
        <v>0</v>
      </c>
      <c r="F459" s="1169">
        <f t="shared" si="410"/>
        <v>0</v>
      </c>
      <c r="G459" s="1169">
        <f>G460</f>
        <v>0</v>
      </c>
      <c r="H459" s="1169">
        <f t="shared" si="410"/>
        <v>0</v>
      </c>
      <c r="I459" s="1169">
        <f t="shared" si="410"/>
        <v>0</v>
      </c>
      <c r="J459" s="1169">
        <f t="shared" si="410"/>
        <v>0</v>
      </c>
      <c r="K459" s="1170">
        <f t="shared" si="357"/>
        <v>0</v>
      </c>
    </row>
    <row r="460" spans="2:11" ht="21.75" customHeight="1" x14ac:dyDescent="0.2">
      <c r="B460" s="1173">
        <v>4221</v>
      </c>
      <c r="C460" s="1174" t="s">
        <v>1743</v>
      </c>
      <c r="D460" s="1175"/>
      <c r="E460" s="1175"/>
      <c r="F460" s="1176">
        <f t="shared" ref="F460" si="411">+D460+E460</f>
        <v>0</v>
      </c>
      <c r="G460" s="1176"/>
      <c r="H460" s="1175"/>
      <c r="I460" s="1670">
        <f>+G460+H460+J460</f>
        <v>0</v>
      </c>
      <c r="J460" s="1175"/>
      <c r="K460" s="1177">
        <f t="shared" si="357"/>
        <v>0</v>
      </c>
    </row>
    <row r="461" spans="2:11" ht="13.5" customHeight="1" x14ac:dyDescent="0.2">
      <c r="B461" s="1167">
        <v>4230</v>
      </c>
      <c r="C461" s="1168" t="s">
        <v>1744</v>
      </c>
      <c r="D461" s="1169">
        <f>+D462</f>
        <v>0</v>
      </c>
      <c r="E461" s="1169">
        <f>+E462</f>
        <v>0</v>
      </c>
      <c r="F461" s="1169">
        <f>F462</f>
        <v>0</v>
      </c>
      <c r="G461" s="1169">
        <f>G462</f>
        <v>0</v>
      </c>
      <c r="H461" s="1169">
        <f>H462</f>
        <v>0</v>
      </c>
      <c r="I461" s="1169">
        <f>I462</f>
        <v>0</v>
      </c>
      <c r="J461" s="1169">
        <f>J462</f>
        <v>0</v>
      </c>
      <c r="K461" s="1170">
        <f t="shared" si="357"/>
        <v>0</v>
      </c>
    </row>
    <row r="462" spans="2:11" ht="12.75" customHeight="1" x14ac:dyDescent="0.2">
      <c r="B462" s="1173">
        <v>4231</v>
      </c>
      <c r="C462" s="1174" t="s">
        <v>1744</v>
      </c>
      <c r="D462" s="1175"/>
      <c r="E462" s="1175"/>
      <c r="F462" s="1176">
        <f t="shared" ref="F462" si="412">+D462+E462</f>
        <v>0</v>
      </c>
      <c r="G462" s="1176"/>
      <c r="H462" s="1175"/>
      <c r="I462" s="1670">
        <f>+G462+H462+J462</f>
        <v>0</v>
      </c>
      <c r="J462" s="1175"/>
      <c r="K462" s="1177">
        <f t="shared" si="357"/>
        <v>0</v>
      </c>
    </row>
    <row r="463" spans="2:11" ht="12.75" customHeight="1" x14ac:dyDescent="0.2">
      <c r="B463" s="1167">
        <v>4240</v>
      </c>
      <c r="C463" s="1168" t="s">
        <v>1745</v>
      </c>
      <c r="D463" s="1169">
        <f t="shared" ref="D463:J463" si="413">D464+D465</f>
        <v>0</v>
      </c>
      <c r="E463" s="1169">
        <f t="shared" si="413"/>
        <v>0</v>
      </c>
      <c r="F463" s="1169">
        <f t="shared" si="413"/>
        <v>0</v>
      </c>
      <c r="G463" s="1169">
        <f>G464+G465</f>
        <v>0</v>
      </c>
      <c r="H463" s="1169">
        <f t="shared" si="413"/>
        <v>0</v>
      </c>
      <c r="I463" s="1169">
        <f t="shared" si="413"/>
        <v>0</v>
      </c>
      <c r="J463" s="1169">
        <f t="shared" si="413"/>
        <v>0</v>
      </c>
      <c r="K463" s="1170">
        <f t="shared" ref="K463:K526" si="414">F463-I463</f>
        <v>0</v>
      </c>
    </row>
    <row r="464" spans="2:11" ht="12.75" customHeight="1" x14ac:dyDescent="0.2">
      <c r="B464" s="1173">
        <v>4241</v>
      </c>
      <c r="C464" s="1174" t="s">
        <v>1746</v>
      </c>
      <c r="D464" s="1175"/>
      <c r="E464" s="1175"/>
      <c r="F464" s="1176">
        <f t="shared" ref="F464:F465" si="415">+D464+E464</f>
        <v>0</v>
      </c>
      <c r="G464" s="1176"/>
      <c r="H464" s="1175"/>
      <c r="I464" s="1670">
        <f t="shared" ref="I464:I465" si="416">+G464+H464+J464</f>
        <v>0</v>
      </c>
      <c r="J464" s="1175"/>
      <c r="K464" s="1177">
        <f t="shared" si="414"/>
        <v>0</v>
      </c>
    </row>
    <row r="465" spans="2:11" ht="12.75" customHeight="1" x14ac:dyDescent="0.2">
      <c r="B465" s="1173">
        <v>4242</v>
      </c>
      <c r="C465" s="1174" t="s">
        <v>1747</v>
      </c>
      <c r="D465" s="1175"/>
      <c r="E465" s="1175"/>
      <c r="F465" s="1176">
        <f t="shared" si="415"/>
        <v>0</v>
      </c>
      <c r="G465" s="1176"/>
      <c r="H465" s="1175"/>
      <c r="I465" s="1670">
        <f t="shared" si="416"/>
        <v>0</v>
      </c>
      <c r="J465" s="1175"/>
      <c r="K465" s="1177">
        <f t="shared" si="414"/>
        <v>0</v>
      </c>
    </row>
    <row r="466" spans="2:11" ht="15" customHeight="1" x14ac:dyDescent="0.2">
      <c r="B466" s="1167">
        <v>4250</v>
      </c>
      <c r="C466" s="1168" t="s">
        <v>1748</v>
      </c>
      <c r="D466" s="1169">
        <f t="shared" ref="D466:J466" si="417">D467</f>
        <v>0</v>
      </c>
      <c r="E466" s="1169">
        <f t="shared" si="417"/>
        <v>0</v>
      </c>
      <c r="F466" s="1169">
        <f t="shared" si="417"/>
        <v>0</v>
      </c>
      <c r="G466" s="1169">
        <f>G467</f>
        <v>0</v>
      </c>
      <c r="H466" s="1169">
        <f t="shared" si="417"/>
        <v>0</v>
      </c>
      <c r="I466" s="1169">
        <f t="shared" si="417"/>
        <v>0</v>
      </c>
      <c r="J466" s="1169">
        <f t="shared" si="417"/>
        <v>0</v>
      </c>
      <c r="K466" s="1170">
        <f t="shared" si="414"/>
        <v>0</v>
      </c>
    </row>
    <row r="467" spans="2:11" ht="12.75" customHeight="1" x14ac:dyDescent="0.2">
      <c r="B467" s="1173">
        <v>4251</v>
      </c>
      <c r="C467" s="1174" t="s">
        <v>1748</v>
      </c>
      <c r="D467" s="1175"/>
      <c r="E467" s="1175"/>
      <c r="F467" s="1176">
        <f t="shared" ref="F467" si="418">+D467+E467</f>
        <v>0</v>
      </c>
      <c r="G467" s="1176"/>
      <c r="H467" s="1175"/>
      <c r="I467" s="1670">
        <f>+G467+H467+J467</f>
        <v>0</v>
      </c>
      <c r="J467" s="1175"/>
      <c r="K467" s="1177">
        <f t="shared" si="414"/>
        <v>0</v>
      </c>
    </row>
    <row r="468" spans="2:11" s="1162" customFormat="1" x14ac:dyDescent="0.2">
      <c r="B468" s="1163">
        <v>4300</v>
      </c>
      <c r="C468" s="1185" t="s">
        <v>238</v>
      </c>
      <c r="D468" s="1165">
        <f t="shared" ref="D468:J468" si="419">D469+D471+D473+D475+D477+D479+D481+D483+D487</f>
        <v>0</v>
      </c>
      <c r="E468" s="1165">
        <f t="shared" si="419"/>
        <v>0</v>
      </c>
      <c r="F468" s="1165">
        <f t="shared" si="419"/>
        <v>0</v>
      </c>
      <c r="G468" s="1165">
        <f>G469+G471+G473+G475+G477+G479+G481+G483+G487</f>
        <v>0</v>
      </c>
      <c r="H468" s="1165">
        <f t="shared" si="419"/>
        <v>0</v>
      </c>
      <c r="I468" s="1165">
        <f t="shared" si="419"/>
        <v>0</v>
      </c>
      <c r="J468" s="1165">
        <f t="shared" si="419"/>
        <v>0</v>
      </c>
      <c r="K468" s="1166">
        <f t="shared" si="414"/>
        <v>0</v>
      </c>
    </row>
    <row r="469" spans="2:11" ht="12.75" customHeight="1" x14ac:dyDescent="0.2">
      <c r="B469" s="1167">
        <v>4310</v>
      </c>
      <c r="C469" s="1168" t="s">
        <v>1749</v>
      </c>
      <c r="D469" s="1169">
        <f t="shared" ref="D469:J469" si="420">D470</f>
        <v>0</v>
      </c>
      <c r="E469" s="1169">
        <f t="shared" si="420"/>
        <v>0</v>
      </c>
      <c r="F469" s="1169">
        <f t="shared" si="420"/>
        <v>0</v>
      </c>
      <c r="G469" s="1169">
        <f>G470</f>
        <v>0</v>
      </c>
      <c r="H469" s="1169">
        <f t="shared" si="420"/>
        <v>0</v>
      </c>
      <c r="I469" s="1169">
        <f t="shared" si="420"/>
        <v>0</v>
      </c>
      <c r="J469" s="1169">
        <f t="shared" si="420"/>
        <v>0</v>
      </c>
      <c r="K469" s="1170">
        <f t="shared" si="414"/>
        <v>0</v>
      </c>
    </row>
    <row r="470" spans="2:11" ht="12.75" customHeight="1" x14ac:dyDescent="0.2">
      <c r="B470" s="1173">
        <v>4311</v>
      </c>
      <c r="C470" s="1174" t="s">
        <v>1749</v>
      </c>
      <c r="D470" s="1175"/>
      <c r="E470" s="1175"/>
      <c r="F470" s="1176">
        <f t="shared" ref="F470" si="421">+D470+E470</f>
        <v>0</v>
      </c>
      <c r="G470" s="1176"/>
      <c r="H470" s="1175"/>
      <c r="I470" s="1670">
        <f>+G470+H470+J470</f>
        <v>0</v>
      </c>
      <c r="J470" s="1175"/>
      <c r="K470" s="1177">
        <f t="shared" si="414"/>
        <v>0</v>
      </c>
    </row>
    <row r="471" spans="2:11" ht="12.75" customHeight="1" x14ac:dyDescent="0.2">
      <c r="B471" s="1167">
        <v>4320</v>
      </c>
      <c r="C471" s="1168" t="s">
        <v>1750</v>
      </c>
      <c r="D471" s="1169">
        <f t="shared" ref="D471:J471" si="422">D472</f>
        <v>0</v>
      </c>
      <c r="E471" s="1169">
        <f t="shared" si="422"/>
        <v>0</v>
      </c>
      <c r="F471" s="1169">
        <f t="shared" si="422"/>
        <v>0</v>
      </c>
      <c r="G471" s="1169">
        <f>G472</f>
        <v>0</v>
      </c>
      <c r="H471" s="1169">
        <f t="shared" si="422"/>
        <v>0</v>
      </c>
      <c r="I471" s="1169">
        <f t="shared" si="422"/>
        <v>0</v>
      </c>
      <c r="J471" s="1169">
        <f t="shared" si="422"/>
        <v>0</v>
      </c>
      <c r="K471" s="1170">
        <f t="shared" si="414"/>
        <v>0</v>
      </c>
    </row>
    <row r="472" spans="2:11" ht="12.75" customHeight="1" x14ac:dyDescent="0.2">
      <c r="B472" s="1173">
        <v>4321</v>
      </c>
      <c r="C472" s="1174" t="s">
        <v>1750</v>
      </c>
      <c r="D472" s="1175"/>
      <c r="E472" s="1175"/>
      <c r="F472" s="1176">
        <f t="shared" ref="F472" si="423">+D472+E472</f>
        <v>0</v>
      </c>
      <c r="G472" s="1176"/>
      <c r="H472" s="1175"/>
      <c r="I472" s="1670">
        <f>+G472+H472+J472</f>
        <v>0</v>
      </c>
      <c r="J472" s="1175"/>
      <c r="K472" s="1177">
        <f t="shared" si="414"/>
        <v>0</v>
      </c>
    </row>
    <row r="473" spans="2:11" ht="12.75" customHeight="1" x14ac:dyDescent="0.2">
      <c r="B473" s="1167">
        <v>4330</v>
      </c>
      <c r="C473" s="1168" t="s">
        <v>1751</v>
      </c>
      <c r="D473" s="1169">
        <f t="shared" ref="D473:J473" si="424">D474</f>
        <v>0</v>
      </c>
      <c r="E473" s="1169">
        <f t="shared" si="424"/>
        <v>0</v>
      </c>
      <c r="F473" s="1169">
        <f t="shared" si="424"/>
        <v>0</v>
      </c>
      <c r="G473" s="1169">
        <f>G474</f>
        <v>0</v>
      </c>
      <c r="H473" s="1169">
        <f t="shared" si="424"/>
        <v>0</v>
      </c>
      <c r="I473" s="1169">
        <f t="shared" si="424"/>
        <v>0</v>
      </c>
      <c r="J473" s="1169">
        <f t="shared" si="424"/>
        <v>0</v>
      </c>
      <c r="K473" s="1170">
        <f t="shared" si="414"/>
        <v>0</v>
      </c>
    </row>
    <row r="474" spans="2:11" ht="12.75" customHeight="1" x14ac:dyDescent="0.2">
      <c r="B474" s="1173">
        <v>4331</v>
      </c>
      <c r="C474" s="1174" t="s">
        <v>1751</v>
      </c>
      <c r="D474" s="1175"/>
      <c r="E474" s="1175"/>
      <c r="F474" s="1176">
        <f t="shared" ref="F474" si="425">+D474+E474</f>
        <v>0</v>
      </c>
      <c r="G474" s="1176"/>
      <c r="H474" s="1175"/>
      <c r="I474" s="1670">
        <f>+G474+H474+J474</f>
        <v>0</v>
      </c>
      <c r="J474" s="1175"/>
      <c r="K474" s="1177">
        <f t="shared" si="414"/>
        <v>0</v>
      </c>
    </row>
    <row r="475" spans="2:11" ht="12.75" customHeight="1" x14ac:dyDescent="0.2">
      <c r="B475" s="1167">
        <v>4340</v>
      </c>
      <c r="C475" s="1168" t="s">
        <v>1752</v>
      </c>
      <c r="D475" s="1169">
        <f t="shared" ref="D475:J475" si="426">D476</f>
        <v>0</v>
      </c>
      <c r="E475" s="1169">
        <f t="shared" si="426"/>
        <v>0</v>
      </c>
      <c r="F475" s="1169">
        <f t="shared" si="426"/>
        <v>0</v>
      </c>
      <c r="G475" s="1169">
        <f>G476</f>
        <v>0</v>
      </c>
      <c r="H475" s="1169">
        <f t="shared" si="426"/>
        <v>0</v>
      </c>
      <c r="I475" s="1169">
        <f t="shared" si="426"/>
        <v>0</v>
      </c>
      <c r="J475" s="1169">
        <f t="shared" si="426"/>
        <v>0</v>
      </c>
      <c r="K475" s="1170">
        <f t="shared" si="414"/>
        <v>0</v>
      </c>
    </row>
    <row r="476" spans="2:11" ht="12.75" customHeight="1" x14ac:dyDescent="0.2">
      <c r="B476" s="1173">
        <v>4341</v>
      </c>
      <c r="C476" s="1174" t="s">
        <v>1752</v>
      </c>
      <c r="D476" s="1175"/>
      <c r="E476" s="1175"/>
      <c r="F476" s="1176">
        <f t="shared" ref="F476" si="427">+D476+E476</f>
        <v>0</v>
      </c>
      <c r="G476" s="1176"/>
      <c r="H476" s="1175"/>
      <c r="I476" s="1670">
        <f>+G476+H476+J476</f>
        <v>0</v>
      </c>
      <c r="J476" s="1175"/>
      <c r="K476" s="1177">
        <f t="shared" si="414"/>
        <v>0</v>
      </c>
    </row>
    <row r="477" spans="2:11" ht="12.75" customHeight="1" x14ac:dyDescent="0.2">
      <c r="B477" s="1201">
        <v>4350</v>
      </c>
      <c r="C477" s="1168" t="s">
        <v>1753</v>
      </c>
      <c r="D477" s="1169">
        <f t="shared" ref="D477:J477" si="428">D478</f>
        <v>0</v>
      </c>
      <c r="E477" s="1169">
        <f t="shared" si="428"/>
        <v>0</v>
      </c>
      <c r="F477" s="1169">
        <f t="shared" si="428"/>
        <v>0</v>
      </c>
      <c r="G477" s="1169">
        <f>G478</f>
        <v>0</v>
      </c>
      <c r="H477" s="1169">
        <f t="shared" si="428"/>
        <v>0</v>
      </c>
      <c r="I477" s="1169">
        <f t="shared" si="428"/>
        <v>0</v>
      </c>
      <c r="J477" s="1169">
        <f t="shared" si="428"/>
        <v>0</v>
      </c>
      <c r="K477" s="1170">
        <f t="shared" si="414"/>
        <v>0</v>
      </c>
    </row>
    <row r="478" spans="2:11" ht="12.75" customHeight="1" x14ac:dyDescent="0.2">
      <c r="B478" s="1173">
        <v>4351</v>
      </c>
      <c r="C478" s="1174" t="s">
        <v>1753</v>
      </c>
      <c r="D478" s="1175"/>
      <c r="E478" s="1175"/>
      <c r="F478" s="1176">
        <f t="shared" ref="F478" si="429">+D478+E478</f>
        <v>0</v>
      </c>
      <c r="G478" s="1176"/>
      <c r="H478" s="1175"/>
      <c r="I478" s="1670">
        <f>+G478+H478+J478</f>
        <v>0</v>
      </c>
      <c r="J478" s="1175"/>
      <c r="K478" s="1177">
        <f t="shared" si="414"/>
        <v>0</v>
      </c>
    </row>
    <row r="479" spans="2:11" ht="12.75" customHeight="1" x14ac:dyDescent="0.2">
      <c r="B479" s="1167">
        <v>4360</v>
      </c>
      <c r="C479" s="1168" t="s">
        <v>1754</v>
      </c>
      <c r="D479" s="1169">
        <f>+D480</f>
        <v>0</v>
      </c>
      <c r="E479" s="1169">
        <f>+E480</f>
        <v>0</v>
      </c>
      <c r="F479" s="1169">
        <f>F480</f>
        <v>0</v>
      </c>
      <c r="G479" s="1169">
        <f>G480</f>
        <v>0</v>
      </c>
      <c r="H479" s="1169">
        <f>H480</f>
        <v>0</v>
      </c>
      <c r="I479" s="1169">
        <f>I480</f>
        <v>0</v>
      </c>
      <c r="J479" s="1169">
        <f>J480</f>
        <v>0</v>
      </c>
      <c r="K479" s="1170">
        <f t="shared" si="414"/>
        <v>0</v>
      </c>
    </row>
    <row r="480" spans="2:11" ht="12.75" customHeight="1" x14ac:dyDescent="0.2">
      <c r="B480" s="1173">
        <v>4361</v>
      </c>
      <c r="C480" s="1174" t="s">
        <v>1754</v>
      </c>
      <c r="D480" s="1175"/>
      <c r="E480" s="1175"/>
      <c r="F480" s="1176">
        <f t="shared" ref="F480" si="430">+D480+E480</f>
        <v>0</v>
      </c>
      <c r="G480" s="1176"/>
      <c r="H480" s="1175"/>
      <c r="I480" s="1670">
        <f>+G480+H480+J480</f>
        <v>0</v>
      </c>
      <c r="J480" s="1175"/>
      <c r="K480" s="1177">
        <f t="shared" si="414"/>
        <v>0</v>
      </c>
    </row>
    <row r="481" spans="2:11" ht="12.75" customHeight="1" x14ac:dyDescent="0.2">
      <c r="B481" s="1167">
        <v>4370</v>
      </c>
      <c r="C481" s="1168" t="s">
        <v>1755</v>
      </c>
      <c r="D481" s="1169">
        <f t="shared" ref="D481:J481" si="431">D482</f>
        <v>0</v>
      </c>
      <c r="E481" s="1169">
        <f t="shared" si="431"/>
        <v>0</v>
      </c>
      <c r="F481" s="1169">
        <f t="shared" si="431"/>
        <v>0</v>
      </c>
      <c r="G481" s="1169">
        <f>G482</f>
        <v>0</v>
      </c>
      <c r="H481" s="1169">
        <f t="shared" si="431"/>
        <v>0</v>
      </c>
      <c r="I481" s="1169">
        <f t="shared" si="431"/>
        <v>0</v>
      </c>
      <c r="J481" s="1169">
        <f t="shared" si="431"/>
        <v>0</v>
      </c>
      <c r="K481" s="1170">
        <f t="shared" si="414"/>
        <v>0</v>
      </c>
    </row>
    <row r="482" spans="2:11" ht="12.75" customHeight="1" x14ac:dyDescent="0.2">
      <c r="B482" s="1173">
        <v>4371</v>
      </c>
      <c r="C482" s="1174" t="s">
        <v>1755</v>
      </c>
      <c r="D482" s="1175"/>
      <c r="E482" s="1175"/>
      <c r="F482" s="1176">
        <f t="shared" ref="F482" si="432">+D482+E482</f>
        <v>0</v>
      </c>
      <c r="G482" s="1176"/>
      <c r="H482" s="1175"/>
      <c r="I482" s="1670">
        <f>+G482+H482+J482</f>
        <v>0</v>
      </c>
      <c r="J482" s="1175"/>
      <c r="K482" s="1177">
        <f t="shared" si="414"/>
        <v>0</v>
      </c>
    </row>
    <row r="483" spans="2:11" ht="12.75" customHeight="1" x14ac:dyDescent="0.2">
      <c r="B483" s="1167">
        <v>4380</v>
      </c>
      <c r="C483" s="1168" t="s">
        <v>1756</v>
      </c>
      <c r="D483" s="1169">
        <f t="shared" ref="D483:J483" si="433">D484+D485+D486</f>
        <v>0</v>
      </c>
      <c r="E483" s="1169">
        <f t="shared" si="433"/>
        <v>0</v>
      </c>
      <c r="F483" s="1169">
        <f t="shared" si="433"/>
        <v>0</v>
      </c>
      <c r="G483" s="1169">
        <f>G484+G485+G486</f>
        <v>0</v>
      </c>
      <c r="H483" s="1169">
        <f t="shared" si="433"/>
        <v>0</v>
      </c>
      <c r="I483" s="1169">
        <f t="shared" si="433"/>
        <v>0</v>
      </c>
      <c r="J483" s="1169">
        <f t="shared" si="433"/>
        <v>0</v>
      </c>
      <c r="K483" s="1170">
        <f t="shared" si="414"/>
        <v>0</v>
      </c>
    </row>
    <row r="484" spans="2:11" ht="12.75" customHeight="1" x14ac:dyDescent="0.2">
      <c r="B484" s="1173">
        <v>4381</v>
      </c>
      <c r="C484" s="1174" t="s">
        <v>1756</v>
      </c>
      <c r="D484" s="1175"/>
      <c r="E484" s="1175"/>
      <c r="F484" s="1176">
        <f t="shared" ref="F484:F486" si="434">+D484+E484</f>
        <v>0</v>
      </c>
      <c r="G484" s="1176"/>
      <c r="H484" s="1175"/>
      <c r="I484" s="1670">
        <f t="shared" ref="I484:I486" si="435">+G484+H484+J484</f>
        <v>0</v>
      </c>
      <c r="J484" s="1175"/>
      <c r="K484" s="1177">
        <f t="shared" si="414"/>
        <v>0</v>
      </c>
    </row>
    <row r="485" spans="2:11" ht="12.75" customHeight="1" x14ac:dyDescent="0.2">
      <c r="B485" s="1173">
        <v>4382</v>
      </c>
      <c r="C485" s="1174" t="s">
        <v>1757</v>
      </c>
      <c r="D485" s="1175"/>
      <c r="E485" s="1175"/>
      <c r="F485" s="1176">
        <f t="shared" si="434"/>
        <v>0</v>
      </c>
      <c r="G485" s="1176"/>
      <c r="H485" s="1175"/>
      <c r="I485" s="1670">
        <f t="shared" si="435"/>
        <v>0</v>
      </c>
      <c r="J485" s="1175"/>
      <c r="K485" s="1177">
        <f t="shared" si="414"/>
        <v>0</v>
      </c>
    </row>
    <row r="486" spans="2:11" x14ac:dyDescent="0.2">
      <c r="B486" s="1173">
        <v>4383</v>
      </c>
      <c r="C486" s="1174" t="s">
        <v>1758</v>
      </c>
      <c r="D486" s="1175"/>
      <c r="E486" s="1175"/>
      <c r="F486" s="1176">
        <f t="shared" si="434"/>
        <v>0</v>
      </c>
      <c r="G486" s="1176"/>
      <c r="H486" s="1175"/>
      <c r="I486" s="1670">
        <f t="shared" si="435"/>
        <v>0</v>
      </c>
      <c r="J486" s="1175"/>
      <c r="K486" s="1177">
        <f t="shared" si="414"/>
        <v>0</v>
      </c>
    </row>
    <row r="487" spans="2:11" x14ac:dyDescent="0.2">
      <c r="B487" s="1167">
        <v>4390</v>
      </c>
      <c r="C487" s="1168" t="s">
        <v>1759</v>
      </c>
      <c r="D487" s="1169">
        <f t="shared" ref="D487:J487" si="436">D488+D489+D490+D491</f>
        <v>0</v>
      </c>
      <c r="E487" s="1169">
        <f t="shared" si="436"/>
        <v>0</v>
      </c>
      <c r="F487" s="1169">
        <f t="shared" si="436"/>
        <v>0</v>
      </c>
      <c r="G487" s="1169">
        <f>G488+G489+G490+G491</f>
        <v>0</v>
      </c>
      <c r="H487" s="1169">
        <f t="shared" si="436"/>
        <v>0</v>
      </c>
      <c r="I487" s="1169">
        <f t="shared" si="436"/>
        <v>0</v>
      </c>
      <c r="J487" s="1169">
        <f t="shared" si="436"/>
        <v>0</v>
      </c>
      <c r="K487" s="1170">
        <f t="shared" si="414"/>
        <v>0</v>
      </c>
    </row>
    <row r="488" spans="2:11" ht="12.75" customHeight="1" x14ac:dyDescent="0.2">
      <c r="B488" s="1173">
        <v>4391</v>
      </c>
      <c r="C488" s="1174" t="s">
        <v>1760</v>
      </c>
      <c r="D488" s="1175"/>
      <c r="E488" s="1175"/>
      <c r="F488" s="1176">
        <f t="shared" ref="F488:F491" si="437">+D488+E488</f>
        <v>0</v>
      </c>
      <c r="G488" s="1176"/>
      <c r="H488" s="1175"/>
      <c r="I488" s="1670">
        <f t="shared" ref="I488:I491" si="438">+G488+H488+J488</f>
        <v>0</v>
      </c>
      <c r="J488" s="1175"/>
      <c r="K488" s="1177">
        <f t="shared" si="414"/>
        <v>0</v>
      </c>
    </row>
    <row r="489" spans="2:11" ht="12.75" customHeight="1" x14ac:dyDescent="0.2">
      <c r="B489" s="1173">
        <v>4392</v>
      </c>
      <c r="C489" s="1174" t="s">
        <v>1761</v>
      </c>
      <c r="D489" s="1175"/>
      <c r="E489" s="1175"/>
      <c r="F489" s="1176">
        <f t="shared" si="437"/>
        <v>0</v>
      </c>
      <c r="G489" s="1176"/>
      <c r="H489" s="1175"/>
      <c r="I489" s="1670">
        <f t="shared" si="438"/>
        <v>0</v>
      </c>
      <c r="J489" s="1175"/>
      <c r="K489" s="1177">
        <f t="shared" si="414"/>
        <v>0</v>
      </c>
    </row>
    <row r="490" spans="2:11" ht="12.75" customHeight="1" x14ac:dyDescent="0.2">
      <c r="B490" s="1173">
        <v>4393</v>
      </c>
      <c r="C490" s="1174" t="s">
        <v>1762</v>
      </c>
      <c r="D490" s="1175"/>
      <c r="E490" s="1175"/>
      <c r="F490" s="1176">
        <f t="shared" si="437"/>
        <v>0</v>
      </c>
      <c r="G490" s="1176"/>
      <c r="H490" s="1175"/>
      <c r="I490" s="1670">
        <f t="shared" si="438"/>
        <v>0</v>
      </c>
      <c r="J490" s="1175"/>
      <c r="K490" s="1177">
        <f t="shared" si="414"/>
        <v>0</v>
      </c>
    </row>
    <row r="491" spans="2:11" x14ac:dyDescent="0.2">
      <c r="B491" s="1173">
        <v>4394</v>
      </c>
      <c r="C491" s="1174" t="s">
        <v>1759</v>
      </c>
      <c r="D491" s="1175"/>
      <c r="E491" s="1175"/>
      <c r="F491" s="1176">
        <f t="shared" si="437"/>
        <v>0</v>
      </c>
      <c r="G491" s="1176"/>
      <c r="H491" s="1175"/>
      <c r="I491" s="1670">
        <f t="shared" si="438"/>
        <v>0</v>
      </c>
      <c r="J491" s="1175"/>
      <c r="K491" s="1177">
        <f t="shared" si="414"/>
        <v>0</v>
      </c>
    </row>
    <row r="492" spans="2:11" s="1162" customFormat="1" x14ac:dyDescent="0.2">
      <c r="B492" s="1163">
        <v>4400</v>
      </c>
      <c r="C492" s="1185" t="s">
        <v>239</v>
      </c>
      <c r="D492" s="1165">
        <f t="shared" ref="D492:J492" si="439">D493+D500+D504+D507+D509+D512+D514+D516</f>
        <v>0</v>
      </c>
      <c r="E492" s="1165">
        <f t="shared" si="439"/>
        <v>0</v>
      </c>
      <c r="F492" s="1165">
        <f t="shared" si="439"/>
        <v>0</v>
      </c>
      <c r="G492" s="1165">
        <f>G493+G500+G504+G507+G509+G512+G514+G516</f>
        <v>0</v>
      </c>
      <c r="H492" s="1165">
        <f t="shared" si="439"/>
        <v>0</v>
      </c>
      <c r="I492" s="1165">
        <f t="shared" si="439"/>
        <v>0</v>
      </c>
      <c r="J492" s="1165">
        <f t="shared" si="439"/>
        <v>0</v>
      </c>
      <c r="K492" s="1166">
        <f t="shared" si="414"/>
        <v>0</v>
      </c>
    </row>
    <row r="493" spans="2:11" ht="12.75" customHeight="1" x14ac:dyDescent="0.2">
      <c r="B493" s="1167">
        <v>4410</v>
      </c>
      <c r="C493" s="1168" t="s">
        <v>1763</v>
      </c>
      <c r="D493" s="1169">
        <f t="shared" ref="D493:J493" si="440">D494+D495+D496+D497+D498+D499</f>
        <v>0</v>
      </c>
      <c r="E493" s="1169">
        <f t="shared" si="440"/>
        <v>0</v>
      </c>
      <c r="F493" s="1169">
        <f t="shared" si="440"/>
        <v>0</v>
      </c>
      <c r="G493" s="1169">
        <f>G494+G495+G496+G497+G498+G499</f>
        <v>0</v>
      </c>
      <c r="H493" s="1169">
        <f t="shared" si="440"/>
        <v>0</v>
      </c>
      <c r="I493" s="1169">
        <f t="shared" si="440"/>
        <v>0</v>
      </c>
      <c r="J493" s="1169">
        <f t="shared" si="440"/>
        <v>0</v>
      </c>
      <c r="K493" s="1170">
        <f t="shared" si="414"/>
        <v>0</v>
      </c>
    </row>
    <row r="494" spans="2:11" ht="12.75" customHeight="1" x14ac:dyDescent="0.2">
      <c r="B494" s="1173">
        <v>4411</v>
      </c>
      <c r="C494" s="1174" t="s">
        <v>1764</v>
      </c>
      <c r="D494" s="1175"/>
      <c r="E494" s="1175"/>
      <c r="F494" s="1176">
        <f t="shared" ref="F494:F499" si="441">+D494+E494</f>
        <v>0</v>
      </c>
      <c r="G494" s="1176"/>
      <c r="H494" s="1175"/>
      <c r="I494" s="1670">
        <f t="shared" ref="I494:I499" si="442">+G494+H494+J494</f>
        <v>0</v>
      </c>
      <c r="J494" s="1175"/>
      <c r="K494" s="1177">
        <f t="shared" si="414"/>
        <v>0</v>
      </c>
    </row>
    <row r="495" spans="2:11" x14ac:dyDescent="0.2">
      <c r="B495" s="1173">
        <v>4412</v>
      </c>
      <c r="C495" s="1174" t="s">
        <v>1765</v>
      </c>
      <c r="D495" s="1175"/>
      <c r="E495" s="1175"/>
      <c r="F495" s="1176">
        <f t="shared" si="441"/>
        <v>0</v>
      </c>
      <c r="G495" s="1176"/>
      <c r="H495" s="1175"/>
      <c r="I495" s="1670">
        <f t="shared" si="442"/>
        <v>0</v>
      </c>
      <c r="J495" s="1175"/>
      <c r="K495" s="1177">
        <f t="shared" si="414"/>
        <v>0</v>
      </c>
    </row>
    <row r="496" spans="2:11" ht="15" customHeight="1" x14ac:dyDescent="0.2">
      <c r="B496" s="1173">
        <v>4413</v>
      </c>
      <c r="C496" s="1174" t="s">
        <v>1766</v>
      </c>
      <c r="D496" s="1175"/>
      <c r="E496" s="1175"/>
      <c r="F496" s="1176">
        <f t="shared" si="441"/>
        <v>0</v>
      </c>
      <c r="G496" s="1176"/>
      <c r="H496" s="1175"/>
      <c r="I496" s="1670">
        <f t="shared" si="442"/>
        <v>0</v>
      </c>
      <c r="J496" s="1175"/>
      <c r="K496" s="1177">
        <f t="shared" si="414"/>
        <v>0</v>
      </c>
    </row>
    <row r="497" spans="2:11" ht="12.75" customHeight="1" x14ac:dyDescent="0.2">
      <c r="B497" s="1173">
        <v>4414</v>
      </c>
      <c r="C497" s="1174" t="s">
        <v>1767</v>
      </c>
      <c r="D497" s="1175"/>
      <c r="E497" s="1175"/>
      <c r="F497" s="1176">
        <f t="shared" si="441"/>
        <v>0</v>
      </c>
      <c r="G497" s="1176"/>
      <c r="H497" s="1175"/>
      <c r="I497" s="1670">
        <f t="shared" si="442"/>
        <v>0</v>
      </c>
      <c r="J497" s="1175"/>
      <c r="K497" s="1177">
        <f t="shared" si="414"/>
        <v>0</v>
      </c>
    </row>
    <row r="498" spans="2:11" ht="12.75" customHeight="1" x14ac:dyDescent="0.2">
      <c r="B498" s="1173">
        <v>4415</v>
      </c>
      <c r="C498" s="1174" t="s">
        <v>1768</v>
      </c>
      <c r="D498" s="1175"/>
      <c r="E498" s="1175"/>
      <c r="F498" s="1176">
        <f t="shared" si="441"/>
        <v>0</v>
      </c>
      <c r="G498" s="1176"/>
      <c r="H498" s="1175"/>
      <c r="I498" s="1670">
        <f t="shared" si="442"/>
        <v>0</v>
      </c>
      <c r="J498" s="1175"/>
      <c r="K498" s="1177">
        <f t="shared" si="414"/>
        <v>0</v>
      </c>
    </row>
    <row r="499" spans="2:11" ht="12.75" customHeight="1" x14ac:dyDescent="0.2">
      <c r="B499" s="1173">
        <v>4416</v>
      </c>
      <c r="C499" s="1174" t="s">
        <v>1769</v>
      </c>
      <c r="D499" s="1175"/>
      <c r="E499" s="1175"/>
      <c r="F499" s="1176">
        <f t="shared" si="441"/>
        <v>0</v>
      </c>
      <c r="G499" s="1176"/>
      <c r="H499" s="1175"/>
      <c r="I499" s="1670">
        <f t="shared" si="442"/>
        <v>0</v>
      </c>
      <c r="J499" s="1175"/>
      <c r="K499" s="1177">
        <f t="shared" si="414"/>
        <v>0</v>
      </c>
    </row>
    <row r="500" spans="2:11" ht="12.75" customHeight="1" x14ac:dyDescent="0.2">
      <c r="B500" s="1167">
        <v>4420</v>
      </c>
      <c r="C500" s="1168" t="s">
        <v>1770</v>
      </c>
      <c r="D500" s="1169">
        <f t="shared" ref="D500:J500" si="443">D501+D502+D503</f>
        <v>0</v>
      </c>
      <c r="E500" s="1169">
        <f t="shared" si="443"/>
        <v>0</v>
      </c>
      <c r="F500" s="1169">
        <f t="shared" si="443"/>
        <v>0</v>
      </c>
      <c r="G500" s="1169">
        <f>G501+G502+G503</f>
        <v>0</v>
      </c>
      <c r="H500" s="1169">
        <f t="shared" si="443"/>
        <v>0</v>
      </c>
      <c r="I500" s="1169">
        <f t="shared" si="443"/>
        <v>0</v>
      </c>
      <c r="J500" s="1169">
        <f t="shared" si="443"/>
        <v>0</v>
      </c>
      <c r="K500" s="1170">
        <f t="shared" si="414"/>
        <v>0</v>
      </c>
    </row>
    <row r="501" spans="2:11" x14ac:dyDescent="0.2">
      <c r="B501" s="1173">
        <v>4421</v>
      </c>
      <c r="C501" s="1174" t="s">
        <v>1771</v>
      </c>
      <c r="D501" s="1175"/>
      <c r="E501" s="1175"/>
      <c r="F501" s="1176">
        <f t="shared" ref="F501:F503" si="444">+D501+E501</f>
        <v>0</v>
      </c>
      <c r="G501" s="1176"/>
      <c r="H501" s="1175"/>
      <c r="I501" s="1670">
        <f t="shared" ref="I501:I503" si="445">+G501+H501+J501</f>
        <v>0</v>
      </c>
      <c r="J501" s="1175"/>
      <c r="K501" s="1177">
        <f t="shared" si="414"/>
        <v>0</v>
      </c>
    </row>
    <row r="502" spans="2:11" x14ac:dyDescent="0.2">
      <c r="B502" s="1173">
        <v>4422</v>
      </c>
      <c r="C502" s="1174" t="s">
        <v>1620</v>
      </c>
      <c r="D502" s="1175"/>
      <c r="E502" s="1175"/>
      <c r="F502" s="1176">
        <f t="shared" si="444"/>
        <v>0</v>
      </c>
      <c r="G502" s="1176"/>
      <c r="H502" s="1175"/>
      <c r="I502" s="1670">
        <f t="shared" si="445"/>
        <v>0</v>
      </c>
      <c r="J502" s="1175"/>
      <c r="K502" s="1177">
        <f t="shared" si="414"/>
        <v>0</v>
      </c>
    </row>
    <row r="503" spans="2:11" ht="12.75" customHeight="1" x14ac:dyDescent="0.2">
      <c r="B503" s="1173">
        <v>4423</v>
      </c>
      <c r="C503" s="1174" t="s">
        <v>1772</v>
      </c>
      <c r="D503" s="1175"/>
      <c r="E503" s="1175"/>
      <c r="F503" s="1176">
        <f t="shared" si="444"/>
        <v>0</v>
      </c>
      <c r="G503" s="1176"/>
      <c r="H503" s="1175"/>
      <c r="I503" s="1670">
        <f t="shared" si="445"/>
        <v>0</v>
      </c>
      <c r="J503" s="1175"/>
      <c r="K503" s="1177">
        <f t="shared" si="414"/>
        <v>0</v>
      </c>
    </row>
    <row r="504" spans="2:11" ht="12.75" customHeight="1" x14ac:dyDescent="0.2">
      <c r="B504" s="1167">
        <v>4430</v>
      </c>
      <c r="C504" s="1168" t="s">
        <v>1773</v>
      </c>
      <c r="D504" s="1169">
        <f t="shared" ref="D504:J504" si="446">D505+D506</f>
        <v>0</v>
      </c>
      <c r="E504" s="1169">
        <f t="shared" si="446"/>
        <v>0</v>
      </c>
      <c r="F504" s="1169">
        <f>F505+F506</f>
        <v>0</v>
      </c>
      <c r="G504" s="1169">
        <f>G505+G506</f>
        <v>0</v>
      </c>
      <c r="H504" s="1169">
        <f t="shared" si="446"/>
        <v>0</v>
      </c>
      <c r="I504" s="1169">
        <f>I505+I506</f>
        <v>0</v>
      </c>
      <c r="J504" s="1169">
        <f t="shared" si="446"/>
        <v>0</v>
      </c>
      <c r="K504" s="1170">
        <f t="shared" si="414"/>
        <v>0</v>
      </c>
    </row>
    <row r="505" spans="2:11" ht="12.75" customHeight="1" x14ac:dyDescent="0.2">
      <c r="B505" s="1173">
        <v>4431</v>
      </c>
      <c r="C505" s="1174" t="s">
        <v>1774</v>
      </c>
      <c r="D505" s="1175"/>
      <c r="E505" s="1175"/>
      <c r="F505" s="1176">
        <f t="shared" ref="F505:F506" si="447">+D505+E505</f>
        <v>0</v>
      </c>
      <c r="G505" s="1176"/>
      <c r="H505" s="1175"/>
      <c r="I505" s="1670">
        <f>+G505+H505+J505</f>
        <v>0</v>
      </c>
      <c r="J505" s="1175"/>
      <c r="K505" s="1177">
        <f t="shared" si="414"/>
        <v>0</v>
      </c>
    </row>
    <row r="506" spans="2:11" ht="12.75" customHeight="1" x14ac:dyDescent="0.2">
      <c r="B506" s="1173">
        <v>4432</v>
      </c>
      <c r="C506" s="1174" t="s">
        <v>1775</v>
      </c>
      <c r="D506" s="1175"/>
      <c r="E506" s="1175"/>
      <c r="F506" s="1176">
        <f t="shared" si="447"/>
        <v>0</v>
      </c>
      <c r="G506" s="1176"/>
      <c r="H506" s="1175"/>
      <c r="I506" s="1670">
        <f t="shared" ref="I506" si="448">+G506+H506+J506</f>
        <v>0</v>
      </c>
      <c r="J506" s="1175"/>
      <c r="K506" s="1177">
        <f t="shared" si="414"/>
        <v>0</v>
      </c>
    </row>
    <row r="507" spans="2:11" ht="12.75" customHeight="1" x14ac:dyDescent="0.2">
      <c r="B507" s="1167">
        <v>4440</v>
      </c>
      <c r="C507" s="1168" t="s">
        <v>1776</v>
      </c>
      <c r="D507" s="1169">
        <f t="shared" ref="D507:J507" si="449">D508</f>
        <v>0</v>
      </c>
      <c r="E507" s="1169">
        <f t="shared" si="449"/>
        <v>0</v>
      </c>
      <c r="F507" s="1169">
        <f t="shared" si="449"/>
        <v>0</v>
      </c>
      <c r="G507" s="1169">
        <f>G508</f>
        <v>0</v>
      </c>
      <c r="H507" s="1169">
        <f t="shared" si="449"/>
        <v>0</v>
      </c>
      <c r="I507" s="1169">
        <f t="shared" si="449"/>
        <v>0</v>
      </c>
      <c r="J507" s="1169">
        <f t="shared" si="449"/>
        <v>0</v>
      </c>
      <c r="K507" s="1170">
        <f t="shared" si="414"/>
        <v>0</v>
      </c>
    </row>
    <row r="508" spans="2:11" ht="12.75" customHeight="1" x14ac:dyDescent="0.2">
      <c r="B508" s="1173">
        <v>4441</v>
      </c>
      <c r="C508" s="1174" t="s">
        <v>1776</v>
      </c>
      <c r="D508" s="1175"/>
      <c r="E508" s="1175"/>
      <c r="F508" s="1176">
        <f t="shared" ref="F508" si="450">+D508+E508</f>
        <v>0</v>
      </c>
      <c r="G508" s="1176"/>
      <c r="H508" s="1175"/>
      <c r="I508" s="1670">
        <f>+G508+H508+J508</f>
        <v>0</v>
      </c>
      <c r="J508" s="1175"/>
      <c r="K508" s="1177">
        <f t="shared" si="414"/>
        <v>0</v>
      </c>
    </row>
    <row r="509" spans="2:11" ht="12.75" customHeight="1" x14ac:dyDescent="0.2">
      <c r="B509" s="1167">
        <v>4450</v>
      </c>
      <c r="C509" s="1168" t="s">
        <v>1777</v>
      </c>
      <c r="D509" s="1169">
        <f t="shared" ref="D509:J509" si="451">D510+D511</f>
        <v>0</v>
      </c>
      <c r="E509" s="1169">
        <f t="shared" si="451"/>
        <v>0</v>
      </c>
      <c r="F509" s="1169">
        <f t="shared" si="451"/>
        <v>0</v>
      </c>
      <c r="G509" s="1169">
        <f>G510+G511</f>
        <v>0</v>
      </c>
      <c r="H509" s="1169">
        <f t="shared" si="451"/>
        <v>0</v>
      </c>
      <c r="I509" s="1169">
        <f t="shared" si="451"/>
        <v>0</v>
      </c>
      <c r="J509" s="1169">
        <f t="shared" si="451"/>
        <v>0</v>
      </c>
      <c r="K509" s="1170">
        <f t="shared" si="414"/>
        <v>0</v>
      </c>
    </row>
    <row r="510" spans="2:11" ht="12.75" customHeight="1" x14ac:dyDescent="0.2">
      <c r="B510" s="1173">
        <v>4451</v>
      </c>
      <c r="C510" s="1174" t="s">
        <v>1778</v>
      </c>
      <c r="D510" s="1175"/>
      <c r="E510" s="1175"/>
      <c r="F510" s="1176">
        <f t="shared" ref="F510:F511" si="452">+D510+E510</f>
        <v>0</v>
      </c>
      <c r="G510" s="1176"/>
      <c r="H510" s="1175"/>
      <c r="I510" s="1670">
        <f t="shared" ref="I510:I511" si="453">+G510+H510+J510</f>
        <v>0</v>
      </c>
      <c r="J510" s="1175"/>
      <c r="K510" s="1177">
        <f t="shared" si="414"/>
        <v>0</v>
      </c>
    </row>
    <row r="511" spans="2:11" ht="12.75" customHeight="1" x14ac:dyDescent="0.2">
      <c r="B511" s="1173">
        <v>4452</v>
      </c>
      <c r="C511" s="1174" t="s">
        <v>1779</v>
      </c>
      <c r="D511" s="1175"/>
      <c r="E511" s="1175"/>
      <c r="F511" s="1176">
        <f t="shared" si="452"/>
        <v>0</v>
      </c>
      <c r="G511" s="1176"/>
      <c r="H511" s="1175"/>
      <c r="I511" s="1670">
        <f t="shared" si="453"/>
        <v>0</v>
      </c>
      <c r="J511" s="1175"/>
      <c r="K511" s="1177">
        <f t="shared" si="414"/>
        <v>0</v>
      </c>
    </row>
    <row r="512" spans="2:11" ht="12.75" customHeight="1" x14ac:dyDescent="0.2">
      <c r="B512" s="1167">
        <v>4460</v>
      </c>
      <c r="C512" s="1168" t="s">
        <v>1780</v>
      </c>
      <c r="D512" s="1169">
        <f t="shared" ref="D512:J512" si="454">D513</f>
        <v>0</v>
      </c>
      <c r="E512" s="1169">
        <f t="shared" si="454"/>
        <v>0</v>
      </c>
      <c r="F512" s="1169">
        <f t="shared" si="454"/>
        <v>0</v>
      </c>
      <c r="G512" s="1169">
        <f>G513</f>
        <v>0</v>
      </c>
      <c r="H512" s="1169">
        <f t="shared" si="454"/>
        <v>0</v>
      </c>
      <c r="I512" s="1169">
        <f t="shared" si="454"/>
        <v>0</v>
      </c>
      <c r="J512" s="1169">
        <f t="shared" si="454"/>
        <v>0</v>
      </c>
      <c r="K512" s="1170">
        <f t="shared" si="414"/>
        <v>0</v>
      </c>
    </row>
    <row r="513" spans="2:11" ht="12.75" customHeight="1" x14ac:dyDescent="0.2">
      <c r="B513" s="1173">
        <v>4461</v>
      </c>
      <c r="C513" s="1174" t="s">
        <v>1780</v>
      </c>
      <c r="D513" s="1175"/>
      <c r="E513" s="1175"/>
      <c r="F513" s="1176">
        <f t="shared" ref="F513" si="455">+D513+E513</f>
        <v>0</v>
      </c>
      <c r="G513" s="1176"/>
      <c r="H513" s="1175"/>
      <c r="I513" s="1670">
        <f>+G513+H513+J513</f>
        <v>0</v>
      </c>
      <c r="J513" s="1175"/>
      <c r="K513" s="1177">
        <f t="shared" si="414"/>
        <v>0</v>
      </c>
    </row>
    <row r="514" spans="2:11" ht="12.75" customHeight="1" x14ac:dyDescent="0.2">
      <c r="B514" s="1167">
        <v>4470</v>
      </c>
      <c r="C514" s="1168" t="s">
        <v>1781</v>
      </c>
      <c r="D514" s="1169">
        <f t="shared" ref="D514:J514" si="456">D515</f>
        <v>0</v>
      </c>
      <c r="E514" s="1169">
        <f t="shared" si="456"/>
        <v>0</v>
      </c>
      <c r="F514" s="1169">
        <f t="shared" si="456"/>
        <v>0</v>
      </c>
      <c r="G514" s="1169">
        <f>G515</f>
        <v>0</v>
      </c>
      <c r="H514" s="1169">
        <f t="shared" si="456"/>
        <v>0</v>
      </c>
      <c r="I514" s="1169">
        <f t="shared" si="456"/>
        <v>0</v>
      </c>
      <c r="J514" s="1169">
        <f t="shared" si="456"/>
        <v>0</v>
      </c>
      <c r="K514" s="1170">
        <f t="shared" si="414"/>
        <v>0</v>
      </c>
    </row>
    <row r="515" spans="2:11" ht="12.75" customHeight="1" x14ac:dyDescent="0.2">
      <c r="B515" s="1173">
        <v>4471</v>
      </c>
      <c r="C515" s="1174" t="s">
        <v>1781</v>
      </c>
      <c r="D515" s="1175"/>
      <c r="E515" s="1175"/>
      <c r="F515" s="1176">
        <f t="shared" ref="F515" si="457">+D515+E515</f>
        <v>0</v>
      </c>
      <c r="G515" s="1176"/>
      <c r="H515" s="1175"/>
      <c r="I515" s="1670">
        <f>+G515+H515+J515</f>
        <v>0</v>
      </c>
      <c r="J515" s="1175"/>
      <c r="K515" s="1177">
        <f t="shared" si="414"/>
        <v>0</v>
      </c>
    </row>
    <row r="516" spans="2:11" ht="12.75" customHeight="1" x14ac:dyDescent="0.2">
      <c r="B516" s="1167">
        <v>4480</v>
      </c>
      <c r="C516" s="1168" t="s">
        <v>1782</v>
      </c>
      <c r="D516" s="1169">
        <f t="shared" ref="D516:J516" si="458">D517+D518</f>
        <v>0</v>
      </c>
      <c r="E516" s="1169">
        <f t="shared" si="458"/>
        <v>0</v>
      </c>
      <c r="F516" s="1169">
        <f t="shared" si="458"/>
        <v>0</v>
      </c>
      <c r="G516" s="1169">
        <f>G517+G518</f>
        <v>0</v>
      </c>
      <c r="H516" s="1169">
        <f t="shared" si="458"/>
        <v>0</v>
      </c>
      <c r="I516" s="1169">
        <f t="shared" si="458"/>
        <v>0</v>
      </c>
      <c r="J516" s="1169">
        <f t="shared" si="458"/>
        <v>0</v>
      </c>
      <c r="K516" s="1170">
        <f t="shared" si="414"/>
        <v>0</v>
      </c>
    </row>
    <row r="517" spans="2:11" ht="12.75" customHeight="1" x14ac:dyDescent="0.2">
      <c r="B517" s="1173">
        <v>4481</v>
      </c>
      <c r="C517" s="1174" t="s">
        <v>1783</v>
      </c>
      <c r="D517" s="1175"/>
      <c r="E517" s="1175"/>
      <c r="F517" s="1176">
        <f t="shared" ref="F517:F518" si="459">+D517+E517</f>
        <v>0</v>
      </c>
      <c r="G517" s="1176"/>
      <c r="H517" s="1175"/>
      <c r="I517" s="1670">
        <f t="shared" ref="I517:I518" si="460">+G517+H517+J517</f>
        <v>0</v>
      </c>
      <c r="J517" s="1175"/>
      <c r="K517" s="1177">
        <f t="shared" si="414"/>
        <v>0</v>
      </c>
    </row>
    <row r="518" spans="2:11" ht="23.25" customHeight="1" x14ac:dyDescent="0.2">
      <c r="B518" s="1173">
        <v>4482</v>
      </c>
      <c r="C518" s="1174" t="s">
        <v>1784</v>
      </c>
      <c r="D518" s="1175"/>
      <c r="E518" s="1175"/>
      <c r="F518" s="1176">
        <f t="shared" si="459"/>
        <v>0</v>
      </c>
      <c r="G518" s="1176"/>
      <c r="H518" s="1175"/>
      <c r="I518" s="1670">
        <f t="shared" si="460"/>
        <v>0</v>
      </c>
      <c r="J518" s="1175"/>
      <c r="K518" s="1177">
        <f t="shared" si="414"/>
        <v>0</v>
      </c>
    </row>
    <row r="519" spans="2:11" s="1162" customFormat="1" x14ac:dyDescent="0.2">
      <c r="B519" s="1163">
        <v>4500</v>
      </c>
      <c r="C519" s="1747" t="s">
        <v>240</v>
      </c>
      <c r="D519" s="1165">
        <f t="shared" ref="D519:J519" si="461">D520+D522+D524</f>
        <v>0</v>
      </c>
      <c r="E519" s="1165">
        <f t="shared" si="461"/>
        <v>0</v>
      </c>
      <c r="F519" s="1165">
        <f t="shared" si="461"/>
        <v>0</v>
      </c>
      <c r="G519" s="1165">
        <f>G520+G522+G524</f>
        <v>0</v>
      </c>
      <c r="H519" s="1165">
        <f>H520+H522+H524</f>
        <v>0</v>
      </c>
      <c r="I519" s="1165">
        <f t="shared" si="461"/>
        <v>0</v>
      </c>
      <c r="J519" s="1165">
        <f t="shared" si="461"/>
        <v>0</v>
      </c>
      <c r="K519" s="1166">
        <f t="shared" si="414"/>
        <v>0</v>
      </c>
    </row>
    <row r="520" spans="2:11" x14ac:dyDescent="0.2">
      <c r="B520" s="1167">
        <v>4510</v>
      </c>
      <c r="C520" s="1168" t="s">
        <v>1785</v>
      </c>
      <c r="D520" s="1169">
        <f t="shared" ref="D520:J520" si="462">D521</f>
        <v>0</v>
      </c>
      <c r="E520" s="1169">
        <f t="shared" si="462"/>
        <v>0</v>
      </c>
      <c r="F520" s="1169">
        <f t="shared" si="462"/>
        <v>0</v>
      </c>
      <c r="G520" s="1169">
        <f>G521</f>
        <v>0</v>
      </c>
      <c r="H520" s="1169">
        <f t="shared" si="462"/>
        <v>0</v>
      </c>
      <c r="I520" s="1169">
        <f t="shared" si="462"/>
        <v>0</v>
      </c>
      <c r="J520" s="1169">
        <f t="shared" si="462"/>
        <v>0</v>
      </c>
      <c r="K520" s="1170">
        <f t="shared" si="414"/>
        <v>0</v>
      </c>
    </row>
    <row r="521" spans="2:11" x14ac:dyDescent="0.2">
      <c r="B521" s="1173">
        <v>4511</v>
      </c>
      <c r="C521" s="1174" t="s">
        <v>1786</v>
      </c>
      <c r="D521" s="1175"/>
      <c r="E521" s="1175"/>
      <c r="F521" s="1176">
        <f t="shared" ref="F521" si="463">+D521+E521</f>
        <v>0</v>
      </c>
      <c r="G521" s="1176"/>
      <c r="H521" s="1175"/>
      <c r="I521" s="1670">
        <f>+G521+H521+J521</f>
        <v>0</v>
      </c>
      <c r="J521" s="1175"/>
      <c r="K521" s="1177">
        <f t="shared" si="414"/>
        <v>0</v>
      </c>
    </row>
    <row r="522" spans="2:11" x14ac:dyDescent="0.2">
      <c r="B522" s="1167">
        <v>4520</v>
      </c>
      <c r="C522" s="1168" t="s">
        <v>1787</v>
      </c>
      <c r="D522" s="1169">
        <f t="shared" ref="D522:J522" si="464">D523</f>
        <v>0</v>
      </c>
      <c r="E522" s="1169">
        <f t="shared" si="464"/>
        <v>0</v>
      </c>
      <c r="F522" s="1169">
        <f t="shared" si="464"/>
        <v>0</v>
      </c>
      <c r="G522" s="1169">
        <f>G523</f>
        <v>0</v>
      </c>
      <c r="H522" s="1169">
        <f t="shared" si="464"/>
        <v>0</v>
      </c>
      <c r="I522" s="1169">
        <f t="shared" si="464"/>
        <v>0</v>
      </c>
      <c r="J522" s="1169">
        <f t="shared" si="464"/>
        <v>0</v>
      </c>
      <c r="K522" s="1170">
        <f t="shared" si="414"/>
        <v>0</v>
      </c>
    </row>
    <row r="523" spans="2:11" x14ac:dyDescent="0.2">
      <c r="B523" s="1173">
        <v>4521</v>
      </c>
      <c r="C523" s="1174" t="s">
        <v>1787</v>
      </c>
      <c r="D523" s="1175"/>
      <c r="E523" s="1175"/>
      <c r="F523" s="1176">
        <f t="shared" ref="F523" si="465">+D523+E523</f>
        <v>0</v>
      </c>
      <c r="G523" s="1176"/>
      <c r="H523" s="1175"/>
      <c r="I523" s="1670">
        <f>+G523+H523+J523</f>
        <v>0</v>
      </c>
      <c r="J523" s="1175"/>
      <c r="K523" s="1177">
        <f t="shared" si="414"/>
        <v>0</v>
      </c>
    </row>
    <row r="524" spans="2:11" ht="12.75" customHeight="1" x14ac:dyDescent="0.2">
      <c r="B524" s="1167">
        <v>4590</v>
      </c>
      <c r="C524" s="1168" t="s">
        <v>1788</v>
      </c>
      <c r="D524" s="1169">
        <f t="shared" ref="D524:J524" si="466">D525+D526</f>
        <v>0</v>
      </c>
      <c r="E524" s="1169">
        <f t="shared" si="466"/>
        <v>0</v>
      </c>
      <c r="F524" s="1169">
        <f t="shared" si="466"/>
        <v>0</v>
      </c>
      <c r="G524" s="1169">
        <f>G525+G526</f>
        <v>0</v>
      </c>
      <c r="H524" s="1169">
        <f t="shared" si="466"/>
        <v>0</v>
      </c>
      <c r="I524" s="1169">
        <f t="shared" si="466"/>
        <v>0</v>
      </c>
      <c r="J524" s="1169">
        <f t="shared" si="466"/>
        <v>0</v>
      </c>
      <c r="K524" s="1170">
        <f t="shared" si="414"/>
        <v>0</v>
      </c>
    </row>
    <row r="525" spans="2:11" ht="12.75" customHeight="1" x14ac:dyDescent="0.2">
      <c r="B525" s="1173">
        <v>4591</v>
      </c>
      <c r="C525" s="1174" t="s">
        <v>1789</v>
      </c>
      <c r="D525" s="1175"/>
      <c r="E525" s="1175"/>
      <c r="F525" s="1176">
        <f t="shared" ref="F525:F526" si="467">+D525+E525</f>
        <v>0</v>
      </c>
      <c r="G525" s="1176"/>
      <c r="H525" s="1175"/>
      <c r="I525" s="1670">
        <f t="shared" ref="I525:I526" si="468">+G525+H525+J525</f>
        <v>0</v>
      </c>
      <c r="J525" s="1175"/>
      <c r="K525" s="1177">
        <f t="shared" si="414"/>
        <v>0</v>
      </c>
    </row>
    <row r="526" spans="2:11" ht="12.75" customHeight="1" x14ac:dyDescent="0.2">
      <c r="B526" s="1173">
        <v>4592</v>
      </c>
      <c r="C526" s="1174" t="s">
        <v>1788</v>
      </c>
      <c r="D526" s="1175"/>
      <c r="E526" s="1175"/>
      <c r="F526" s="1176">
        <f t="shared" si="467"/>
        <v>0</v>
      </c>
      <c r="G526" s="1176"/>
      <c r="H526" s="1175"/>
      <c r="I526" s="1670">
        <f t="shared" si="468"/>
        <v>0</v>
      </c>
      <c r="J526" s="1175"/>
      <c r="K526" s="1177">
        <f t="shared" si="414"/>
        <v>0</v>
      </c>
    </row>
    <row r="527" spans="2:11" s="1162" customFormat="1" ht="13.5" customHeight="1" x14ac:dyDescent="0.2">
      <c r="B527" s="1163">
        <v>4600</v>
      </c>
      <c r="C527" s="1185" t="s">
        <v>1790</v>
      </c>
      <c r="D527" s="1165">
        <f>D528+D530+D532+D534+D536+D538+D540</f>
        <v>0</v>
      </c>
      <c r="E527" s="1165">
        <f>E528+E530+E532+E534+E536+E538+E540</f>
        <v>0</v>
      </c>
      <c r="F527" s="1165">
        <f t="shared" ref="F527" si="469">F528+F530+F532+F534+F536+F538+F540</f>
        <v>0</v>
      </c>
      <c r="G527" s="1165">
        <f>G528+G530+G532+G534+G536+G538+G540</f>
        <v>0</v>
      </c>
      <c r="H527" s="1165">
        <f>H528+H530+H532+H534+H536+H538+H540</f>
        <v>0</v>
      </c>
      <c r="I527" s="1165">
        <f t="shared" ref="I527:J527" si="470">I528+I530+I532+I534+I536+I538+I540</f>
        <v>0</v>
      </c>
      <c r="J527" s="1165">
        <f t="shared" si="470"/>
        <v>0</v>
      </c>
      <c r="K527" s="1166">
        <f t="shared" ref="K527:K590" si="471">F527-I527</f>
        <v>0</v>
      </c>
    </row>
    <row r="528" spans="2:11" ht="12.75" customHeight="1" x14ac:dyDescent="0.2">
      <c r="B528" s="1167">
        <v>4610</v>
      </c>
      <c r="C528" s="1168" t="s">
        <v>1791</v>
      </c>
      <c r="D528" s="1169">
        <f t="shared" ref="D528:I528" si="472">D529</f>
        <v>0</v>
      </c>
      <c r="E528" s="1169">
        <f t="shared" si="472"/>
        <v>0</v>
      </c>
      <c r="F528" s="1169">
        <f t="shared" si="472"/>
        <v>0</v>
      </c>
      <c r="G528" s="1169">
        <f>G529</f>
        <v>0</v>
      </c>
      <c r="H528" s="1169">
        <f>H529</f>
        <v>0</v>
      </c>
      <c r="I528" s="1169">
        <f t="shared" si="472"/>
        <v>0</v>
      </c>
      <c r="J528" s="1169">
        <f>J529</f>
        <v>0</v>
      </c>
      <c r="K528" s="1170">
        <f t="shared" si="471"/>
        <v>0</v>
      </c>
    </row>
    <row r="529" spans="2:11" ht="12.75" customHeight="1" x14ac:dyDescent="0.2">
      <c r="B529" s="1173">
        <v>4611</v>
      </c>
      <c r="C529" s="1174" t="s">
        <v>1791</v>
      </c>
      <c r="D529" s="1175"/>
      <c r="E529" s="1175"/>
      <c r="F529" s="1176">
        <f t="shared" ref="F529" si="473">+D529+E529</f>
        <v>0</v>
      </c>
      <c r="G529" s="1176"/>
      <c r="H529" s="1175"/>
      <c r="I529" s="1670">
        <f>+G529+H529+J529</f>
        <v>0</v>
      </c>
      <c r="J529" s="1175"/>
      <c r="K529" s="1177">
        <f t="shared" si="471"/>
        <v>0</v>
      </c>
    </row>
    <row r="530" spans="2:11" ht="12.75" customHeight="1" x14ac:dyDescent="0.2">
      <c r="B530" s="1167">
        <v>4620</v>
      </c>
      <c r="C530" s="1168" t="s">
        <v>1792</v>
      </c>
      <c r="D530" s="1169">
        <f t="shared" ref="D530:J530" si="474">D531</f>
        <v>0</v>
      </c>
      <c r="E530" s="1169">
        <f t="shared" si="474"/>
        <v>0</v>
      </c>
      <c r="F530" s="1169">
        <f t="shared" si="474"/>
        <v>0</v>
      </c>
      <c r="G530" s="1169">
        <f>G531</f>
        <v>0</v>
      </c>
      <c r="H530" s="1169">
        <f t="shared" si="474"/>
        <v>0</v>
      </c>
      <c r="I530" s="1169">
        <f t="shared" si="474"/>
        <v>0</v>
      </c>
      <c r="J530" s="1169">
        <f t="shared" si="474"/>
        <v>0</v>
      </c>
      <c r="K530" s="1170">
        <f t="shared" si="471"/>
        <v>0</v>
      </c>
    </row>
    <row r="531" spans="2:11" ht="12.75" customHeight="1" x14ac:dyDescent="0.2">
      <c r="B531" s="1173">
        <v>4621</v>
      </c>
      <c r="C531" s="1174" t="s">
        <v>1792</v>
      </c>
      <c r="D531" s="1175"/>
      <c r="E531" s="1175"/>
      <c r="F531" s="1175">
        <f t="shared" ref="F531" si="475">+D531+E531</f>
        <v>0</v>
      </c>
      <c r="G531" s="1175"/>
      <c r="H531" s="1175"/>
      <c r="I531" s="1670">
        <f>+G531+H531+J531</f>
        <v>0</v>
      </c>
      <c r="J531" s="1175"/>
      <c r="K531" s="1177">
        <f t="shared" si="471"/>
        <v>0</v>
      </c>
    </row>
    <row r="532" spans="2:11" ht="12.75" customHeight="1" x14ac:dyDescent="0.2">
      <c r="B532" s="1167">
        <v>4630</v>
      </c>
      <c r="C532" s="1168" t="s">
        <v>1793</v>
      </c>
      <c r="D532" s="1169">
        <f t="shared" ref="D532:J532" si="476">D533</f>
        <v>0</v>
      </c>
      <c r="E532" s="1169">
        <f t="shared" si="476"/>
        <v>0</v>
      </c>
      <c r="F532" s="1169">
        <f t="shared" si="476"/>
        <v>0</v>
      </c>
      <c r="G532" s="1169">
        <f>G533</f>
        <v>0</v>
      </c>
      <c r="H532" s="1169">
        <f t="shared" si="476"/>
        <v>0</v>
      </c>
      <c r="I532" s="1169">
        <f t="shared" si="476"/>
        <v>0</v>
      </c>
      <c r="J532" s="1169">
        <f t="shared" si="476"/>
        <v>0</v>
      </c>
      <c r="K532" s="1170">
        <f t="shared" si="471"/>
        <v>0</v>
      </c>
    </row>
    <row r="533" spans="2:11" ht="12.75" customHeight="1" x14ac:dyDescent="0.2">
      <c r="B533" s="1173">
        <v>4631</v>
      </c>
      <c r="C533" s="1174" t="s">
        <v>1793</v>
      </c>
      <c r="D533" s="1175"/>
      <c r="E533" s="1175"/>
      <c r="F533" s="1175">
        <f t="shared" ref="F533" si="477">+D533+E533</f>
        <v>0</v>
      </c>
      <c r="G533" s="1175"/>
      <c r="H533" s="1175"/>
      <c r="I533" s="1670">
        <f>+G533+H533+J533</f>
        <v>0</v>
      </c>
      <c r="J533" s="1175"/>
      <c r="K533" s="1177">
        <f t="shared" si="471"/>
        <v>0</v>
      </c>
    </row>
    <row r="534" spans="2:11" ht="22.5" customHeight="1" x14ac:dyDescent="0.2">
      <c r="B534" s="1167">
        <v>4640</v>
      </c>
      <c r="C534" s="1168" t="s">
        <v>1794</v>
      </c>
      <c r="D534" s="1169">
        <f t="shared" ref="D534:J534" si="478">D535</f>
        <v>0</v>
      </c>
      <c r="E534" s="1169">
        <f t="shared" si="478"/>
        <v>0</v>
      </c>
      <c r="F534" s="1169">
        <f t="shared" si="478"/>
        <v>0</v>
      </c>
      <c r="G534" s="1169">
        <f>G535</f>
        <v>0</v>
      </c>
      <c r="H534" s="1169">
        <f t="shared" si="478"/>
        <v>0</v>
      </c>
      <c r="I534" s="1169">
        <f t="shared" si="478"/>
        <v>0</v>
      </c>
      <c r="J534" s="1169">
        <f t="shared" si="478"/>
        <v>0</v>
      </c>
      <c r="K534" s="1170">
        <f t="shared" si="471"/>
        <v>0</v>
      </c>
    </row>
    <row r="535" spans="2:11" ht="12.75" customHeight="1" x14ac:dyDescent="0.2">
      <c r="B535" s="1173">
        <v>4641</v>
      </c>
      <c r="C535" s="1174" t="s">
        <v>1795</v>
      </c>
      <c r="D535" s="1175"/>
      <c r="E535" s="1175"/>
      <c r="F535" s="1175">
        <f t="shared" ref="F535" si="479">+D535+E535</f>
        <v>0</v>
      </c>
      <c r="G535" s="1175"/>
      <c r="H535" s="1175"/>
      <c r="I535" s="1670">
        <f>+G535+H535+J535</f>
        <v>0</v>
      </c>
      <c r="J535" s="1175"/>
      <c r="K535" s="1177">
        <f t="shared" si="471"/>
        <v>0</v>
      </c>
    </row>
    <row r="536" spans="2:11" ht="22.5" customHeight="1" x14ac:dyDescent="0.2">
      <c r="B536" s="1167">
        <v>4650</v>
      </c>
      <c r="C536" s="1168" t="s">
        <v>1796</v>
      </c>
      <c r="D536" s="1169">
        <f t="shared" ref="D536:J536" si="480">D537</f>
        <v>0</v>
      </c>
      <c r="E536" s="1169">
        <f t="shared" si="480"/>
        <v>0</v>
      </c>
      <c r="F536" s="1169">
        <f t="shared" si="480"/>
        <v>0</v>
      </c>
      <c r="G536" s="1169">
        <f>G537</f>
        <v>0</v>
      </c>
      <c r="H536" s="1169">
        <f t="shared" si="480"/>
        <v>0</v>
      </c>
      <c r="I536" s="1169">
        <f t="shared" si="480"/>
        <v>0</v>
      </c>
      <c r="J536" s="1169">
        <f t="shared" si="480"/>
        <v>0</v>
      </c>
      <c r="K536" s="1170">
        <f t="shared" si="471"/>
        <v>0</v>
      </c>
    </row>
    <row r="537" spans="2:11" ht="27" customHeight="1" x14ac:dyDescent="0.2">
      <c r="B537" s="1173">
        <v>4651</v>
      </c>
      <c r="C537" s="1174" t="s">
        <v>1796</v>
      </c>
      <c r="D537" s="1175"/>
      <c r="E537" s="1175"/>
      <c r="F537" s="1175">
        <f t="shared" ref="F537" si="481">+D537+E537</f>
        <v>0</v>
      </c>
      <c r="G537" s="1175"/>
      <c r="H537" s="1175"/>
      <c r="I537" s="1670">
        <f>+G537+H537+J537</f>
        <v>0</v>
      </c>
      <c r="J537" s="1175"/>
      <c r="K537" s="1177">
        <f t="shared" si="471"/>
        <v>0</v>
      </c>
    </row>
    <row r="538" spans="2:11" ht="15" customHeight="1" x14ac:dyDescent="0.2">
      <c r="B538" s="1167">
        <v>4660</v>
      </c>
      <c r="C538" s="1168" t="s">
        <v>1797</v>
      </c>
      <c r="D538" s="1169">
        <f t="shared" ref="D538:J540" si="482">D539</f>
        <v>0</v>
      </c>
      <c r="E538" s="1169">
        <f t="shared" si="482"/>
        <v>0</v>
      </c>
      <c r="F538" s="1169">
        <f t="shared" si="482"/>
        <v>0</v>
      </c>
      <c r="G538" s="1169">
        <f>G539</f>
        <v>0</v>
      </c>
      <c r="H538" s="1169">
        <f t="shared" si="482"/>
        <v>0</v>
      </c>
      <c r="I538" s="1169">
        <f t="shared" si="482"/>
        <v>0</v>
      </c>
      <c r="J538" s="1169">
        <f t="shared" si="482"/>
        <v>0</v>
      </c>
      <c r="K538" s="1170">
        <f t="shared" si="471"/>
        <v>0</v>
      </c>
    </row>
    <row r="539" spans="2:11" ht="12.75" customHeight="1" x14ac:dyDescent="0.2">
      <c r="B539" s="1173">
        <v>4661</v>
      </c>
      <c r="C539" s="1174" t="s">
        <v>1797</v>
      </c>
      <c r="D539" s="1175"/>
      <c r="E539" s="1175"/>
      <c r="F539" s="1175">
        <f t="shared" ref="F539" si="483">+D539+E539</f>
        <v>0</v>
      </c>
      <c r="G539" s="1175"/>
      <c r="H539" s="1175"/>
      <c r="I539" s="1670">
        <f>+G539+H539+J539</f>
        <v>0</v>
      </c>
      <c r="J539" s="1175"/>
      <c r="K539" s="1177">
        <f t="shared" si="471"/>
        <v>0</v>
      </c>
    </row>
    <row r="540" spans="2:11" ht="15" customHeight="1" x14ac:dyDescent="0.2">
      <c r="B540" s="1167">
        <v>4690</v>
      </c>
      <c r="C540" s="1168" t="s">
        <v>1798</v>
      </c>
      <c r="D540" s="1169">
        <f t="shared" ref="D540:I540" si="484">D541</f>
        <v>0</v>
      </c>
      <c r="E540" s="1169">
        <f t="shared" si="484"/>
        <v>0</v>
      </c>
      <c r="F540" s="1169">
        <f t="shared" si="484"/>
        <v>0</v>
      </c>
      <c r="G540" s="1169">
        <f t="shared" si="484"/>
        <v>0</v>
      </c>
      <c r="H540" s="1169">
        <f t="shared" si="484"/>
        <v>0</v>
      </c>
      <c r="I540" s="1169">
        <f t="shared" si="484"/>
        <v>0</v>
      </c>
      <c r="J540" s="1169">
        <f t="shared" si="482"/>
        <v>0</v>
      </c>
      <c r="K540" s="1170">
        <f t="shared" si="471"/>
        <v>0</v>
      </c>
    </row>
    <row r="541" spans="2:11" ht="12.75" customHeight="1" x14ac:dyDescent="0.2">
      <c r="B541" s="1173">
        <v>4691</v>
      </c>
      <c r="C541" s="1174" t="s">
        <v>1798</v>
      </c>
      <c r="D541" s="1175"/>
      <c r="E541" s="1175"/>
      <c r="F541" s="1175">
        <f t="shared" ref="F541" si="485">+D541+E541</f>
        <v>0</v>
      </c>
      <c r="G541" s="1175"/>
      <c r="H541" s="1175"/>
      <c r="I541" s="1670">
        <f>+G541+H541+J541</f>
        <v>0</v>
      </c>
      <c r="J541" s="1175"/>
      <c r="K541" s="1177">
        <f t="shared" si="471"/>
        <v>0</v>
      </c>
    </row>
    <row r="542" spans="2:11" s="1162" customFormat="1" x14ac:dyDescent="0.2">
      <c r="B542" s="1163">
        <v>4700</v>
      </c>
      <c r="C542" s="1185" t="s">
        <v>242</v>
      </c>
      <c r="D542" s="1165">
        <f>D543</f>
        <v>0</v>
      </c>
      <c r="E542" s="1165">
        <f t="shared" ref="E542:J543" si="486">+E543</f>
        <v>0</v>
      </c>
      <c r="F542" s="1165">
        <f t="shared" si="486"/>
        <v>0</v>
      </c>
      <c r="G542" s="1165">
        <f>+G543</f>
        <v>0</v>
      </c>
      <c r="H542" s="1165">
        <f t="shared" si="486"/>
        <v>0</v>
      </c>
      <c r="I542" s="1165">
        <f t="shared" si="486"/>
        <v>0</v>
      </c>
      <c r="J542" s="1165">
        <f t="shared" si="486"/>
        <v>0</v>
      </c>
      <c r="K542" s="1166">
        <f t="shared" si="471"/>
        <v>0</v>
      </c>
    </row>
    <row r="543" spans="2:11" ht="12.75" customHeight="1" x14ac:dyDescent="0.2">
      <c r="B543" s="1167">
        <v>4710</v>
      </c>
      <c r="C543" s="1168" t="s">
        <v>1799</v>
      </c>
      <c r="D543" s="1169">
        <f>D544</f>
        <v>0</v>
      </c>
      <c r="E543" s="1169">
        <f t="shared" si="486"/>
        <v>0</v>
      </c>
      <c r="F543" s="1169">
        <f t="shared" si="486"/>
        <v>0</v>
      </c>
      <c r="G543" s="1169">
        <f>+G544</f>
        <v>0</v>
      </c>
      <c r="H543" s="1169">
        <f t="shared" si="486"/>
        <v>0</v>
      </c>
      <c r="I543" s="1169">
        <f t="shared" si="486"/>
        <v>0</v>
      </c>
      <c r="J543" s="1169">
        <f t="shared" si="486"/>
        <v>0</v>
      </c>
      <c r="K543" s="1170">
        <f t="shared" si="471"/>
        <v>0</v>
      </c>
    </row>
    <row r="544" spans="2:11" ht="12.75" customHeight="1" x14ac:dyDescent="0.2">
      <c r="B544" s="1173">
        <v>4711</v>
      </c>
      <c r="C544" s="1174" t="s">
        <v>1799</v>
      </c>
      <c r="D544" s="1175"/>
      <c r="E544" s="1175"/>
      <c r="F544" s="1175">
        <f t="shared" ref="F544" si="487">+D544+E544</f>
        <v>0</v>
      </c>
      <c r="G544" s="1175"/>
      <c r="H544" s="1175"/>
      <c r="I544" s="1670">
        <f>+G544+H544+J544</f>
        <v>0</v>
      </c>
      <c r="J544" s="1175"/>
      <c r="K544" s="1177">
        <f t="shared" si="471"/>
        <v>0</v>
      </c>
    </row>
    <row r="545" spans="2:11" s="1162" customFormat="1" x14ac:dyDescent="0.2">
      <c r="B545" s="1163">
        <v>4800</v>
      </c>
      <c r="C545" s="1185" t="s">
        <v>243</v>
      </c>
      <c r="D545" s="1165">
        <f t="shared" ref="D545:I545" si="488">D546+D548+D551+D555+D553</f>
        <v>0</v>
      </c>
      <c r="E545" s="1165">
        <f t="shared" si="488"/>
        <v>0</v>
      </c>
      <c r="F545" s="1165">
        <f t="shared" si="488"/>
        <v>0</v>
      </c>
      <c r="G545" s="1165">
        <f>G546+G548+G551+G555+G553</f>
        <v>0</v>
      </c>
      <c r="H545" s="1165">
        <f>H546+H548+H551+H555+H553</f>
        <v>0</v>
      </c>
      <c r="I545" s="1165">
        <f t="shared" si="488"/>
        <v>0</v>
      </c>
      <c r="J545" s="1165">
        <f>+J546+J548+J551+J553+J555</f>
        <v>0</v>
      </c>
      <c r="K545" s="1166">
        <f t="shared" si="471"/>
        <v>0</v>
      </c>
    </row>
    <row r="546" spans="2:11" ht="12.75" customHeight="1" x14ac:dyDescent="0.2">
      <c r="B546" s="1167">
        <v>4810</v>
      </c>
      <c r="C546" s="1168" t="s">
        <v>1800</v>
      </c>
      <c r="D546" s="1169">
        <f>D547</f>
        <v>0</v>
      </c>
      <c r="E546" s="1169">
        <f t="shared" ref="E546:J546" si="489">+E547</f>
        <v>0</v>
      </c>
      <c r="F546" s="1169">
        <f t="shared" si="489"/>
        <v>0</v>
      </c>
      <c r="G546" s="1169">
        <f>+G547</f>
        <v>0</v>
      </c>
      <c r="H546" s="1169">
        <f t="shared" si="489"/>
        <v>0</v>
      </c>
      <c r="I546" s="1169">
        <f t="shared" si="489"/>
        <v>0</v>
      </c>
      <c r="J546" s="1169">
        <f t="shared" si="489"/>
        <v>0</v>
      </c>
      <c r="K546" s="1170">
        <f t="shared" si="471"/>
        <v>0</v>
      </c>
    </row>
    <row r="547" spans="2:11" ht="12.75" customHeight="1" x14ac:dyDescent="0.2">
      <c r="B547" s="1173">
        <v>4811</v>
      </c>
      <c r="C547" s="1174" t="s">
        <v>1800</v>
      </c>
      <c r="D547" s="1175"/>
      <c r="E547" s="1175"/>
      <c r="F547" s="1175">
        <f t="shared" ref="F547" si="490">+D547+E547</f>
        <v>0</v>
      </c>
      <c r="G547" s="1175"/>
      <c r="H547" s="1175"/>
      <c r="I547" s="1670">
        <f>+G547+H547+J547</f>
        <v>0</v>
      </c>
      <c r="J547" s="1175"/>
      <c r="K547" s="1177">
        <f t="shared" si="471"/>
        <v>0</v>
      </c>
    </row>
    <row r="548" spans="2:11" ht="12.75" customHeight="1" x14ac:dyDescent="0.2">
      <c r="B548" s="1167">
        <v>4820</v>
      </c>
      <c r="C548" s="1168" t="s">
        <v>1801</v>
      </c>
      <c r="D548" s="1169">
        <f t="shared" ref="D548:I548" si="491">D549+D550</f>
        <v>0</v>
      </c>
      <c r="E548" s="1169">
        <f t="shared" si="491"/>
        <v>0</v>
      </c>
      <c r="F548" s="1169">
        <f t="shared" si="491"/>
        <v>0</v>
      </c>
      <c r="G548" s="1169">
        <f>G549+G550</f>
        <v>0</v>
      </c>
      <c r="H548" s="1169">
        <f t="shared" si="491"/>
        <v>0</v>
      </c>
      <c r="I548" s="1169">
        <f t="shared" si="491"/>
        <v>0</v>
      </c>
      <c r="J548" s="1169">
        <f>J550+J549</f>
        <v>0</v>
      </c>
      <c r="K548" s="1170">
        <f t="shared" si="471"/>
        <v>0</v>
      </c>
    </row>
    <row r="549" spans="2:11" ht="12.75" customHeight="1" x14ac:dyDescent="0.2">
      <c r="B549" s="1173">
        <v>4821</v>
      </c>
      <c r="C549" s="1174" t="s">
        <v>1801</v>
      </c>
      <c r="D549" s="1175"/>
      <c r="E549" s="1175"/>
      <c r="F549" s="1175">
        <f t="shared" ref="F549:F550" si="492">+D549+E549</f>
        <v>0</v>
      </c>
      <c r="G549" s="1175"/>
      <c r="H549" s="1175"/>
      <c r="I549" s="1670">
        <f t="shared" ref="I549:I550" si="493">+G549+H549+J549</f>
        <v>0</v>
      </c>
      <c r="J549" s="1175"/>
      <c r="K549" s="1177">
        <f t="shared" si="471"/>
        <v>0</v>
      </c>
    </row>
    <row r="550" spans="2:11" ht="12.75" customHeight="1" x14ac:dyDescent="0.2">
      <c r="B550" s="1173">
        <v>4822</v>
      </c>
      <c r="C550" s="1174" t="s">
        <v>1747</v>
      </c>
      <c r="D550" s="1175"/>
      <c r="E550" s="1175"/>
      <c r="F550" s="1175">
        <f t="shared" si="492"/>
        <v>0</v>
      </c>
      <c r="G550" s="1175"/>
      <c r="H550" s="1175"/>
      <c r="I550" s="1670">
        <f t="shared" si="493"/>
        <v>0</v>
      </c>
      <c r="J550" s="1175"/>
      <c r="K550" s="1177">
        <f t="shared" si="471"/>
        <v>0</v>
      </c>
    </row>
    <row r="551" spans="2:11" ht="12.75" customHeight="1" x14ac:dyDescent="0.2">
      <c r="B551" s="1167">
        <v>4830</v>
      </c>
      <c r="C551" s="1168" t="s">
        <v>1802</v>
      </c>
      <c r="D551" s="1169">
        <f t="shared" ref="D551:J551" si="494">D552</f>
        <v>0</v>
      </c>
      <c r="E551" s="1169">
        <f t="shared" si="494"/>
        <v>0</v>
      </c>
      <c r="F551" s="1169">
        <f t="shared" si="494"/>
        <v>0</v>
      </c>
      <c r="G551" s="1169">
        <f>G552</f>
        <v>0</v>
      </c>
      <c r="H551" s="1169">
        <f t="shared" si="494"/>
        <v>0</v>
      </c>
      <c r="I551" s="1169">
        <f t="shared" si="494"/>
        <v>0</v>
      </c>
      <c r="J551" s="1169">
        <f t="shared" si="494"/>
        <v>0</v>
      </c>
      <c r="K551" s="1170">
        <f t="shared" si="471"/>
        <v>0</v>
      </c>
    </row>
    <row r="552" spans="2:11" ht="12.75" customHeight="1" x14ac:dyDescent="0.2">
      <c r="B552" s="1173">
        <v>4831</v>
      </c>
      <c r="C552" s="1174" t="s">
        <v>1802</v>
      </c>
      <c r="D552" s="1175"/>
      <c r="E552" s="1175"/>
      <c r="F552" s="1175">
        <f t="shared" ref="F552" si="495">+D552+E552</f>
        <v>0</v>
      </c>
      <c r="G552" s="1175"/>
      <c r="H552" s="1175"/>
      <c r="I552" s="1670">
        <f>+G552+H552+J552</f>
        <v>0</v>
      </c>
      <c r="J552" s="1175"/>
      <c r="K552" s="1177">
        <f t="shared" si="471"/>
        <v>0</v>
      </c>
    </row>
    <row r="553" spans="2:11" ht="12.75" customHeight="1" x14ac:dyDescent="0.2">
      <c r="B553" s="1167">
        <v>4840</v>
      </c>
      <c r="C553" s="1168" t="s">
        <v>1803</v>
      </c>
      <c r="D553" s="1169">
        <f t="shared" ref="D553:J553" si="496">D554</f>
        <v>0</v>
      </c>
      <c r="E553" s="1169">
        <f t="shared" si="496"/>
        <v>0</v>
      </c>
      <c r="F553" s="1169">
        <f t="shared" si="496"/>
        <v>0</v>
      </c>
      <c r="G553" s="1169">
        <f>G554</f>
        <v>0</v>
      </c>
      <c r="H553" s="1169">
        <f t="shared" si="496"/>
        <v>0</v>
      </c>
      <c r="I553" s="1169">
        <f t="shared" si="496"/>
        <v>0</v>
      </c>
      <c r="J553" s="1169">
        <f t="shared" si="496"/>
        <v>0</v>
      </c>
      <c r="K553" s="1170">
        <f t="shared" si="471"/>
        <v>0</v>
      </c>
    </row>
    <row r="554" spans="2:11" ht="12.75" customHeight="1" x14ac:dyDescent="0.2">
      <c r="B554" s="1173">
        <v>4841</v>
      </c>
      <c r="C554" s="1174" t="s">
        <v>1804</v>
      </c>
      <c r="D554" s="1175"/>
      <c r="E554" s="1175"/>
      <c r="F554" s="1175">
        <f t="shared" ref="F554" si="497">+D554+E554</f>
        <v>0</v>
      </c>
      <c r="G554" s="1175"/>
      <c r="H554" s="1175"/>
      <c r="I554" s="1670">
        <f>+G554+H554+J554</f>
        <v>0</v>
      </c>
      <c r="J554" s="1175"/>
      <c r="K554" s="1177">
        <f t="shared" si="471"/>
        <v>0</v>
      </c>
    </row>
    <row r="555" spans="2:11" ht="12.75" customHeight="1" x14ac:dyDescent="0.2">
      <c r="B555" s="1167">
        <v>4850</v>
      </c>
      <c r="C555" s="1168" t="s">
        <v>1805</v>
      </c>
      <c r="D555" s="1169">
        <f>D556</f>
        <v>0</v>
      </c>
      <c r="E555" s="1169">
        <f t="shared" ref="E555:J555" si="498">+E556</f>
        <v>0</v>
      </c>
      <c r="F555" s="1169">
        <f t="shared" si="498"/>
        <v>0</v>
      </c>
      <c r="G555" s="1169">
        <f>+G556</f>
        <v>0</v>
      </c>
      <c r="H555" s="1169">
        <f t="shared" si="498"/>
        <v>0</v>
      </c>
      <c r="I555" s="1169">
        <f t="shared" si="498"/>
        <v>0</v>
      </c>
      <c r="J555" s="1169">
        <f t="shared" si="498"/>
        <v>0</v>
      </c>
      <c r="K555" s="1170">
        <f t="shared" si="471"/>
        <v>0</v>
      </c>
    </row>
    <row r="556" spans="2:11" ht="12.75" customHeight="1" x14ac:dyDescent="0.2">
      <c r="B556" s="1173">
        <v>4851</v>
      </c>
      <c r="C556" s="1174" t="s">
        <v>1805</v>
      </c>
      <c r="D556" s="1175"/>
      <c r="E556" s="1175"/>
      <c r="F556" s="1175">
        <f t="shared" ref="F556" si="499">+D556+E556</f>
        <v>0</v>
      </c>
      <c r="G556" s="1175"/>
      <c r="H556" s="1175"/>
      <c r="I556" s="1670">
        <f>+G556+H556+J556</f>
        <v>0</v>
      </c>
      <c r="J556" s="1175"/>
      <c r="K556" s="1177">
        <f t="shared" si="471"/>
        <v>0</v>
      </c>
    </row>
    <row r="557" spans="2:11" s="1162" customFormat="1" x14ac:dyDescent="0.2">
      <c r="B557" s="1163">
        <v>4900</v>
      </c>
      <c r="C557" s="1185" t="s">
        <v>244</v>
      </c>
      <c r="D557" s="1165">
        <f>D558+D560+D562</f>
        <v>0</v>
      </c>
      <c r="E557" s="1165">
        <f t="shared" ref="E557:J557" si="500">+E558+E560+E562</f>
        <v>0</v>
      </c>
      <c r="F557" s="1165">
        <f t="shared" si="500"/>
        <v>0</v>
      </c>
      <c r="G557" s="1165">
        <f>+G558+G560+G562</f>
        <v>0</v>
      </c>
      <c r="H557" s="1165">
        <f t="shared" si="500"/>
        <v>0</v>
      </c>
      <c r="I557" s="1165">
        <f t="shared" si="500"/>
        <v>0</v>
      </c>
      <c r="J557" s="1165">
        <f t="shared" si="500"/>
        <v>0</v>
      </c>
      <c r="K557" s="1166">
        <f t="shared" si="471"/>
        <v>0</v>
      </c>
    </row>
    <row r="558" spans="2:11" ht="12.75" customHeight="1" x14ac:dyDescent="0.2">
      <c r="B558" s="1167">
        <v>4910</v>
      </c>
      <c r="C558" s="1168" t="s">
        <v>1806</v>
      </c>
      <c r="D558" s="1169">
        <f t="shared" ref="D558:J558" si="501">D559</f>
        <v>0</v>
      </c>
      <c r="E558" s="1169">
        <f t="shared" si="501"/>
        <v>0</v>
      </c>
      <c r="F558" s="1169">
        <f t="shared" si="501"/>
        <v>0</v>
      </c>
      <c r="G558" s="1169">
        <f>G559</f>
        <v>0</v>
      </c>
      <c r="H558" s="1169">
        <f t="shared" si="501"/>
        <v>0</v>
      </c>
      <c r="I558" s="1169">
        <f t="shared" si="501"/>
        <v>0</v>
      </c>
      <c r="J558" s="1169">
        <f t="shared" si="501"/>
        <v>0</v>
      </c>
      <c r="K558" s="1170">
        <f t="shared" si="471"/>
        <v>0</v>
      </c>
    </row>
    <row r="559" spans="2:11" ht="12.75" customHeight="1" x14ac:dyDescent="0.2">
      <c r="B559" s="1173">
        <v>4911</v>
      </c>
      <c r="C559" s="1174" t="s">
        <v>1806</v>
      </c>
      <c r="D559" s="1175"/>
      <c r="E559" s="1175"/>
      <c r="F559" s="1175">
        <f t="shared" ref="F559" si="502">+D559+E559</f>
        <v>0</v>
      </c>
      <c r="G559" s="1175"/>
      <c r="H559" s="1175"/>
      <c r="I559" s="1670">
        <f>+G559+H559+J559</f>
        <v>0</v>
      </c>
      <c r="J559" s="1175"/>
      <c r="K559" s="1177">
        <f t="shared" si="471"/>
        <v>0</v>
      </c>
    </row>
    <row r="560" spans="2:11" ht="12.75" customHeight="1" x14ac:dyDescent="0.2">
      <c r="B560" s="1167">
        <v>4920</v>
      </c>
      <c r="C560" s="1168" t="s">
        <v>1807</v>
      </c>
      <c r="D560" s="1169">
        <f t="shared" ref="D560:J560" si="503">D561</f>
        <v>0</v>
      </c>
      <c r="E560" s="1169">
        <f t="shared" si="503"/>
        <v>0</v>
      </c>
      <c r="F560" s="1169">
        <f t="shared" si="503"/>
        <v>0</v>
      </c>
      <c r="G560" s="1169">
        <f>G561</f>
        <v>0</v>
      </c>
      <c r="H560" s="1169">
        <f t="shared" si="503"/>
        <v>0</v>
      </c>
      <c r="I560" s="1169">
        <f t="shared" si="503"/>
        <v>0</v>
      </c>
      <c r="J560" s="1169">
        <f t="shared" si="503"/>
        <v>0</v>
      </c>
      <c r="K560" s="1170">
        <f t="shared" si="471"/>
        <v>0</v>
      </c>
    </row>
    <row r="561" spans="2:11" ht="12.75" customHeight="1" x14ac:dyDescent="0.2">
      <c r="B561" s="1173">
        <v>4921</v>
      </c>
      <c r="C561" s="1174" t="s">
        <v>1807</v>
      </c>
      <c r="D561" s="1175"/>
      <c r="E561" s="1175"/>
      <c r="F561" s="1175">
        <f t="shared" ref="F561" si="504">+D561+E561</f>
        <v>0</v>
      </c>
      <c r="G561" s="1175"/>
      <c r="H561" s="1175"/>
      <c r="I561" s="1670">
        <f>+G561+H561+J561</f>
        <v>0</v>
      </c>
      <c r="J561" s="1175"/>
      <c r="K561" s="1177">
        <f t="shared" si="471"/>
        <v>0</v>
      </c>
    </row>
    <row r="562" spans="2:11" ht="12.75" customHeight="1" x14ac:dyDescent="0.2">
      <c r="B562" s="1167">
        <v>4930</v>
      </c>
      <c r="C562" s="1168" t="s">
        <v>1808</v>
      </c>
      <c r="D562" s="1169">
        <f>D563</f>
        <v>0</v>
      </c>
      <c r="E562" s="1169">
        <f t="shared" ref="E562:J562" si="505">+E563</f>
        <v>0</v>
      </c>
      <c r="F562" s="1169">
        <f t="shared" si="505"/>
        <v>0</v>
      </c>
      <c r="G562" s="1169">
        <f>+G563</f>
        <v>0</v>
      </c>
      <c r="H562" s="1169">
        <f t="shared" si="505"/>
        <v>0</v>
      </c>
      <c r="I562" s="1169">
        <f t="shared" si="505"/>
        <v>0</v>
      </c>
      <c r="J562" s="1169">
        <f t="shared" si="505"/>
        <v>0</v>
      </c>
      <c r="K562" s="1170">
        <f t="shared" si="471"/>
        <v>0</v>
      </c>
    </row>
    <row r="563" spans="2:11" ht="12.75" customHeight="1" x14ac:dyDescent="0.2">
      <c r="B563" s="1173">
        <v>4931</v>
      </c>
      <c r="C563" s="1174" t="s">
        <v>1808</v>
      </c>
      <c r="D563" s="1175"/>
      <c r="E563" s="1175"/>
      <c r="F563" s="1175">
        <f t="shared" ref="F563" si="506">+D563+E563</f>
        <v>0</v>
      </c>
      <c r="G563" s="1175"/>
      <c r="H563" s="1175"/>
      <c r="I563" s="1670">
        <f>+G563+H563+J563</f>
        <v>0</v>
      </c>
      <c r="J563" s="1175"/>
      <c r="K563" s="1177">
        <f t="shared" si="471"/>
        <v>0</v>
      </c>
    </row>
    <row r="564" spans="2:11" ht="12.75" customHeight="1" x14ac:dyDescent="0.2">
      <c r="B564" s="1167" t="s">
        <v>1483</v>
      </c>
      <c r="C564" s="1202"/>
      <c r="D564" s="1169">
        <f t="shared" ref="D564:J564" si="507">D437+D456+D468+D492+D519+D527+D542+D545+D557</f>
        <v>0</v>
      </c>
      <c r="E564" s="1169">
        <f t="shared" si="507"/>
        <v>0</v>
      </c>
      <c r="F564" s="1169">
        <f>F437+F456+F468+F492+F519+F527+F542+F545+F557</f>
        <v>0</v>
      </c>
      <c r="G564" s="1169">
        <f>G437+G456+G468+G492+G519+G527+G542+G545+G557</f>
        <v>0</v>
      </c>
      <c r="H564" s="1169">
        <f t="shared" si="507"/>
        <v>0</v>
      </c>
      <c r="I564" s="1169">
        <f>I437+I456+I468+I492+I519+I527+I542+I545+I557</f>
        <v>0</v>
      </c>
      <c r="J564" s="1169">
        <f t="shared" si="507"/>
        <v>0</v>
      </c>
      <c r="K564" s="1170">
        <f t="shared" si="471"/>
        <v>0</v>
      </c>
    </row>
    <row r="565" spans="2:11" s="1162" customFormat="1" x14ac:dyDescent="0.2">
      <c r="B565" s="1189">
        <v>5000</v>
      </c>
      <c r="C565" s="1190" t="s">
        <v>1809</v>
      </c>
      <c r="D565" s="1191">
        <f>+D566+D583+D592+D597+D611+D614+D634+D653+D664</f>
        <v>0</v>
      </c>
      <c r="E565" s="1191">
        <f t="shared" ref="E565:J565" si="508">+E566+E583+E592+E597+E611+E614+E634+E653+E664</f>
        <v>0</v>
      </c>
      <c r="F565" s="1191">
        <f t="shared" si="508"/>
        <v>0</v>
      </c>
      <c r="G565" s="1191">
        <f>+G566+G583+G592+G597+G611+G614+G634+G653+G664</f>
        <v>0</v>
      </c>
      <c r="H565" s="1191">
        <f>+H566+H583+H592+H597+H611+H614+H634+H653+H664</f>
        <v>0</v>
      </c>
      <c r="I565" s="1191">
        <f t="shared" si="508"/>
        <v>0</v>
      </c>
      <c r="J565" s="1191">
        <f t="shared" si="508"/>
        <v>0</v>
      </c>
      <c r="K565" s="1192">
        <f t="shared" si="471"/>
        <v>0</v>
      </c>
    </row>
    <row r="566" spans="2:11" s="1162" customFormat="1" x14ac:dyDescent="0.2">
      <c r="B566" s="1163">
        <v>5100</v>
      </c>
      <c r="C566" s="1747" t="s">
        <v>127</v>
      </c>
      <c r="D566" s="1165">
        <f t="shared" ref="D566:E566" si="509">D567+D570+D572+D576+D578+D580</f>
        <v>0</v>
      </c>
      <c r="E566" s="1165">
        <f t="shared" si="509"/>
        <v>0</v>
      </c>
      <c r="F566" s="1165">
        <f>F567+F570+F572+F576+F578+F580</f>
        <v>0</v>
      </c>
      <c r="G566" s="1165">
        <f>G567+G570+G572+G576+G578+G580</f>
        <v>0</v>
      </c>
      <c r="H566" s="1165">
        <f>H567+H570+H572+H576+H578+H580</f>
        <v>0</v>
      </c>
      <c r="I566" s="1165">
        <f>I567+I570+I572+I576+I578+I580</f>
        <v>0</v>
      </c>
      <c r="J566" s="1165">
        <f>J567+J570+J572+J576+J578+J580</f>
        <v>0</v>
      </c>
      <c r="K566" s="1166">
        <f t="shared" si="471"/>
        <v>0</v>
      </c>
    </row>
    <row r="567" spans="2:11" ht="12.75" customHeight="1" x14ac:dyDescent="0.2">
      <c r="B567" s="1167">
        <v>5110</v>
      </c>
      <c r="C567" s="1168" t="s">
        <v>1810</v>
      </c>
      <c r="D567" s="1169">
        <f t="shared" ref="D567:J567" si="510">D568+D569</f>
        <v>0</v>
      </c>
      <c r="E567" s="1169">
        <f t="shared" si="510"/>
        <v>0</v>
      </c>
      <c r="F567" s="1169">
        <f t="shared" si="510"/>
        <v>0</v>
      </c>
      <c r="G567" s="1169">
        <f>G568+G569</f>
        <v>0</v>
      </c>
      <c r="H567" s="1169">
        <f t="shared" si="510"/>
        <v>0</v>
      </c>
      <c r="I567" s="1169">
        <f t="shared" si="510"/>
        <v>0</v>
      </c>
      <c r="J567" s="1169">
        <f t="shared" si="510"/>
        <v>0</v>
      </c>
      <c r="K567" s="1170">
        <f t="shared" si="471"/>
        <v>0</v>
      </c>
    </row>
    <row r="568" spans="2:11" x14ac:dyDescent="0.2">
      <c r="B568" s="1173">
        <v>5111</v>
      </c>
      <c r="C568" s="1174" t="s">
        <v>1811</v>
      </c>
      <c r="D568" s="1175"/>
      <c r="E568" s="1175"/>
      <c r="F568" s="1175">
        <f t="shared" ref="F568:F569" si="511">+D568+E568</f>
        <v>0</v>
      </c>
      <c r="G568" s="1175"/>
      <c r="H568" s="1175"/>
      <c r="I568" s="1670">
        <f t="shared" ref="I568:I569" si="512">+G568+H568+J568</f>
        <v>0</v>
      </c>
      <c r="J568" s="1175"/>
      <c r="K568" s="1177">
        <f t="shared" si="471"/>
        <v>0</v>
      </c>
    </row>
    <row r="569" spans="2:11" ht="12.75" customHeight="1" x14ac:dyDescent="0.2">
      <c r="B569" s="1173">
        <v>5112</v>
      </c>
      <c r="C569" s="1174" t="s">
        <v>1812</v>
      </c>
      <c r="D569" s="1175"/>
      <c r="E569" s="1175"/>
      <c r="F569" s="1175">
        <f t="shared" si="511"/>
        <v>0</v>
      </c>
      <c r="G569" s="1175"/>
      <c r="H569" s="1175"/>
      <c r="I569" s="1670">
        <f t="shared" si="512"/>
        <v>0</v>
      </c>
      <c r="J569" s="1175"/>
      <c r="K569" s="1177">
        <f t="shared" si="471"/>
        <v>0</v>
      </c>
    </row>
    <row r="570" spans="2:11" ht="12.75" customHeight="1" x14ac:dyDescent="0.2">
      <c r="B570" s="1167">
        <v>5120</v>
      </c>
      <c r="C570" s="1168" t="s">
        <v>1813</v>
      </c>
      <c r="D570" s="1169">
        <f t="shared" ref="D570:J570" si="513">D571</f>
        <v>0</v>
      </c>
      <c r="E570" s="1169">
        <f t="shared" si="513"/>
        <v>0</v>
      </c>
      <c r="F570" s="1169">
        <f t="shared" si="513"/>
        <v>0</v>
      </c>
      <c r="G570" s="1169">
        <f>G571</f>
        <v>0</v>
      </c>
      <c r="H570" s="1169">
        <f t="shared" si="513"/>
        <v>0</v>
      </c>
      <c r="I570" s="1169">
        <f t="shared" si="513"/>
        <v>0</v>
      </c>
      <c r="J570" s="1169">
        <f t="shared" si="513"/>
        <v>0</v>
      </c>
      <c r="K570" s="1170">
        <f t="shared" si="471"/>
        <v>0</v>
      </c>
    </row>
    <row r="571" spans="2:11" ht="12.75" customHeight="1" x14ac:dyDescent="0.2">
      <c r="B571" s="1173">
        <v>5121</v>
      </c>
      <c r="C571" s="1174" t="s">
        <v>1813</v>
      </c>
      <c r="D571" s="1175"/>
      <c r="E571" s="1175"/>
      <c r="F571" s="1175">
        <f t="shared" ref="F571" si="514">+D571+E571</f>
        <v>0</v>
      </c>
      <c r="G571" s="1175"/>
      <c r="H571" s="1175"/>
      <c r="I571" s="1670">
        <f>+G571+H571+J571</f>
        <v>0</v>
      </c>
      <c r="J571" s="1175"/>
      <c r="K571" s="1177">
        <f t="shared" si="471"/>
        <v>0</v>
      </c>
    </row>
    <row r="572" spans="2:11" ht="12.75" customHeight="1" x14ac:dyDescent="0.2">
      <c r="B572" s="1167">
        <v>5130</v>
      </c>
      <c r="C572" s="1168" t="s">
        <v>1814</v>
      </c>
      <c r="D572" s="1169">
        <f t="shared" ref="D572:J572" si="515">D573+D574+D575</f>
        <v>0</v>
      </c>
      <c r="E572" s="1169">
        <f t="shared" si="515"/>
        <v>0</v>
      </c>
      <c r="F572" s="1169">
        <f t="shared" si="515"/>
        <v>0</v>
      </c>
      <c r="G572" s="1169">
        <f>G573+G574+G575</f>
        <v>0</v>
      </c>
      <c r="H572" s="1169">
        <f t="shared" si="515"/>
        <v>0</v>
      </c>
      <c r="I572" s="1169">
        <f t="shared" si="515"/>
        <v>0</v>
      </c>
      <c r="J572" s="1169">
        <f t="shared" si="515"/>
        <v>0</v>
      </c>
      <c r="K572" s="1170">
        <f t="shared" si="471"/>
        <v>0</v>
      </c>
    </row>
    <row r="573" spans="2:11" ht="12.75" customHeight="1" x14ac:dyDescent="0.2">
      <c r="B573" s="1173">
        <v>5131</v>
      </c>
      <c r="C573" s="1174" t="s">
        <v>1815</v>
      </c>
      <c r="D573" s="1175"/>
      <c r="E573" s="1175"/>
      <c r="F573" s="1175">
        <f t="shared" ref="F573:F575" si="516">+D573+E573</f>
        <v>0</v>
      </c>
      <c r="G573" s="1175"/>
      <c r="H573" s="1175"/>
      <c r="I573" s="1670">
        <f t="shared" ref="I573:I575" si="517">+G573+H573+J573</f>
        <v>0</v>
      </c>
      <c r="J573" s="1175"/>
      <c r="K573" s="1177">
        <f t="shared" si="471"/>
        <v>0</v>
      </c>
    </row>
    <row r="574" spans="2:11" x14ac:dyDescent="0.2">
      <c r="B574" s="1173">
        <v>5132</v>
      </c>
      <c r="C574" s="1174" t="s">
        <v>1816</v>
      </c>
      <c r="D574" s="1175"/>
      <c r="E574" s="1175"/>
      <c r="F574" s="1175">
        <f t="shared" si="516"/>
        <v>0</v>
      </c>
      <c r="G574" s="1175"/>
      <c r="H574" s="1175"/>
      <c r="I574" s="1670">
        <f t="shared" si="517"/>
        <v>0</v>
      </c>
      <c r="J574" s="1175"/>
      <c r="K574" s="1177">
        <f t="shared" si="471"/>
        <v>0</v>
      </c>
    </row>
    <row r="575" spans="2:11" ht="12.75" customHeight="1" x14ac:dyDescent="0.2">
      <c r="B575" s="1173">
        <v>5133</v>
      </c>
      <c r="C575" s="1174" t="s">
        <v>1817</v>
      </c>
      <c r="D575" s="1175"/>
      <c r="E575" s="1175"/>
      <c r="F575" s="1175">
        <f t="shared" si="516"/>
        <v>0</v>
      </c>
      <c r="G575" s="1175"/>
      <c r="H575" s="1175"/>
      <c r="I575" s="1670">
        <f t="shared" si="517"/>
        <v>0</v>
      </c>
      <c r="J575" s="1175"/>
      <c r="K575" s="1177">
        <f t="shared" si="471"/>
        <v>0</v>
      </c>
    </row>
    <row r="576" spans="2:11" x14ac:dyDescent="0.2">
      <c r="B576" s="1167">
        <v>5140</v>
      </c>
      <c r="C576" s="1168" t="s">
        <v>1818</v>
      </c>
      <c r="D576" s="1169">
        <f t="shared" ref="D576:J576" si="518">D577</f>
        <v>0</v>
      </c>
      <c r="E576" s="1169">
        <f t="shared" si="518"/>
        <v>0</v>
      </c>
      <c r="F576" s="1169">
        <f t="shared" si="518"/>
        <v>0</v>
      </c>
      <c r="G576" s="1169">
        <f>G577</f>
        <v>0</v>
      </c>
      <c r="H576" s="1169">
        <f t="shared" si="518"/>
        <v>0</v>
      </c>
      <c r="I576" s="1169">
        <f t="shared" si="518"/>
        <v>0</v>
      </c>
      <c r="J576" s="1169">
        <f t="shared" si="518"/>
        <v>0</v>
      </c>
      <c r="K576" s="1170">
        <f t="shared" si="471"/>
        <v>0</v>
      </c>
    </row>
    <row r="577" spans="2:11" x14ac:dyDescent="0.2">
      <c r="B577" s="1173">
        <v>5141</v>
      </c>
      <c r="C577" s="1174" t="s">
        <v>1818</v>
      </c>
      <c r="D577" s="1181"/>
      <c r="E577" s="1181"/>
      <c r="F577" s="1175">
        <f t="shared" ref="F577" si="519">+D577+E577</f>
        <v>0</v>
      </c>
      <c r="G577" s="1175"/>
      <c r="H577" s="1175"/>
      <c r="I577" s="1670">
        <f>+G577+H577+J577</f>
        <v>0</v>
      </c>
      <c r="J577" s="1175"/>
      <c r="K577" s="1177">
        <f t="shared" si="471"/>
        <v>0</v>
      </c>
    </row>
    <row r="578" spans="2:11" ht="12.75" customHeight="1" x14ac:dyDescent="0.2">
      <c r="B578" s="1167">
        <v>5150</v>
      </c>
      <c r="C578" s="1168" t="s">
        <v>1819</v>
      </c>
      <c r="D578" s="1169">
        <f t="shared" ref="D578:J578" si="520">D579</f>
        <v>0</v>
      </c>
      <c r="E578" s="1169">
        <f t="shared" si="520"/>
        <v>0</v>
      </c>
      <c r="F578" s="1169">
        <f t="shared" si="520"/>
        <v>0</v>
      </c>
      <c r="G578" s="1169">
        <f>G579</f>
        <v>0</v>
      </c>
      <c r="H578" s="1169">
        <f t="shared" si="520"/>
        <v>0</v>
      </c>
      <c r="I578" s="1169">
        <f t="shared" si="520"/>
        <v>0</v>
      </c>
      <c r="J578" s="1169">
        <f t="shared" si="520"/>
        <v>0</v>
      </c>
      <c r="K578" s="1170">
        <f t="shared" si="471"/>
        <v>0</v>
      </c>
    </row>
    <row r="579" spans="2:11" x14ac:dyDescent="0.2">
      <c r="B579" s="1173">
        <v>5151</v>
      </c>
      <c r="C579" s="1174" t="s">
        <v>1820</v>
      </c>
      <c r="D579" s="1175"/>
      <c r="E579" s="1175"/>
      <c r="F579" s="1175">
        <f t="shared" ref="F579" si="521">+D579+E579</f>
        <v>0</v>
      </c>
      <c r="G579" s="1175"/>
      <c r="H579" s="1175"/>
      <c r="I579" s="1670">
        <f>+G579+H579+J579</f>
        <v>0</v>
      </c>
      <c r="J579" s="1175"/>
      <c r="K579" s="1177">
        <f t="shared" si="471"/>
        <v>0</v>
      </c>
    </row>
    <row r="580" spans="2:11" ht="12.75" customHeight="1" x14ac:dyDescent="0.2">
      <c r="B580" s="1167">
        <v>5190</v>
      </c>
      <c r="C580" s="1168" t="s">
        <v>1821</v>
      </c>
      <c r="D580" s="1169">
        <f t="shared" ref="D580:J580" si="522">D581+D582</f>
        <v>0</v>
      </c>
      <c r="E580" s="1169">
        <f t="shared" si="522"/>
        <v>0</v>
      </c>
      <c r="F580" s="1169">
        <f t="shared" si="522"/>
        <v>0</v>
      </c>
      <c r="G580" s="1169">
        <f>G581+G582</f>
        <v>0</v>
      </c>
      <c r="H580" s="1169">
        <f t="shared" si="522"/>
        <v>0</v>
      </c>
      <c r="I580" s="1169">
        <f t="shared" si="522"/>
        <v>0</v>
      </c>
      <c r="J580" s="1169">
        <f t="shared" si="522"/>
        <v>0</v>
      </c>
      <c r="K580" s="1170">
        <f t="shared" si="471"/>
        <v>0</v>
      </c>
    </row>
    <row r="581" spans="2:11" x14ac:dyDescent="0.2">
      <c r="B581" s="1173">
        <v>5191</v>
      </c>
      <c r="C581" s="1174" t="s">
        <v>1822</v>
      </c>
      <c r="D581" s="1175"/>
      <c r="E581" s="1175"/>
      <c r="F581" s="1175">
        <f t="shared" ref="F581:F582" si="523">+D581+E581</f>
        <v>0</v>
      </c>
      <c r="G581" s="1175"/>
      <c r="H581" s="1175"/>
      <c r="I581" s="1670">
        <f t="shared" ref="I581:I582" si="524">+G581+H581+J581</f>
        <v>0</v>
      </c>
      <c r="J581" s="1175"/>
      <c r="K581" s="1177">
        <f t="shared" si="471"/>
        <v>0</v>
      </c>
    </row>
    <row r="582" spans="2:11" ht="12.75" customHeight="1" x14ac:dyDescent="0.2">
      <c r="B582" s="1173">
        <v>5192</v>
      </c>
      <c r="C582" s="1174" t="s">
        <v>1823</v>
      </c>
      <c r="D582" s="1175"/>
      <c r="E582" s="1175"/>
      <c r="F582" s="1175">
        <f t="shared" si="523"/>
        <v>0</v>
      </c>
      <c r="G582" s="1175"/>
      <c r="H582" s="1175"/>
      <c r="I582" s="1670">
        <f t="shared" si="524"/>
        <v>0</v>
      </c>
      <c r="J582" s="1175"/>
      <c r="K582" s="1177">
        <f t="shared" si="471"/>
        <v>0</v>
      </c>
    </row>
    <row r="583" spans="2:11" s="1162" customFormat="1" x14ac:dyDescent="0.2">
      <c r="B583" s="1163">
        <v>5200</v>
      </c>
      <c r="C583" s="1185" t="s">
        <v>129</v>
      </c>
      <c r="D583" s="1165">
        <f t="shared" ref="D583:J583" si="525">D584+D586+D588+D590</f>
        <v>0</v>
      </c>
      <c r="E583" s="1165">
        <f t="shared" si="525"/>
        <v>0</v>
      </c>
      <c r="F583" s="1165">
        <f t="shared" si="525"/>
        <v>0</v>
      </c>
      <c r="G583" s="1165">
        <f>G584+G586+G588+G590</f>
        <v>0</v>
      </c>
      <c r="H583" s="1165">
        <f>H584+H586+H588+H590</f>
        <v>0</v>
      </c>
      <c r="I583" s="1165">
        <f t="shared" si="525"/>
        <v>0</v>
      </c>
      <c r="J583" s="1165">
        <f t="shared" si="525"/>
        <v>0</v>
      </c>
      <c r="K583" s="1166">
        <f t="shared" si="471"/>
        <v>0</v>
      </c>
    </row>
    <row r="584" spans="2:11" ht="12.75" customHeight="1" x14ac:dyDescent="0.2">
      <c r="B584" s="1167">
        <v>5210</v>
      </c>
      <c r="C584" s="1168" t="s">
        <v>1824</v>
      </c>
      <c r="D584" s="1169">
        <f t="shared" ref="D584:J584" si="526">D585</f>
        <v>0</v>
      </c>
      <c r="E584" s="1169">
        <f t="shared" si="526"/>
        <v>0</v>
      </c>
      <c r="F584" s="1169">
        <f t="shared" si="526"/>
        <v>0</v>
      </c>
      <c r="G584" s="1169">
        <f>G585</f>
        <v>0</v>
      </c>
      <c r="H584" s="1169">
        <f t="shared" si="526"/>
        <v>0</v>
      </c>
      <c r="I584" s="1169">
        <f t="shared" si="526"/>
        <v>0</v>
      </c>
      <c r="J584" s="1169">
        <f t="shared" si="526"/>
        <v>0</v>
      </c>
      <c r="K584" s="1170">
        <f t="shared" si="471"/>
        <v>0</v>
      </c>
    </row>
    <row r="585" spans="2:11" ht="12.75" customHeight="1" x14ac:dyDescent="0.2">
      <c r="B585" s="1173">
        <v>5211</v>
      </c>
      <c r="C585" s="1174" t="s">
        <v>1824</v>
      </c>
      <c r="D585" s="1175"/>
      <c r="E585" s="1175"/>
      <c r="F585" s="1175">
        <f t="shared" ref="F585" si="527">+D585+E585</f>
        <v>0</v>
      </c>
      <c r="G585" s="1175"/>
      <c r="H585" s="1175"/>
      <c r="I585" s="1670">
        <f>+G585+H585+J585</f>
        <v>0</v>
      </c>
      <c r="J585" s="1175"/>
      <c r="K585" s="1177">
        <f t="shared" si="471"/>
        <v>0</v>
      </c>
    </row>
    <row r="586" spans="2:11" x14ac:dyDescent="0.2">
      <c r="B586" s="1167">
        <v>5220</v>
      </c>
      <c r="C586" s="1168" t="s">
        <v>1825</v>
      </c>
      <c r="D586" s="1169">
        <f t="shared" ref="D586:J586" si="528">D587</f>
        <v>0</v>
      </c>
      <c r="E586" s="1169">
        <f t="shared" si="528"/>
        <v>0</v>
      </c>
      <c r="F586" s="1169">
        <f t="shared" si="528"/>
        <v>0</v>
      </c>
      <c r="G586" s="1169">
        <f>G587</f>
        <v>0</v>
      </c>
      <c r="H586" s="1169">
        <f t="shared" si="528"/>
        <v>0</v>
      </c>
      <c r="I586" s="1169">
        <f t="shared" si="528"/>
        <v>0</v>
      </c>
      <c r="J586" s="1169">
        <f t="shared" si="528"/>
        <v>0</v>
      </c>
      <c r="K586" s="1170">
        <f t="shared" si="471"/>
        <v>0</v>
      </c>
    </row>
    <row r="587" spans="2:11" x14ac:dyDescent="0.2">
      <c r="B587" s="1173">
        <v>5221</v>
      </c>
      <c r="C587" s="1174" t="s">
        <v>1826</v>
      </c>
      <c r="D587" s="1175"/>
      <c r="E587" s="1175"/>
      <c r="F587" s="1175">
        <f t="shared" ref="F587" si="529">+D587+E587</f>
        <v>0</v>
      </c>
      <c r="G587" s="1175"/>
      <c r="H587" s="1175"/>
      <c r="I587" s="1670">
        <f>+G587+H587+J587</f>
        <v>0</v>
      </c>
      <c r="J587" s="1175"/>
      <c r="K587" s="1177">
        <f t="shared" si="471"/>
        <v>0</v>
      </c>
    </row>
    <row r="588" spans="2:11" ht="12.75" customHeight="1" x14ac:dyDescent="0.2">
      <c r="B588" s="1167">
        <v>5230</v>
      </c>
      <c r="C588" s="1168" t="s">
        <v>1827</v>
      </c>
      <c r="D588" s="1169">
        <f t="shared" ref="D588:J588" si="530">D589</f>
        <v>0</v>
      </c>
      <c r="E588" s="1169">
        <f t="shared" si="530"/>
        <v>0</v>
      </c>
      <c r="F588" s="1169">
        <f t="shared" si="530"/>
        <v>0</v>
      </c>
      <c r="G588" s="1169">
        <f>G589</f>
        <v>0</v>
      </c>
      <c r="H588" s="1169">
        <f t="shared" si="530"/>
        <v>0</v>
      </c>
      <c r="I588" s="1169">
        <f t="shared" si="530"/>
        <v>0</v>
      </c>
      <c r="J588" s="1169">
        <f t="shared" si="530"/>
        <v>0</v>
      </c>
      <c r="K588" s="1170">
        <f t="shared" si="471"/>
        <v>0</v>
      </c>
    </row>
    <row r="589" spans="2:11" ht="12.75" customHeight="1" x14ac:dyDescent="0.2">
      <c r="B589" s="1173">
        <v>5231</v>
      </c>
      <c r="C589" s="1174" t="s">
        <v>1828</v>
      </c>
      <c r="D589" s="1175"/>
      <c r="E589" s="1175"/>
      <c r="F589" s="1175">
        <f t="shared" ref="F589" si="531">+D589+E589</f>
        <v>0</v>
      </c>
      <c r="G589" s="1175"/>
      <c r="H589" s="1175"/>
      <c r="I589" s="1670">
        <f>+G589+H589+J589</f>
        <v>0</v>
      </c>
      <c r="J589" s="1175"/>
      <c r="K589" s="1177">
        <f t="shared" si="471"/>
        <v>0</v>
      </c>
    </row>
    <row r="590" spans="2:11" ht="12.75" customHeight="1" x14ac:dyDescent="0.2">
      <c r="B590" s="1167">
        <v>5290</v>
      </c>
      <c r="C590" s="1168" t="s">
        <v>1829</v>
      </c>
      <c r="D590" s="1169">
        <f t="shared" ref="D590:J590" si="532">D591</f>
        <v>0</v>
      </c>
      <c r="E590" s="1169">
        <f t="shared" si="532"/>
        <v>0</v>
      </c>
      <c r="F590" s="1169">
        <f t="shared" si="532"/>
        <v>0</v>
      </c>
      <c r="G590" s="1169">
        <f>G591</f>
        <v>0</v>
      </c>
      <c r="H590" s="1169">
        <f t="shared" si="532"/>
        <v>0</v>
      </c>
      <c r="I590" s="1169">
        <f t="shared" si="532"/>
        <v>0</v>
      </c>
      <c r="J590" s="1169">
        <f t="shared" si="532"/>
        <v>0</v>
      </c>
      <c r="K590" s="1170">
        <f t="shared" si="471"/>
        <v>0</v>
      </c>
    </row>
    <row r="591" spans="2:11" ht="12.75" customHeight="1" x14ac:dyDescent="0.2">
      <c r="B591" s="1173">
        <v>5291</v>
      </c>
      <c r="C591" s="1174" t="s">
        <v>1830</v>
      </c>
      <c r="D591" s="1175"/>
      <c r="E591" s="1175"/>
      <c r="F591" s="1175">
        <f t="shared" ref="F591" si="533">+D591+E591</f>
        <v>0</v>
      </c>
      <c r="G591" s="1175"/>
      <c r="H591" s="1175"/>
      <c r="I591" s="1670">
        <f>+G591+H591+J591</f>
        <v>0</v>
      </c>
      <c r="J591" s="1175"/>
      <c r="K591" s="1177">
        <f t="shared" ref="K591:K654" si="534">F591-I591</f>
        <v>0</v>
      </c>
    </row>
    <row r="592" spans="2:11" s="1162" customFormat="1" x14ac:dyDescent="0.2">
      <c r="B592" s="1163">
        <v>5300</v>
      </c>
      <c r="C592" s="1185" t="s">
        <v>130</v>
      </c>
      <c r="D592" s="1165">
        <f t="shared" ref="D592:J592" si="535">D593+D595</f>
        <v>0</v>
      </c>
      <c r="E592" s="1165">
        <f t="shared" si="535"/>
        <v>0</v>
      </c>
      <c r="F592" s="1165">
        <f t="shared" si="535"/>
        <v>0</v>
      </c>
      <c r="G592" s="1165">
        <f>G593+G595</f>
        <v>0</v>
      </c>
      <c r="H592" s="1165">
        <f t="shared" si="535"/>
        <v>0</v>
      </c>
      <c r="I592" s="1165">
        <f t="shared" si="535"/>
        <v>0</v>
      </c>
      <c r="J592" s="1165">
        <f t="shared" si="535"/>
        <v>0</v>
      </c>
      <c r="K592" s="1166">
        <f t="shared" si="534"/>
        <v>0</v>
      </c>
    </row>
    <row r="593" spans="2:11" ht="12.75" customHeight="1" x14ac:dyDescent="0.2">
      <c r="B593" s="1167">
        <v>5310</v>
      </c>
      <c r="C593" s="1168" t="s">
        <v>1831</v>
      </c>
      <c r="D593" s="1169">
        <f t="shared" ref="D593:J593" si="536">D594</f>
        <v>0</v>
      </c>
      <c r="E593" s="1169">
        <f t="shared" si="536"/>
        <v>0</v>
      </c>
      <c r="F593" s="1169">
        <f t="shared" si="536"/>
        <v>0</v>
      </c>
      <c r="G593" s="1169">
        <f>G594</f>
        <v>0</v>
      </c>
      <c r="H593" s="1169">
        <f t="shared" si="536"/>
        <v>0</v>
      </c>
      <c r="I593" s="1169">
        <f t="shared" si="536"/>
        <v>0</v>
      </c>
      <c r="J593" s="1169">
        <f t="shared" si="536"/>
        <v>0</v>
      </c>
      <c r="K593" s="1170">
        <f t="shared" si="534"/>
        <v>0</v>
      </c>
    </row>
    <row r="594" spans="2:11" ht="12.75" customHeight="1" x14ac:dyDescent="0.2">
      <c r="B594" s="1173">
        <v>5311</v>
      </c>
      <c r="C594" s="1174" t="s">
        <v>1831</v>
      </c>
      <c r="D594" s="1175"/>
      <c r="E594" s="1175"/>
      <c r="F594" s="1175">
        <f t="shared" ref="F594" si="537">+D594+E594</f>
        <v>0</v>
      </c>
      <c r="G594" s="1175"/>
      <c r="H594" s="1175"/>
      <c r="I594" s="1670">
        <f>+G594+H594+J594</f>
        <v>0</v>
      </c>
      <c r="J594" s="1175"/>
      <c r="K594" s="1177">
        <f t="shared" si="534"/>
        <v>0</v>
      </c>
    </row>
    <row r="595" spans="2:11" ht="12.75" customHeight="1" x14ac:dyDescent="0.2">
      <c r="B595" s="1167">
        <v>5320</v>
      </c>
      <c r="C595" s="1168" t="s">
        <v>1832</v>
      </c>
      <c r="D595" s="1169">
        <f t="shared" ref="D595:J595" si="538">D596</f>
        <v>0</v>
      </c>
      <c r="E595" s="1169">
        <f t="shared" si="538"/>
        <v>0</v>
      </c>
      <c r="F595" s="1169">
        <f t="shared" si="538"/>
        <v>0</v>
      </c>
      <c r="G595" s="1169">
        <f>G596</f>
        <v>0</v>
      </c>
      <c r="H595" s="1169">
        <f t="shared" si="538"/>
        <v>0</v>
      </c>
      <c r="I595" s="1169">
        <f t="shared" si="538"/>
        <v>0</v>
      </c>
      <c r="J595" s="1169">
        <f t="shared" si="538"/>
        <v>0</v>
      </c>
      <c r="K595" s="1170">
        <f t="shared" si="534"/>
        <v>0</v>
      </c>
    </row>
    <row r="596" spans="2:11" ht="12.75" customHeight="1" x14ac:dyDescent="0.2">
      <c r="B596" s="1173">
        <v>5321</v>
      </c>
      <c r="C596" s="1174" t="s">
        <v>1832</v>
      </c>
      <c r="D596" s="1175"/>
      <c r="E596" s="1175"/>
      <c r="F596" s="1175">
        <f t="shared" ref="F596" si="539">+D596+E596</f>
        <v>0</v>
      </c>
      <c r="G596" s="1175"/>
      <c r="H596" s="1175"/>
      <c r="I596" s="1670">
        <f>+G596+H596+J596</f>
        <v>0</v>
      </c>
      <c r="J596" s="1175"/>
      <c r="K596" s="1177">
        <f t="shared" si="534"/>
        <v>0</v>
      </c>
    </row>
    <row r="597" spans="2:11" s="1162" customFormat="1" x14ac:dyDescent="0.2">
      <c r="B597" s="1163">
        <v>5400</v>
      </c>
      <c r="C597" s="1747" t="s">
        <v>132</v>
      </c>
      <c r="D597" s="1165">
        <f t="shared" ref="D597:J597" si="540">D598+D601+D603+D605+D607+D609</f>
        <v>0</v>
      </c>
      <c r="E597" s="1165">
        <f t="shared" si="540"/>
        <v>0</v>
      </c>
      <c r="F597" s="1165">
        <f t="shared" si="540"/>
        <v>0</v>
      </c>
      <c r="G597" s="1165">
        <f>G598+G601+G603+G605+G607+G609</f>
        <v>0</v>
      </c>
      <c r="H597" s="1165">
        <f>H598+H601+H603+H605+H607+H609</f>
        <v>0</v>
      </c>
      <c r="I597" s="1165">
        <f t="shared" si="540"/>
        <v>0</v>
      </c>
      <c r="J597" s="1165">
        <f t="shared" si="540"/>
        <v>0</v>
      </c>
      <c r="K597" s="1166">
        <f t="shared" si="534"/>
        <v>0</v>
      </c>
    </row>
    <row r="598" spans="2:11" ht="12.75" customHeight="1" x14ac:dyDescent="0.2">
      <c r="B598" s="1167">
        <v>5410</v>
      </c>
      <c r="C598" s="1168" t="s">
        <v>1833</v>
      </c>
      <c r="D598" s="1169">
        <f t="shared" ref="D598:J598" si="541">D599+D600</f>
        <v>0</v>
      </c>
      <c r="E598" s="1169">
        <f t="shared" si="541"/>
        <v>0</v>
      </c>
      <c r="F598" s="1169">
        <f t="shared" si="541"/>
        <v>0</v>
      </c>
      <c r="G598" s="1169">
        <f>G599+G600</f>
        <v>0</v>
      </c>
      <c r="H598" s="1169">
        <f t="shared" si="541"/>
        <v>0</v>
      </c>
      <c r="I598" s="1169">
        <f t="shared" si="541"/>
        <v>0</v>
      </c>
      <c r="J598" s="1169">
        <f t="shared" si="541"/>
        <v>0</v>
      </c>
      <c r="K598" s="1170">
        <f t="shared" si="534"/>
        <v>0</v>
      </c>
    </row>
    <row r="599" spans="2:11" ht="12.75" customHeight="1" x14ac:dyDescent="0.2">
      <c r="B599" s="1173">
        <v>5411</v>
      </c>
      <c r="C599" s="1174" t="s">
        <v>1834</v>
      </c>
      <c r="D599" s="1175"/>
      <c r="E599" s="1175"/>
      <c r="F599" s="1175">
        <f t="shared" ref="F599:F600" si="542">+D599+E599</f>
        <v>0</v>
      </c>
      <c r="G599" s="1175"/>
      <c r="H599" s="1175"/>
      <c r="I599" s="1670">
        <f t="shared" ref="I599:I600" si="543">+G599+H599+J599</f>
        <v>0</v>
      </c>
      <c r="J599" s="1175"/>
      <c r="K599" s="1177">
        <f t="shared" si="534"/>
        <v>0</v>
      </c>
    </row>
    <row r="600" spans="2:11" ht="12.75" customHeight="1" x14ac:dyDescent="0.2">
      <c r="B600" s="1173">
        <v>5412</v>
      </c>
      <c r="C600" s="1174" t="s">
        <v>1835</v>
      </c>
      <c r="D600" s="1175"/>
      <c r="E600" s="1175"/>
      <c r="F600" s="1175">
        <f t="shared" si="542"/>
        <v>0</v>
      </c>
      <c r="G600" s="1175"/>
      <c r="H600" s="1175"/>
      <c r="I600" s="1670">
        <f t="shared" si="543"/>
        <v>0</v>
      </c>
      <c r="J600" s="1175"/>
      <c r="K600" s="1177">
        <f t="shared" si="534"/>
        <v>0</v>
      </c>
    </row>
    <row r="601" spans="2:11" ht="12.75" customHeight="1" x14ac:dyDescent="0.2">
      <c r="B601" s="1167">
        <v>5420</v>
      </c>
      <c r="C601" s="1168" t="s">
        <v>1836</v>
      </c>
      <c r="D601" s="1169">
        <f t="shared" ref="D601:J601" si="544">D602</f>
        <v>0</v>
      </c>
      <c r="E601" s="1169">
        <f t="shared" si="544"/>
        <v>0</v>
      </c>
      <c r="F601" s="1169">
        <f t="shared" si="544"/>
        <v>0</v>
      </c>
      <c r="G601" s="1169">
        <f>G602</f>
        <v>0</v>
      </c>
      <c r="H601" s="1169">
        <f t="shared" si="544"/>
        <v>0</v>
      </c>
      <c r="I601" s="1169">
        <f t="shared" si="544"/>
        <v>0</v>
      </c>
      <c r="J601" s="1169">
        <f t="shared" si="544"/>
        <v>0</v>
      </c>
      <c r="K601" s="1170">
        <f t="shared" si="534"/>
        <v>0</v>
      </c>
    </row>
    <row r="602" spans="2:11" ht="12.75" customHeight="1" x14ac:dyDescent="0.2">
      <c r="B602" s="1173">
        <v>5421</v>
      </c>
      <c r="C602" s="1174" t="s">
        <v>1836</v>
      </c>
      <c r="D602" s="1175"/>
      <c r="E602" s="1175"/>
      <c r="F602" s="1175">
        <f t="shared" ref="F602" si="545">+D602+E602</f>
        <v>0</v>
      </c>
      <c r="G602" s="1175"/>
      <c r="H602" s="1175"/>
      <c r="I602" s="1670">
        <f>+G602+H602+J602</f>
        <v>0</v>
      </c>
      <c r="J602" s="1175"/>
      <c r="K602" s="1177">
        <f t="shared" si="534"/>
        <v>0</v>
      </c>
    </row>
    <row r="603" spans="2:11" x14ac:dyDescent="0.2">
      <c r="B603" s="1167">
        <v>5430</v>
      </c>
      <c r="C603" s="1168" t="s">
        <v>1837</v>
      </c>
      <c r="D603" s="1169">
        <f t="shared" ref="D603:J603" si="546">D604</f>
        <v>0</v>
      </c>
      <c r="E603" s="1169">
        <f t="shared" si="546"/>
        <v>0</v>
      </c>
      <c r="F603" s="1169">
        <f t="shared" si="546"/>
        <v>0</v>
      </c>
      <c r="G603" s="1169">
        <f>G604</f>
        <v>0</v>
      </c>
      <c r="H603" s="1169">
        <f t="shared" si="546"/>
        <v>0</v>
      </c>
      <c r="I603" s="1169">
        <f t="shared" si="546"/>
        <v>0</v>
      </c>
      <c r="J603" s="1169">
        <f t="shared" si="546"/>
        <v>0</v>
      </c>
      <c r="K603" s="1170">
        <f t="shared" si="534"/>
        <v>0</v>
      </c>
    </row>
    <row r="604" spans="2:11" ht="12.75" customHeight="1" x14ac:dyDescent="0.2">
      <c r="B604" s="1173">
        <v>5431</v>
      </c>
      <c r="C604" s="1174" t="s">
        <v>1838</v>
      </c>
      <c r="D604" s="1175"/>
      <c r="E604" s="1175"/>
      <c r="F604" s="1175">
        <f t="shared" ref="F604" si="547">+D604+E604</f>
        <v>0</v>
      </c>
      <c r="G604" s="1175"/>
      <c r="H604" s="1175"/>
      <c r="I604" s="1670">
        <f>+G604+H604+J604</f>
        <v>0</v>
      </c>
      <c r="J604" s="1175"/>
      <c r="K604" s="1177">
        <f t="shared" si="534"/>
        <v>0</v>
      </c>
    </row>
    <row r="605" spans="2:11" x14ac:dyDescent="0.2">
      <c r="B605" s="1167">
        <v>5440</v>
      </c>
      <c r="C605" s="1168" t="s">
        <v>1839</v>
      </c>
      <c r="D605" s="1169">
        <f t="shared" ref="D605:J605" si="548">D606</f>
        <v>0</v>
      </c>
      <c r="E605" s="1169">
        <f t="shared" si="548"/>
        <v>0</v>
      </c>
      <c r="F605" s="1169">
        <f t="shared" si="548"/>
        <v>0</v>
      </c>
      <c r="G605" s="1169">
        <f>G606</f>
        <v>0</v>
      </c>
      <c r="H605" s="1169">
        <f t="shared" si="548"/>
        <v>0</v>
      </c>
      <c r="I605" s="1169">
        <f t="shared" si="548"/>
        <v>0</v>
      </c>
      <c r="J605" s="1169">
        <f t="shared" si="548"/>
        <v>0</v>
      </c>
      <c r="K605" s="1170">
        <f t="shared" si="534"/>
        <v>0</v>
      </c>
    </row>
    <row r="606" spans="2:11" x14ac:dyDescent="0.2">
      <c r="B606" s="1173">
        <v>5441</v>
      </c>
      <c r="C606" s="1174" t="s">
        <v>1839</v>
      </c>
      <c r="D606" s="1175"/>
      <c r="E606" s="1175"/>
      <c r="F606" s="1175">
        <f t="shared" ref="F606" si="549">+D606+E606</f>
        <v>0</v>
      </c>
      <c r="G606" s="1175"/>
      <c r="H606" s="1175"/>
      <c r="I606" s="1670">
        <f>+G606+H606+J606</f>
        <v>0</v>
      </c>
      <c r="J606" s="1175"/>
      <c r="K606" s="1177">
        <f t="shared" si="534"/>
        <v>0</v>
      </c>
    </row>
    <row r="607" spans="2:11" x14ac:dyDescent="0.2">
      <c r="B607" s="1167">
        <v>5450</v>
      </c>
      <c r="C607" s="1168" t="s">
        <v>1840</v>
      </c>
      <c r="D607" s="1169">
        <f t="shared" ref="D607:J607" si="550">D608</f>
        <v>0</v>
      </c>
      <c r="E607" s="1169">
        <f t="shared" si="550"/>
        <v>0</v>
      </c>
      <c r="F607" s="1169">
        <f t="shared" si="550"/>
        <v>0</v>
      </c>
      <c r="G607" s="1169">
        <f>G608</f>
        <v>0</v>
      </c>
      <c r="H607" s="1169">
        <f t="shared" si="550"/>
        <v>0</v>
      </c>
      <c r="I607" s="1169">
        <f t="shared" si="550"/>
        <v>0</v>
      </c>
      <c r="J607" s="1169">
        <f t="shared" si="550"/>
        <v>0</v>
      </c>
      <c r="K607" s="1170">
        <f t="shared" si="534"/>
        <v>0</v>
      </c>
    </row>
    <row r="608" spans="2:11" ht="12.75" customHeight="1" x14ac:dyDescent="0.2">
      <c r="B608" s="1173">
        <v>5451</v>
      </c>
      <c r="C608" s="1174" t="s">
        <v>1841</v>
      </c>
      <c r="D608" s="1175"/>
      <c r="E608" s="1175"/>
      <c r="F608" s="1175">
        <f t="shared" ref="F608" si="551">+D608+E608</f>
        <v>0</v>
      </c>
      <c r="G608" s="1175"/>
      <c r="H608" s="1175"/>
      <c r="I608" s="1670">
        <f>+G608+H608+J608</f>
        <v>0</v>
      </c>
      <c r="J608" s="1175"/>
      <c r="K608" s="1177">
        <f t="shared" si="534"/>
        <v>0</v>
      </c>
    </row>
    <row r="609" spans="2:11" ht="12.75" customHeight="1" x14ac:dyDescent="0.2">
      <c r="B609" s="1167">
        <v>5490</v>
      </c>
      <c r="C609" s="1168" t="s">
        <v>1842</v>
      </c>
      <c r="D609" s="1169">
        <f t="shared" ref="D609:J609" si="552">D610</f>
        <v>0</v>
      </c>
      <c r="E609" s="1169">
        <f t="shared" si="552"/>
        <v>0</v>
      </c>
      <c r="F609" s="1169">
        <f t="shared" si="552"/>
        <v>0</v>
      </c>
      <c r="G609" s="1169">
        <f>G610</f>
        <v>0</v>
      </c>
      <c r="H609" s="1169">
        <f t="shared" si="552"/>
        <v>0</v>
      </c>
      <c r="I609" s="1169">
        <f t="shared" si="552"/>
        <v>0</v>
      </c>
      <c r="J609" s="1169">
        <f t="shared" si="552"/>
        <v>0</v>
      </c>
      <c r="K609" s="1170">
        <f t="shared" si="534"/>
        <v>0</v>
      </c>
    </row>
    <row r="610" spans="2:11" ht="12.75" customHeight="1" x14ac:dyDescent="0.2">
      <c r="B610" s="1173">
        <v>5491</v>
      </c>
      <c r="C610" s="1200" t="s">
        <v>1842</v>
      </c>
      <c r="D610" s="1175"/>
      <c r="E610" s="1175"/>
      <c r="F610" s="1175">
        <f t="shared" ref="F610" si="553">+D610+E610</f>
        <v>0</v>
      </c>
      <c r="G610" s="1175"/>
      <c r="H610" s="1175"/>
      <c r="I610" s="1670">
        <f>+G610+H610+J610</f>
        <v>0</v>
      </c>
      <c r="J610" s="1175"/>
      <c r="K610" s="1177">
        <f t="shared" si="534"/>
        <v>0</v>
      </c>
    </row>
    <row r="611" spans="2:11" s="1162" customFormat="1" x14ac:dyDescent="0.2">
      <c r="B611" s="1163">
        <v>5500</v>
      </c>
      <c r="C611" s="1185" t="s">
        <v>134</v>
      </c>
      <c r="D611" s="1165">
        <f t="shared" ref="D611:J612" si="554">D612</f>
        <v>0</v>
      </c>
      <c r="E611" s="1165">
        <f t="shared" si="554"/>
        <v>0</v>
      </c>
      <c r="F611" s="1165">
        <f t="shared" si="554"/>
        <v>0</v>
      </c>
      <c r="G611" s="1165">
        <f>G612</f>
        <v>0</v>
      </c>
      <c r="H611" s="1165">
        <f t="shared" si="554"/>
        <v>0</v>
      </c>
      <c r="I611" s="1165">
        <f t="shared" si="554"/>
        <v>0</v>
      </c>
      <c r="J611" s="1165">
        <f t="shared" si="554"/>
        <v>0</v>
      </c>
      <c r="K611" s="1166">
        <f t="shared" si="534"/>
        <v>0</v>
      </c>
    </row>
    <row r="612" spans="2:11" ht="12.75" customHeight="1" x14ac:dyDescent="0.2">
      <c r="B612" s="1167">
        <v>5510</v>
      </c>
      <c r="C612" s="1194" t="s">
        <v>134</v>
      </c>
      <c r="D612" s="1169">
        <f t="shared" si="554"/>
        <v>0</v>
      </c>
      <c r="E612" s="1169">
        <f t="shared" si="554"/>
        <v>0</v>
      </c>
      <c r="F612" s="1169">
        <f t="shared" si="554"/>
        <v>0</v>
      </c>
      <c r="G612" s="1169">
        <f>G613</f>
        <v>0</v>
      </c>
      <c r="H612" s="1169">
        <f t="shared" si="554"/>
        <v>0</v>
      </c>
      <c r="I612" s="1169">
        <f t="shared" si="554"/>
        <v>0</v>
      </c>
      <c r="J612" s="1169">
        <f t="shared" si="554"/>
        <v>0</v>
      </c>
      <c r="K612" s="1170">
        <f t="shared" si="534"/>
        <v>0</v>
      </c>
    </row>
    <row r="613" spans="2:11" ht="12.75" customHeight="1" x14ac:dyDescent="0.2">
      <c r="B613" s="1173">
        <v>5511</v>
      </c>
      <c r="C613" s="1174" t="s">
        <v>1843</v>
      </c>
      <c r="D613" s="1175"/>
      <c r="E613" s="1175"/>
      <c r="F613" s="1175">
        <f t="shared" ref="F613" si="555">+D613+E613</f>
        <v>0</v>
      </c>
      <c r="G613" s="1175"/>
      <c r="H613" s="1175"/>
      <c r="I613" s="1670">
        <f>+G613+H613+J613</f>
        <v>0</v>
      </c>
      <c r="J613" s="1175"/>
      <c r="K613" s="1177">
        <f t="shared" si="534"/>
        <v>0</v>
      </c>
    </row>
    <row r="614" spans="2:11" s="1162" customFormat="1" x14ac:dyDescent="0.2">
      <c r="B614" s="1163">
        <v>5600</v>
      </c>
      <c r="C614" s="1185" t="s">
        <v>136</v>
      </c>
      <c r="D614" s="1165">
        <f t="shared" ref="D614:J614" si="556">D615+D617+D620+D622+D624+D626+D628+D630</f>
        <v>0</v>
      </c>
      <c r="E614" s="1165">
        <f t="shared" si="556"/>
        <v>0</v>
      </c>
      <c r="F614" s="1165">
        <f t="shared" si="556"/>
        <v>0</v>
      </c>
      <c r="G614" s="1165">
        <f>G615+G617+G620+G622+G624+G626+G628+G630</f>
        <v>0</v>
      </c>
      <c r="H614" s="1165">
        <f t="shared" si="556"/>
        <v>0</v>
      </c>
      <c r="I614" s="1165">
        <f t="shared" si="556"/>
        <v>0</v>
      </c>
      <c r="J614" s="1165">
        <f t="shared" si="556"/>
        <v>0</v>
      </c>
      <c r="K614" s="1166">
        <f t="shared" si="534"/>
        <v>0</v>
      </c>
    </row>
    <row r="615" spans="2:11" ht="12.75" customHeight="1" x14ac:dyDescent="0.2">
      <c r="B615" s="1167">
        <v>5610</v>
      </c>
      <c r="C615" s="1168" t="s">
        <v>1844</v>
      </c>
      <c r="D615" s="1169">
        <f t="shared" ref="D615:J615" si="557">D616</f>
        <v>0</v>
      </c>
      <c r="E615" s="1169">
        <f t="shared" si="557"/>
        <v>0</v>
      </c>
      <c r="F615" s="1169">
        <f t="shared" si="557"/>
        <v>0</v>
      </c>
      <c r="G615" s="1169">
        <f>G616</f>
        <v>0</v>
      </c>
      <c r="H615" s="1169">
        <f t="shared" si="557"/>
        <v>0</v>
      </c>
      <c r="I615" s="1169">
        <f t="shared" si="557"/>
        <v>0</v>
      </c>
      <c r="J615" s="1169">
        <f t="shared" si="557"/>
        <v>0</v>
      </c>
      <c r="K615" s="1170">
        <f t="shared" si="534"/>
        <v>0</v>
      </c>
    </row>
    <row r="616" spans="2:11" ht="12.75" customHeight="1" x14ac:dyDescent="0.2">
      <c r="B616" s="1173">
        <v>5611</v>
      </c>
      <c r="C616" s="1174" t="s">
        <v>1844</v>
      </c>
      <c r="D616" s="1175"/>
      <c r="E616" s="1175"/>
      <c r="F616" s="1175">
        <f t="shared" ref="F616" si="558">+D616+E616</f>
        <v>0</v>
      </c>
      <c r="G616" s="1175"/>
      <c r="H616" s="1175"/>
      <c r="I616" s="1670">
        <f>+G616+H616+J616</f>
        <v>0</v>
      </c>
      <c r="J616" s="1175"/>
      <c r="K616" s="1177">
        <f t="shared" si="534"/>
        <v>0</v>
      </c>
    </row>
    <row r="617" spans="2:11" ht="12.75" customHeight="1" x14ac:dyDescent="0.2">
      <c r="B617" s="1167">
        <v>5620</v>
      </c>
      <c r="C617" s="1168" t="s">
        <v>1845</v>
      </c>
      <c r="D617" s="1169">
        <f t="shared" ref="D617:J617" si="559">D618+D619</f>
        <v>0</v>
      </c>
      <c r="E617" s="1169">
        <f t="shared" si="559"/>
        <v>0</v>
      </c>
      <c r="F617" s="1169">
        <f t="shared" si="559"/>
        <v>0</v>
      </c>
      <c r="G617" s="1169">
        <f>G618+G619</f>
        <v>0</v>
      </c>
      <c r="H617" s="1169">
        <f t="shared" si="559"/>
        <v>0</v>
      </c>
      <c r="I617" s="1169">
        <f t="shared" si="559"/>
        <v>0</v>
      </c>
      <c r="J617" s="1169">
        <f t="shared" si="559"/>
        <v>0</v>
      </c>
      <c r="K617" s="1170">
        <f t="shared" si="534"/>
        <v>0</v>
      </c>
    </row>
    <row r="618" spans="2:11" ht="12.75" customHeight="1" x14ac:dyDescent="0.2">
      <c r="B618" s="1173">
        <v>5621</v>
      </c>
      <c r="C618" s="1174" t="s">
        <v>1845</v>
      </c>
      <c r="D618" s="1175"/>
      <c r="E618" s="1175"/>
      <c r="F618" s="1175">
        <f t="shared" ref="F618:F619" si="560">+D618+E618</f>
        <v>0</v>
      </c>
      <c r="G618" s="1175"/>
      <c r="H618" s="1175"/>
      <c r="I618" s="1670">
        <f t="shared" ref="I618:I619" si="561">+G618+H618+J618</f>
        <v>0</v>
      </c>
      <c r="J618" s="1175"/>
      <c r="K618" s="1177">
        <f t="shared" si="534"/>
        <v>0</v>
      </c>
    </row>
    <row r="619" spans="2:11" ht="12.75" customHeight="1" x14ac:dyDescent="0.2">
      <c r="B619" s="1173">
        <v>5622</v>
      </c>
      <c r="C619" s="1174" t="s">
        <v>1846</v>
      </c>
      <c r="D619" s="1175"/>
      <c r="E619" s="1175"/>
      <c r="F619" s="1175">
        <f t="shared" si="560"/>
        <v>0</v>
      </c>
      <c r="G619" s="1175"/>
      <c r="H619" s="1175"/>
      <c r="I619" s="1670">
        <f t="shared" si="561"/>
        <v>0</v>
      </c>
      <c r="J619" s="1175"/>
      <c r="K619" s="1177">
        <f t="shared" si="534"/>
        <v>0</v>
      </c>
    </row>
    <row r="620" spans="2:11" ht="12.75" customHeight="1" x14ac:dyDescent="0.2">
      <c r="B620" s="1167">
        <v>5630</v>
      </c>
      <c r="C620" s="1168" t="s">
        <v>1847</v>
      </c>
      <c r="D620" s="1169">
        <f t="shared" ref="D620:J620" si="562">D621</f>
        <v>0</v>
      </c>
      <c r="E620" s="1169">
        <f t="shared" si="562"/>
        <v>0</v>
      </c>
      <c r="F620" s="1169">
        <f t="shared" si="562"/>
        <v>0</v>
      </c>
      <c r="G620" s="1169">
        <f>G621</f>
        <v>0</v>
      </c>
      <c r="H620" s="1169">
        <f t="shared" si="562"/>
        <v>0</v>
      </c>
      <c r="I620" s="1169">
        <f t="shared" si="562"/>
        <v>0</v>
      </c>
      <c r="J620" s="1169">
        <f t="shared" si="562"/>
        <v>0</v>
      </c>
      <c r="K620" s="1170">
        <f t="shared" si="534"/>
        <v>0</v>
      </c>
    </row>
    <row r="621" spans="2:11" ht="12.75" customHeight="1" x14ac:dyDescent="0.2">
      <c r="B621" s="1173">
        <v>5631</v>
      </c>
      <c r="C621" s="1174" t="s">
        <v>1847</v>
      </c>
      <c r="D621" s="1175"/>
      <c r="E621" s="1175"/>
      <c r="F621" s="1175">
        <f t="shared" ref="F621" si="563">+D621+E621</f>
        <v>0</v>
      </c>
      <c r="G621" s="1175"/>
      <c r="H621" s="1175"/>
      <c r="I621" s="1670">
        <f>+G621+H621+J621</f>
        <v>0</v>
      </c>
      <c r="J621" s="1175"/>
      <c r="K621" s="1177">
        <f t="shared" si="534"/>
        <v>0</v>
      </c>
    </row>
    <row r="622" spans="2:11" ht="22.5" customHeight="1" x14ac:dyDescent="0.2">
      <c r="B622" s="1167">
        <v>5640</v>
      </c>
      <c r="C622" s="1168" t="s">
        <v>1848</v>
      </c>
      <c r="D622" s="1169">
        <f t="shared" ref="D622:J622" si="564">D623</f>
        <v>0</v>
      </c>
      <c r="E622" s="1169">
        <f t="shared" si="564"/>
        <v>0</v>
      </c>
      <c r="F622" s="1169">
        <f t="shared" si="564"/>
        <v>0</v>
      </c>
      <c r="G622" s="1169">
        <f>G623</f>
        <v>0</v>
      </c>
      <c r="H622" s="1169">
        <f t="shared" si="564"/>
        <v>0</v>
      </c>
      <c r="I622" s="1169">
        <f t="shared" si="564"/>
        <v>0</v>
      </c>
      <c r="J622" s="1169">
        <f t="shared" si="564"/>
        <v>0</v>
      </c>
      <c r="K622" s="1170">
        <f t="shared" si="534"/>
        <v>0</v>
      </c>
    </row>
    <row r="623" spans="2:11" ht="15.75" customHeight="1" x14ac:dyDescent="0.2">
      <c r="B623" s="1173">
        <v>5641</v>
      </c>
      <c r="C623" s="1174" t="s">
        <v>1848</v>
      </c>
      <c r="D623" s="1175"/>
      <c r="E623" s="1175"/>
      <c r="F623" s="1175">
        <f t="shared" ref="F623" si="565">+D623+E623</f>
        <v>0</v>
      </c>
      <c r="G623" s="1175"/>
      <c r="H623" s="1175"/>
      <c r="I623" s="1670">
        <f>+G623+H623+J623</f>
        <v>0</v>
      </c>
      <c r="J623" s="1175"/>
      <c r="K623" s="1177">
        <f t="shared" si="534"/>
        <v>0</v>
      </c>
    </row>
    <row r="624" spans="2:11" ht="12.75" customHeight="1" x14ac:dyDescent="0.2">
      <c r="B624" s="1167">
        <v>5650</v>
      </c>
      <c r="C624" s="1168" t="s">
        <v>1849</v>
      </c>
      <c r="D624" s="1169">
        <f t="shared" ref="D624:J624" si="566">D625</f>
        <v>0</v>
      </c>
      <c r="E624" s="1169">
        <f t="shared" si="566"/>
        <v>0</v>
      </c>
      <c r="F624" s="1169">
        <f t="shared" si="566"/>
        <v>0</v>
      </c>
      <c r="G624" s="1169">
        <f>G625</f>
        <v>0</v>
      </c>
      <c r="H624" s="1169">
        <f t="shared" si="566"/>
        <v>0</v>
      </c>
      <c r="I624" s="1169">
        <f t="shared" si="566"/>
        <v>0</v>
      </c>
      <c r="J624" s="1169">
        <f t="shared" si="566"/>
        <v>0</v>
      </c>
      <c r="K624" s="1170">
        <f t="shared" si="534"/>
        <v>0</v>
      </c>
    </row>
    <row r="625" spans="2:11" ht="12.75" customHeight="1" x14ac:dyDescent="0.2">
      <c r="B625" s="1173">
        <v>5651</v>
      </c>
      <c r="C625" s="1174" t="s">
        <v>1850</v>
      </c>
      <c r="D625" s="1175"/>
      <c r="E625" s="1175"/>
      <c r="F625" s="1175">
        <f t="shared" ref="F625" si="567">+D625+E625</f>
        <v>0</v>
      </c>
      <c r="G625" s="1175"/>
      <c r="H625" s="1175"/>
      <c r="I625" s="1670">
        <f>+G625+H625+J625</f>
        <v>0</v>
      </c>
      <c r="J625" s="1175"/>
      <c r="K625" s="1177">
        <f t="shared" si="534"/>
        <v>0</v>
      </c>
    </row>
    <row r="626" spans="2:11" ht="12.75" customHeight="1" x14ac:dyDescent="0.2">
      <c r="B626" s="1167">
        <v>5660</v>
      </c>
      <c r="C626" s="1168" t="s">
        <v>1851</v>
      </c>
      <c r="D626" s="1169">
        <f t="shared" ref="D626:J626" si="568">D627</f>
        <v>0</v>
      </c>
      <c r="E626" s="1169">
        <f t="shared" si="568"/>
        <v>0</v>
      </c>
      <c r="F626" s="1169">
        <f t="shared" si="568"/>
        <v>0</v>
      </c>
      <c r="G626" s="1169">
        <f>G627</f>
        <v>0</v>
      </c>
      <c r="H626" s="1169">
        <f t="shared" si="568"/>
        <v>0</v>
      </c>
      <c r="I626" s="1169">
        <f t="shared" si="568"/>
        <v>0</v>
      </c>
      <c r="J626" s="1169">
        <f t="shared" si="568"/>
        <v>0</v>
      </c>
      <c r="K626" s="1170">
        <f t="shared" si="534"/>
        <v>0</v>
      </c>
    </row>
    <row r="627" spans="2:11" ht="12.75" customHeight="1" x14ac:dyDescent="0.2">
      <c r="B627" s="1173">
        <v>5661</v>
      </c>
      <c r="C627" s="1174" t="s">
        <v>1851</v>
      </c>
      <c r="D627" s="1175"/>
      <c r="E627" s="1175"/>
      <c r="F627" s="1175">
        <f t="shared" ref="F627" si="569">+D627+E627</f>
        <v>0</v>
      </c>
      <c r="G627" s="1175"/>
      <c r="H627" s="1175"/>
      <c r="I627" s="1670">
        <f>+G627+H627+J627</f>
        <v>0</v>
      </c>
      <c r="J627" s="1175"/>
      <c r="K627" s="1177">
        <f t="shared" si="534"/>
        <v>0</v>
      </c>
    </row>
    <row r="628" spans="2:11" ht="12.75" customHeight="1" x14ac:dyDescent="0.2">
      <c r="B628" s="1167">
        <v>5670</v>
      </c>
      <c r="C628" s="1168" t="s">
        <v>1852</v>
      </c>
      <c r="D628" s="1169">
        <f t="shared" ref="D628:J628" si="570">D629</f>
        <v>0</v>
      </c>
      <c r="E628" s="1169">
        <f t="shared" si="570"/>
        <v>0</v>
      </c>
      <c r="F628" s="1169">
        <f t="shared" si="570"/>
        <v>0</v>
      </c>
      <c r="G628" s="1169">
        <f>G629</f>
        <v>0</v>
      </c>
      <c r="H628" s="1169">
        <f t="shared" si="570"/>
        <v>0</v>
      </c>
      <c r="I628" s="1169">
        <f t="shared" si="570"/>
        <v>0</v>
      </c>
      <c r="J628" s="1169">
        <f t="shared" si="570"/>
        <v>0</v>
      </c>
      <c r="K628" s="1170">
        <f t="shared" si="534"/>
        <v>0</v>
      </c>
    </row>
    <row r="629" spans="2:11" ht="12.75" customHeight="1" x14ac:dyDescent="0.2">
      <c r="B629" s="1173">
        <v>5671</v>
      </c>
      <c r="C629" s="1174" t="s">
        <v>1853</v>
      </c>
      <c r="D629" s="1175"/>
      <c r="E629" s="1175"/>
      <c r="F629" s="1175">
        <f t="shared" ref="F629" si="571">+D629+E629</f>
        <v>0</v>
      </c>
      <c r="G629" s="1175"/>
      <c r="H629" s="1175"/>
      <c r="I629" s="1670">
        <f>+G629+H629+J629</f>
        <v>0</v>
      </c>
      <c r="J629" s="1175"/>
      <c r="K629" s="1177">
        <f t="shared" si="534"/>
        <v>0</v>
      </c>
    </row>
    <row r="630" spans="2:11" x14ac:dyDescent="0.2">
      <c r="B630" s="1167">
        <v>5690</v>
      </c>
      <c r="C630" s="1168" t="s">
        <v>1854</v>
      </c>
      <c r="D630" s="1169">
        <f t="shared" ref="D630:J630" si="572">D631+D632+D633</f>
        <v>0</v>
      </c>
      <c r="E630" s="1169">
        <f t="shared" si="572"/>
        <v>0</v>
      </c>
      <c r="F630" s="1169">
        <f t="shared" si="572"/>
        <v>0</v>
      </c>
      <c r="G630" s="1169">
        <f>G631+G632+G633</f>
        <v>0</v>
      </c>
      <c r="H630" s="1169">
        <f t="shared" si="572"/>
        <v>0</v>
      </c>
      <c r="I630" s="1169">
        <f t="shared" si="572"/>
        <v>0</v>
      </c>
      <c r="J630" s="1169">
        <f t="shared" si="572"/>
        <v>0</v>
      </c>
      <c r="K630" s="1170">
        <f t="shared" si="534"/>
        <v>0</v>
      </c>
    </row>
    <row r="631" spans="2:11" ht="12.75" customHeight="1" x14ac:dyDescent="0.2">
      <c r="B631" s="1173">
        <v>5691</v>
      </c>
      <c r="C631" s="1200" t="s">
        <v>1855</v>
      </c>
      <c r="D631" s="1175"/>
      <c r="E631" s="1175"/>
      <c r="F631" s="1175">
        <f t="shared" ref="F631:F633" si="573">+D631+E631</f>
        <v>0</v>
      </c>
      <c r="G631" s="1175"/>
      <c r="H631" s="1175"/>
      <c r="I631" s="1670">
        <f t="shared" ref="I631:I633" si="574">+G631+H631+J631</f>
        <v>0</v>
      </c>
      <c r="J631" s="1175"/>
      <c r="K631" s="1177">
        <f t="shared" si="534"/>
        <v>0</v>
      </c>
    </row>
    <row r="632" spans="2:11" ht="12.75" customHeight="1" x14ac:dyDescent="0.2">
      <c r="B632" s="1173">
        <v>5692</v>
      </c>
      <c r="C632" s="1200" t="s">
        <v>1856</v>
      </c>
      <c r="D632" s="1175"/>
      <c r="E632" s="1175"/>
      <c r="F632" s="1175">
        <f t="shared" si="573"/>
        <v>0</v>
      </c>
      <c r="G632" s="1175"/>
      <c r="H632" s="1175"/>
      <c r="I632" s="1670">
        <f t="shared" si="574"/>
        <v>0</v>
      </c>
      <c r="J632" s="1175"/>
      <c r="K632" s="1177">
        <f t="shared" si="534"/>
        <v>0</v>
      </c>
    </row>
    <row r="633" spans="2:11" ht="12.75" customHeight="1" x14ac:dyDescent="0.2">
      <c r="B633" s="1173">
        <v>5693</v>
      </c>
      <c r="C633" s="1174" t="s">
        <v>1857</v>
      </c>
      <c r="D633" s="1175"/>
      <c r="E633" s="1175"/>
      <c r="F633" s="1175">
        <f t="shared" si="573"/>
        <v>0</v>
      </c>
      <c r="G633" s="1175"/>
      <c r="H633" s="1175"/>
      <c r="I633" s="1670">
        <f t="shared" si="574"/>
        <v>0</v>
      </c>
      <c r="J633" s="1175"/>
      <c r="K633" s="1177">
        <f t="shared" si="534"/>
        <v>0</v>
      </c>
    </row>
    <row r="634" spans="2:11" s="1162" customFormat="1" x14ac:dyDescent="0.2">
      <c r="B634" s="1163">
        <v>5700</v>
      </c>
      <c r="C634" s="1185" t="s">
        <v>140</v>
      </c>
      <c r="D634" s="1165">
        <f t="shared" ref="D634:J634" si="575">D635+D637+D639+D641+D643+D645+D647+D649+D651</f>
        <v>0</v>
      </c>
      <c r="E634" s="1165">
        <f t="shared" si="575"/>
        <v>0</v>
      </c>
      <c r="F634" s="1165">
        <f t="shared" si="575"/>
        <v>0</v>
      </c>
      <c r="G634" s="1165">
        <f>G635+G637+G639+G641+G643+G645+G647+G649+G651</f>
        <v>0</v>
      </c>
      <c r="H634" s="1165">
        <f t="shared" si="575"/>
        <v>0</v>
      </c>
      <c r="I634" s="1165">
        <f t="shared" si="575"/>
        <v>0</v>
      </c>
      <c r="J634" s="1165">
        <f t="shared" si="575"/>
        <v>0</v>
      </c>
      <c r="K634" s="1166">
        <f t="shared" si="534"/>
        <v>0</v>
      </c>
    </row>
    <row r="635" spans="2:11" x14ac:dyDescent="0.2">
      <c r="B635" s="1167">
        <v>5710</v>
      </c>
      <c r="C635" s="1168" t="s">
        <v>1858</v>
      </c>
      <c r="D635" s="1169">
        <f t="shared" ref="D635:J635" si="576">D636</f>
        <v>0</v>
      </c>
      <c r="E635" s="1169">
        <f t="shared" si="576"/>
        <v>0</v>
      </c>
      <c r="F635" s="1169">
        <f t="shared" si="576"/>
        <v>0</v>
      </c>
      <c r="G635" s="1169">
        <f>G636</f>
        <v>0</v>
      </c>
      <c r="H635" s="1169">
        <f t="shared" si="576"/>
        <v>0</v>
      </c>
      <c r="I635" s="1169">
        <f t="shared" si="576"/>
        <v>0</v>
      </c>
      <c r="J635" s="1169">
        <f t="shared" si="576"/>
        <v>0</v>
      </c>
      <c r="K635" s="1170">
        <f t="shared" si="534"/>
        <v>0</v>
      </c>
    </row>
    <row r="636" spans="2:11" x14ac:dyDescent="0.2">
      <c r="B636" s="1173">
        <v>5711</v>
      </c>
      <c r="C636" s="1174" t="s">
        <v>1858</v>
      </c>
      <c r="D636" s="1175"/>
      <c r="E636" s="1175"/>
      <c r="F636" s="1175">
        <f t="shared" ref="F636" si="577">+D636+E636</f>
        <v>0</v>
      </c>
      <c r="G636" s="1175"/>
      <c r="H636" s="1175"/>
      <c r="I636" s="1670">
        <f>+G636+H636+J636</f>
        <v>0</v>
      </c>
      <c r="J636" s="1175"/>
      <c r="K636" s="1177">
        <f t="shared" si="534"/>
        <v>0</v>
      </c>
    </row>
    <row r="637" spans="2:11" x14ac:dyDescent="0.2">
      <c r="B637" s="1167">
        <v>5720</v>
      </c>
      <c r="C637" s="1168" t="s">
        <v>1859</v>
      </c>
      <c r="D637" s="1169">
        <f t="shared" ref="D637:J637" si="578">D638</f>
        <v>0</v>
      </c>
      <c r="E637" s="1169">
        <f t="shared" si="578"/>
        <v>0</v>
      </c>
      <c r="F637" s="1169">
        <f t="shared" si="578"/>
        <v>0</v>
      </c>
      <c r="G637" s="1169">
        <f>G638</f>
        <v>0</v>
      </c>
      <c r="H637" s="1169">
        <f t="shared" si="578"/>
        <v>0</v>
      </c>
      <c r="I637" s="1169">
        <f t="shared" si="578"/>
        <v>0</v>
      </c>
      <c r="J637" s="1169">
        <f t="shared" si="578"/>
        <v>0</v>
      </c>
      <c r="K637" s="1170">
        <f t="shared" si="534"/>
        <v>0</v>
      </c>
    </row>
    <row r="638" spans="2:11" x14ac:dyDescent="0.2">
      <c r="B638" s="1173">
        <v>5721</v>
      </c>
      <c r="C638" s="1174" t="s">
        <v>1859</v>
      </c>
      <c r="D638" s="1175"/>
      <c r="E638" s="1175"/>
      <c r="F638" s="1175">
        <f t="shared" ref="F638" si="579">+D638+E638</f>
        <v>0</v>
      </c>
      <c r="G638" s="1175"/>
      <c r="H638" s="1175"/>
      <c r="I638" s="1670">
        <f>+G638+H638+J638</f>
        <v>0</v>
      </c>
      <c r="J638" s="1175"/>
      <c r="K638" s="1177">
        <f t="shared" si="534"/>
        <v>0</v>
      </c>
    </row>
    <row r="639" spans="2:11" x14ac:dyDescent="0.2">
      <c r="B639" s="1167">
        <v>5730</v>
      </c>
      <c r="C639" s="1168" t="s">
        <v>1860</v>
      </c>
      <c r="D639" s="1169">
        <f t="shared" ref="D639:J639" si="580">D640</f>
        <v>0</v>
      </c>
      <c r="E639" s="1169">
        <f t="shared" si="580"/>
        <v>0</v>
      </c>
      <c r="F639" s="1169">
        <f t="shared" si="580"/>
        <v>0</v>
      </c>
      <c r="G639" s="1169">
        <f>G640</f>
        <v>0</v>
      </c>
      <c r="H639" s="1169">
        <f t="shared" si="580"/>
        <v>0</v>
      </c>
      <c r="I639" s="1169">
        <f t="shared" si="580"/>
        <v>0</v>
      </c>
      <c r="J639" s="1169">
        <f t="shared" si="580"/>
        <v>0</v>
      </c>
      <c r="K639" s="1170">
        <f t="shared" si="534"/>
        <v>0</v>
      </c>
    </row>
    <row r="640" spans="2:11" x14ac:dyDescent="0.2">
      <c r="B640" s="1173">
        <v>5731</v>
      </c>
      <c r="C640" s="1174" t="s">
        <v>1860</v>
      </c>
      <c r="D640" s="1175"/>
      <c r="E640" s="1175"/>
      <c r="F640" s="1175">
        <f t="shared" ref="F640" si="581">+D640+E640</f>
        <v>0</v>
      </c>
      <c r="G640" s="1175"/>
      <c r="H640" s="1175"/>
      <c r="I640" s="1670">
        <f>+G640+H640+J640</f>
        <v>0</v>
      </c>
      <c r="J640" s="1175"/>
      <c r="K640" s="1177">
        <f t="shared" si="534"/>
        <v>0</v>
      </c>
    </row>
    <row r="641" spans="2:11" x14ac:dyDescent="0.2">
      <c r="B641" s="1167">
        <v>5740</v>
      </c>
      <c r="C641" s="1168" t="s">
        <v>1861</v>
      </c>
      <c r="D641" s="1169">
        <f t="shared" ref="D641:J641" si="582">D642</f>
        <v>0</v>
      </c>
      <c r="E641" s="1169">
        <f t="shared" si="582"/>
        <v>0</v>
      </c>
      <c r="F641" s="1169">
        <f t="shared" si="582"/>
        <v>0</v>
      </c>
      <c r="G641" s="1169">
        <f>G642</f>
        <v>0</v>
      </c>
      <c r="H641" s="1169">
        <f t="shared" si="582"/>
        <v>0</v>
      </c>
      <c r="I641" s="1169">
        <f t="shared" si="582"/>
        <v>0</v>
      </c>
      <c r="J641" s="1169">
        <f t="shared" si="582"/>
        <v>0</v>
      </c>
      <c r="K641" s="1170">
        <f t="shared" si="534"/>
        <v>0</v>
      </c>
    </row>
    <row r="642" spans="2:11" x14ac:dyDescent="0.2">
      <c r="B642" s="1173">
        <v>5741</v>
      </c>
      <c r="C642" s="1174" t="s">
        <v>1861</v>
      </c>
      <c r="D642" s="1175"/>
      <c r="E642" s="1175"/>
      <c r="F642" s="1175">
        <f t="shared" ref="F642" si="583">+D642+E642</f>
        <v>0</v>
      </c>
      <c r="G642" s="1175"/>
      <c r="H642" s="1175"/>
      <c r="I642" s="1670">
        <f>+G642+H642+J642</f>
        <v>0</v>
      </c>
      <c r="J642" s="1175"/>
      <c r="K642" s="1177">
        <f t="shared" si="534"/>
        <v>0</v>
      </c>
    </row>
    <row r="643" spans="2:11" x14ac:dyDescent="0.2">
      <c r="B643" s="1167">
        <v>5750</v>
      </c>
      <c r="C643" s="1168" t="s">
        <v>1862</v>
      </c>
      <c r="D643" s="1169">
        <f t="shared" ref="D643:J643" si="584">D644</f>
        <v>0</v>
      </c>
      <c r="E643" s="1169">
        <f t="shared" si="584"/>
        <v>0</v>
      </c>
      <c r="F643" s="1169">
        <f t="shared" si="584"/>
        <v>0</v>
      </c>
      <c r="G643" s="1169">
        <f>G644</f>
        <v>0</v>
      </c>
      <c r="H643" s="1169">
        <f t="shared" si="584"/>
        <v>0</v>
      </c>
      <c r="I643" s="1169">
        <f t="shared" si="584"/>
        <v>0</v>
      </c>
      <c r="J643" s="1169">
        <f t="shared" si="584"/>
        <v>0</v>
      </c>
      <c r="K643" s="1170">
        <f t="shared" si="534"/>
        <v>0</v>
      </c>
    </row>
    <row r="644" spans="2:11" x14ac:dyDescent="0.2">
      <c r="B644" s="1173">
        <v>5751</v>
      </c>
      <c r="C644" s="1174" t="s">
        <v>1862</v>
      </c>
      <c r="D644" s="1175"/>
      <c r="E644" s="1175"/>
      <c r="F644" s="1175">
        <f t="shared" ref="F644" si="585">+D644+E644</f>
        <v>0</v>
      </c>
      <c r="G644" s="1175"/>
      <c r="H644" s="1175"/>
      <c r="I644" s="1670">
        <f>+G644+H644+J644</f>
        <v>0</v>
      </c>
      <c r="J644" s="1175"/>
      <c r="K644" s="1177">
        <f t="shared" si="534"/>
        <v>0</v>
      </c>
    </row>
    <row r="645" spans="2:11" x14ac:dyDescent="0.2">
      <c r="B645" s="1167">
        <v>5760</v>
      </c>
      <c r="C645" s="1168" t="s">
        <v>1863</v>
      </c>
      <c r="D645" s="1169">
        <f t="shared" ref="D645:J645" si="586">D646</f>
        <v>0</v>
      </c>
      <c r="E645" s="1169">
        <f t="shared" si="586"/>
        <v>0</v>
      </c>
      <c r="F645" s="1169">
        <f t="shared" si="586"/>
        <v>0</v>
      </c>
      <c r="G645" s="1169">
        <f>G646</f>
        <v>0</v>
      </c>
      <c r="H645" s="1169">
        <f t="shared" si="586"/>
        <v>0</v>
      </c>
      <c r="I645" s="1169">
        <f t="shared" si="586"/>
        <v>0</v>
      </c>
      <c r="J645" s="1169">
        <f t="shared" si="586"/>
        <v>0</v>
      </c>
      <c r="K645" s="1170">
        <f t="shared" si="534"/>
        <v>0</v>
      </c>
    </row>
    <row r="646" spans="2:11" x14ac:dyDescent="0.2">
      <c r="B646" s="1173">
        <v>5761</v>
      </c>
      <c r="C646" s="1174" t="s">
        <v>1863</v>
      </c>
      <c r="D646" s="1175"/>
      <c r="E646" s="1175"/>
      <c r="F646" s="1175">
        <f t="shared" ref="F646" si="587">+D646+E646</f>
        <v>0</v>
      </c>
      <c r="G646" s="1175"/>
      <c r="H646" s="1175"/>
      <c r="I646" s="1670">
        <f>+G646+H646+J646</f>
        <v>0</v>
      </c>
      <c r="J646" s="1175"/>
      <c r="K646" s="1177">
        <f t="shared" si="534"/>
        <v>0</v>
      </c>
    </row>
    <row r="647" spans="2:11" ht="12.75" customHeight="1" x14ac:dyDescent="0.2">
      <c r="B647" s="1167">
        <v>5770</v>
      </c>
      <c r="C647" s="1168" t="s">
        <v>1864</v>
      </c>
      <c r="D647" s="1169">
        <f t="shared" ref="D647:J647" si="588">D648</f>
        <v>0</v>
      </c>
      <c r="E647" s="1169">
        <f t="shared" si="588"/>
        <v>0</v>
      </c>
      <c r="F647" s="1169">
        <f t="shared" si="588"/>
        <v>0</v>
      </c>
      <c r="G647" s="1169">
        <f>G648</f>
        <v>0</v>
      </c>
      <c r="H647" s="1169">
        <f t="shared" si="588"/>
        <v>0</v>
      </c>
      <c r="I647" s="1169">
        <f t="shared" si="588"/>
        <v>0</v>
      </c>
      <c r="J647" s="1169">
        <f t="shared" si="588"/>
        <v>0</v>
      </c>
      <c r="K647" s="1170">
        <f t="shared" si="534"/>
        <v>0</v>
      </c>
    </row>
    <row r="648" spans="2:11" ht="12.75" customHeight="1" x14ac:dyDescent="0.2">
      <c r="B648" s="1173">
        <v>5771</v>
      </c>
      <c r="C648" s="1200" t="s">
        <v>1864</v>
      </c>
      <c r="D648" s="1175"/>
      <c r="E648" s="1175"/>
      <c r="F648" s="1175">
        <f t="shared" ref="F648" si="589">+D648+E648</f>
        <v>0</v>
      </c>
      <c r="G648" s="1175"/>
      <c r="H648" s="1175"/>
      <c r="I648" s="1670">
        <f>+G648+H648+J648</f>
        <v>0</v>
      </c>
      <c r="J648" s="1175"/>
      <c r="K648" s="1177">
        <f t="shared" si="534"/>
        <v>0</v>
      </c>
    </row>
    <row r="649" spans="2:11" x14ac:dyDescent="0.2">
      <c r="B649" s="1167">
        <v>5780</v>
      </c>
      <c r="C649" s="1194" t="s">
        <v>1865</v>
      </c>
      <c r="D649" s="1169">
        <f t="shared" ref="D649:J649" si="590">D650</f>
        <v>0</v>
      </c>
      <c r="E649" s="1169">
        <f t="shared" si="590"/>
        <v>0</v>
      </c>
      <c r="F649" s="1169">
        <f t="shared" si="590"/>
        <v>0</v>
      </c>
      <c r="G649" s="1169">
        <f>G650</f>
        <v>0</v>
      </c>
      <c r="H649" s="1169">
        <f t="shared" si="590"/>
        <v>0</v>
      </c>
      <c r="I649" s="1169">
        <f t="shared" si="590"/>
        <v>0</v>
      </c>
      <c r="J649" s="1169">
        <f t="shared" si="590"/>
        <v>0</v>
      </c>
      <c r="K649" s="1170">
        <f t="shared" si="534"/>
        <v>0</v>
      </c>
    </row>
    <row r="650" spans="2:11" x14ac:dyDescent="0.2">
      <c r="B650" s="1173">
        <v>5781</v>
      </c>
      <c r="C650" s="1174" t="s">
        <v>1865</v>
      </c>
      <c r="D650" s="1175"/>
      <c r="E650" s="1175"/>
      <c r="F650" s="1175">
        <f t="shared" ref="F650" si="591">+D650+E650</f>
        <v>0</v>
      </c>
      <c r="G650" s="1175"/>
      <c r="H650" s="1175"/>
      <c r="I650" s="1670">
        <f>+G650+H650+J650</f>
        <v>0</v>
      </c>
      <c r="J650" s="1175"/>
      <c r="K650" s="1177">
        <f t="shared" si="534"/>
        <v>0</v>
      </c>
    </row>
    <row r="651" spans="2:11" ht="15.75" customHeight="1" x14ac:dyDescent="0.2">
      <c r="B651" s="1167">
        <v>5790</v>
      </c>
      <c r="C651" s="1168" t="s">
        <v>1866</v>
      </c>
      <c r="D651" s="1169">
        <f t="shared" ref="D651:J651" si="592">D652</f>
        <v>0</v>
      </c>
      <c r="E651" s="1169">
        <f t="shared" si="592"/>
        <v>0</v>
      </c>
      <c r="F651" s="1169">
        <f t="shared" si="592"/>
        <v>0</v>
      </c>
      <c r="G651" s="1169">
        <f>G652</f>
        <v>0</v>
      </c>
      <c r="H651" s="1169">
        <f t="shared" si="592"/>
        <v>0</v>
      </c>
      <c r="I651" s="1169">
        <f t="shared" si="592"/>
        <v>0</v>
      </c>
      <c r="J651" s="1169">
        <f t="shared" si="592"/>
        <v>0</v>
      </c>
      <c r="K651" s="1170">
        <f t="shared" si="534"/>
        <v>0</v>
      </c>
    </row>
    <row r="652" spans="2:11" ht="12.75" customHeight="1" x14ac:dyDescent="0.2">
      <c r="B652" s="1173">
        <v>5791</v>
      </c>
      <c r="C652" s="1174" t="s">
        <v>1866</v>
      </c>
      <c r="D652" s="1175"/>
      <c r="E652" s="1175"/>
      <c r="F652" s="1175">
        <f t="shared" ref="F652" si="593">+D652+E652</f>
        <v>0</v>
      </c>
      <c r="G652" s="1175"/>
      <c r="H652" s="1175"/>
      <c r="I652" s="1670">
        <f>+G652+H652+J652</f>
        <v>0</v>
      </c>
      <c r="J652" s="1175"/>
      <c r="K652" s="1177">
        <f t="shared" si="534"/>
        <v>0</v>
      </c>
    </row>
    <row r="653" spans="2:11" s="1162" customFormat="1" x14ac:dyDescent="0.2">
      <c r="B653" s="1163">
        <v>5800</v>
      </c>
      <c r="C653" s="1185" t="s">
        <v>1867</v>
      </c>
      <c r="D653" s="1165">
        <f t="shared" ref="D653:J653" si="594">D654+D656+D658+D660</f>
        <v>0</v>
      </c>
      <c r="E653" s="1165">
        <f t="shared" si="594"/>
        <v>0</v>
      </c>
      <c r="F653" s="1165">
        <f t="shared" si="594"/>
        <v>0</v>
      </c>
      <c r="G653" s="1165">
        <f>G654+G656+G658+G660</f>
        <v>0</v>
      </c>
      <c r="H653" s="1165">
        <f t="shared" si="594"/>
        <v>0</v>
      </c>
      <c r="I653" s="1165">
        <f t="shared" si="594"/>
        <v>0</v>
      </c>
      <c r="J653" s="1165">
        <f t="shared" si="594"/>
        <v>0</v>
      </c>
      <c r="K653" s="1166">
        <f t="shared" si="534"/>
        <v>0</v>
      </c>
    </row>
    <row r="654" spans="2:11" x14ac:dyDescent="0.2">
      <c r="B654" s="1167">
        <v>5810</v>
      </c>
      <c r="C654" s="1168" t="s">
        <v>1868</v>
      </c>
      <c r="D654" s="1169">
        <f t="shared" ref="D654:J654" si="595">D655</f>
        <v>0</v>
      </c>
      <c r="E654" s="1169">
        <f t="shared" si="595"/>
        <v>0</v>
      </c>
      <c r="F654" s="1169">
        <f t="shared" si="595"/>
        <v>0</v>
      </c>
      <c r="G654" s="1169">
        <f>G655</f>
        <v>0</v>
      </c>
      <c r="H654" s="1169">
        <f t="shared" si="595"/>
        <v>0</v>
      </c>
      <c r="I654" s="1169">
        <f t="shared" si="595"/>
        <v>0</v>
      </c>
      <c r="J654" s="1169">
        <f t="shared" si="595"/>
        <v>0</v>
      </c>
      <c r="K654" s="1170">
        <f t="shared" si="534"/>
        <v>0</v>
      </c>
    </row>
    <row r="655" spans="2:11" x14ac:dyDescent="0.2">
      <c r="B655" s="1173">
        <v>5811</v>
      </c>
      <c r="C655" s="1174" t="s">
        <v>1868</v>
      </c>
      <c r="D655" s="1175"/>
      <c r="E655" s="1175"/>
      <c r="F655" s="1175">
        <f t="shared" ref="F655" si="596">+D655+E655</f>
        <v>0</v>
      </c>
      <c r="G655" s="1175"/>
      <c r="H655" s="1175"/>
      <c r="I655" s="1670">
        <f>+G655+H655+J655</f>
        <v>0</v>
      </c>
      <c r="J655" s="1175"/>
      <c r="K655" s="1177">
        <f t="shared" ref="K655:K718" si="597">F655-I655</f>
        <v>0</v>
      </c>
    </row>
    <row r="656" spans="2:11" x14ac:dyDescent="0.2">
      <c r="B656" s="1167">
        <v>5820</v>
      </c>
      <c r="C656" s="1168" t="s">
        <v>113</v>
      </c>
      <c r="D656" s="1169">
        <f t="shared" ref="D656:J656" si="598">D657</f>
        <v>0</v>
      </c>
      <c r="E656" s="1169">
        <f t="shared" si="598"/>
        <v>0</v>
      </c>
      <c r="F656" s="1169">
        <f t="shared" si="598"/>
        <v>0</v>
      </c>
      <c r="G656" s="1169">
        <f>G657</f>
        <v>0</v>
      </c>
      <c r="H656" s="1169">
        <f t="shared" si="598"/>
        <v>0</v>
      </c>
      <c r="I656" s="1169">
        <f t="shared" si="598"/>
        <v>0</v>
      </c>
      <c r="J656" s="1169">
        <f t="shared" si="598"/>
        <v>0</v>
      </c>
      <c r="K656" s="1170">
        <f t="shared" si="597"/>
        <v>0</v>
      </c>
    </row>
    <row r="657" spans="2:11" x14ac:dyDescent="0.2">
      <c r="B657" s="1173">
        <v>5821</v>
      </c>
      <c r="C657" s="1174" t="s">
        <v>792</v>
      </c>
      <c r="D657" s="1175"/>
      <c r="E657" s="1175"/>
      <c r="F657" s="1175">
        <f t="shared" ref="F657" si="599">+D657+E657</f>
        <v>0</v>
      </c>
      <c r="G657" s="1175"/>
      <c r="H657" s="1175"/>
      <c r="I657" s="1670">
        <f>+G657+H657+J657</f>
        <v>0</v>
      </c>
      <c r="J657" s="1175"/>
      <c r="K657" s="1177">
        <f t="shared" si="597"/>
        <v>0</v>
      </c>
    </row>
    <row r="658" spans="2:11" ht="12.75" customHeight="1" x14ac:dyDescent="0.2">
      <c r="B658" s="1167">
        <v>5830</v>
      </c>
      <c r="C658" s="1168" t="s">
        <v>1869</v>
      </c>
      <c r="D658" s="1169">
        <f t="shared" ref="D658:J658" si="600">D659</f>
        <v>0</v>
      </c>
      <c r="E658" s="1169">
        <f t="shared" si="600"/>
        <v>0</v>
      </c>
      <c r="F658" s="1169">
        <f t="shared" si="600"/>
        <v>0</v>
      </c>
      <c r="G658" s="1169">
        <f>G659</f>
        <v>0</v>
      </c>
      <c r="H658" s="1169">
        <f t="shared" si="600"/>
        <v>0</v>
      </c>
      <c r="I658" s="1169">
        <f t="shared" si="600"/>
        <v>0</v>
      </c>
      <c r="J658" s="1169">
        <f t="shared" si="600"/>
        <v>0</v>
      </c>
      <c r="K658" s="1170">
        <f t="shared" si="597"/>
        <v>0</v>
      </c>
    </row>
    <row r="659" spans="2:11" x14ac:dyDescent="0.2">
      <c r="B659" s="1173">
        <v>5831</v>
      </c>
      <c r="C659" s="1174" t="s">
        <v>1870</v>
      </c>
      <c r="D659" s="1175"/>
      <c r="E659" s="1175"/>
      <c r="F659" s="1175">
        <f t="shared" ref="F659" si="601">+D659+E659</f>
        <v>0</v>
      </c>
      <c r="G659" s="1175"/>
      <c r="H659" s="1175"/>
      <c r="I659" s="1670">
        <f>+G659+H659+J659</f>
        <v>0</v>
      </c>
      <c r="J659" s="1175"/>
      <c r="K659" s="1177">
        <f t="shared" si="597"/>
        <v>0</v>
      </c>
    </row>
    <row r="660" spans="2:11" ht="12.75" customHeight="1" x14ac:dyDescent="0.2">
      <c r="B660" s="1203">
        <v>5890</v>
      </c>
      <c r="C660" s="1194" t="s">
        <v>122</v>
      </c>
      <c r="D660" s="1169">
        <f t="shared" ref="D660:J660" si="602">D661+D662+D663</f>
        <v>0</v>
      </c>
      <c r="E660" s="1169">
        <f t="shared" si="602"/>
        <v>0</v>
      </c>
      <c r="F660" s="1169">
        <f t="shared" si="602"/>
        <v>0</v>
      </c>
      <c r="G660" s="1169">
        <f>G661+G662+G663</f>
        <v>0</v>
      </c>
      <c r="H660" s="1169">
        <f t="shared" si="602"/>
        <v>0</v>
      </c>
      <c r="I660" s="1169">
        <f t="shared" si="602"/>
        <v>0</v>
      </c>
      <c r="J660" s="1169">
        <f t="shared" si="602"/>
        <v>0</v>
      </c>
      <c r="K660" s="1170">
        <f t="shared" si="597"/>
        <v>0</v>
      </c>
    </row>
    <row r="661" spans="2:11" ht="12.75" customHeight="1" x14ac:dyDescent="0.2">
      <c r="B661" s="1204">
        <v>5891</v>
      </c>
      <c r="C661" s="1200" t="s">
        <v>122</v>
      </c>
      <c r="D661" s="1175"/>
      <c r="E661" s="1175"/>
      <c r="F661" s="1175">
        <f t="shared" ref="F661:F663" si="603">+D661+E661</f>
        <v>0</v>
      </c>
      <c r="G661" s="1175"/>
      <c r="H661" s="1175"/>
      <c r="I661" s="1670">
        <f t="shared" ref="I661:I663" si="604">+G661+H661+J661</f>
        <v>0</v>
      </c>
      <c r="J661" s="1175"/>
      <c r="K661" s="1177">
        <f t="shared" si="597"/>
        <v>0</v>
      </c>
    </row>
    <row r="662" spans="2:11" ht="12.75" customHeight="1" x14ac:dyDescent="0.2">
      <c r="B662" s="1204">
        <v>5892</v>
      </c>
      <c r="C662" s="1200" t="s">
        <v>1871</v>
      </c>
      <c r="D662" s="1175"/>
      <c r="E662" s="1175"/>
      <c r="F662" s="1175">
        <f t="shared" si="603"/>
        <v>0</v>
      </c>
      <c r="G662" s="1175"/>
      <c r="H662" s="1175"/>
      <c r="I662" s="1670">
        <f t="shared" si="604"/>
        <v>0</v>
      </c>
      <c r="J662" s="1175"/>
      <c r="K662" s="1177">
        <f t="shared" si="597"/>
        <v>0</v>
      </c>
    </row>
    <row r="663" spans="2:11" ht="21.75" customHeight="1" x14ac:dyDescent="0.2">
      <c r="B663" s="1204">
        <v>5893</v>
      </c>
      <c r="C663" s="1200" t="s">
        <v>1872</v>
      </c>
      <c r="D663" s="1175"/>
      <c r="E663" s="1175"/>
      <c r="F663" s="1175">
        <f t="shared" si="603"/>
        <v>0</v>
      </c>
      <c r="G663" s="1175"/>
      <c r="H663" s="1175"/>
      <c r="I663" s="1670">
        <f t="shared" si="604"/>
        <v>0</v>
      </c>
      <c r="J663" s="1175"/>
      <c r="K663" s="1177">
        <f t="shared" si="597"/>
        <v>0</v>
      </c>
    </row>
    <row r="664" spans="2:11" s="1162" customFormat="1" x14ac:dyDescent="0.2">
      <c r="B664" s="1748">
        <v>5900</v>
      </c>
      <c r="C664" s="1185" t="s">
        <v>144</v>
      </c>
      <c r="D664" s="1165">
        <f t="shared" ref="D664:J664" si="605">D665+D667+D669+D671+D673+D675+D677+D679+D681</f>
        <v>0</v>
      </c>
      <c r="E664" s="1165">
        <f t="shared" si="605"/>
        <v>0</v>
      </c>
      <c r="F664" s="1165">
        <f t="shared" si="605"/>
        <v>0</v>
      </c>
      <c r="G664" s="1165">
        <f>G665+G667+G669+G671+G673+G675+G677+G679+G681</f>
        <v>0</v>
      </c>
      <c r="H664" s="1165">
        <f>H665+H667+H669+H671+H673+H675+H677+H679+H681</f>
        <v>0</v>
      </c>
      <c r="I664" s="1165">
        <f t="shared" si="605"/>
        <v>0</v>
      </c>
      <c r="J664" s="1165">
        <f t="shared" si="605"/>
        <v>0</v>
      </c>
      <c r="K664" s="1166">
        <f t="shared" si="597"/>
        <v>0</v>
      </c>
    </row>
    <row r="665" spans="2:11" x14ac:dyDescent="0.2">
      <c r="B665" s="1203">
        <v>5910</v>
      </c>
      <c r="C665" s="1194" t="s">
        <v>146</v>
      </c>
      <c r="D665" s="1169">
        <f t="shared" ref="D665:J665" si="606">D666</f>
        <v>0</v>
      </c>
      <c r="E665" s="1169">
        <f t="shared" si="606"/>
        <v>0</v>
      </c>
      <c r="F665" s="1169">
        <f t="shared" si="606"/>
        <v>0</v>
      </c>
      <c r="G665" s="1169">
        <f>G666</f>
        <v>0</v>
      </c>
      <c r="H665" s="1169">
        <f>H666</f>
        <v>0</v>
      </c>
      <c r="I665" s="1169">
        <f t="shared" si="606"/>
        <v>0</v>
      </c>
      <c r="J665" s="1169">
        <f t="shared" si="606"/>
        <v>0</v>
      </c>
      <c r="K665" s="1170">
        <f t="shared" si="597"/>
        <v>0</v>
      </c>
    </row>
    <row r="666" spans="2:11" x14ac:dyDescent="0.2">
      <c r="B666" s="1204">
        <v>5911</v>
      </c>
      <c r="C666" s="1200" t="s">
        <v>146</v>
      </c>
      <c r="D666" s="1175"/>
      <c r="E666" s="1175"/>
      <c r="F666" s="1175">
        <f t="shared" ref="F666" si="607">+D666+E666</f>
        <v>0</v>
      </c>
      <c r="G666" s="1175"/>
      <c r="H666" s="1175"/>
      <c r="I666" s="1670">
        <f>+G666+H666+J666</f>
        <v>0</v>
      </c>
      <c r="J666" s="1175"/>
      <c r="K666" s="1177">
        <f t="shared" si="597"/>
        <v>0</v>
      </c>
    </row>
    <row r="667" spans="2:11" x14ac:dyDescent="0.2">
      <c r="B667" s="1203">
        <v>5920</v>
      </c>
      <c r="C667" s="1194" t="s">
        <v>1873</v>
      </c>
      <c r="D667" s="1169">
        <f t="shared" ref="D667:J667" si="608">D668</f>
        <v>0</v>
      </c>
      <c r="E667" s="1169">
        <f t="shared" si="608"/>
        <v>0</v>
      </c>
      <c r="F667" s="1169">
        <f t="shared" si="608"/>
        <v>0</v>
      </c>
      <c r="G667" s="1169">
        <f>G668</f>
        <v>0</v>
      </c>
      <c r="H667" s="1169">
        <f t="shared" si="608"/>
        <v>0</v>
      </c>
      <c r="I667" s="1169">
        <f t="shared" si="608"/>
        <v>0</v>
      </c>
      <c r="J667" s="1169">
        <f t="shared" si="608"/>
        <v>0</v>
      </c>
      <c r="K667" s="1170">
        <f t="shared" si="597"/>
        <v>0</v>
      </c>
    </row>
    <row r="668" spans="2:11" x14ac:dyDescent="0.2">
      <c r="B668" s="1204">
        <v>5921</v>
      </c>
      <c r="C668" s="1200" t="s">
        <v>1873</v>
      </c>
      <c r="D668" s="1175"/>
      <c r="E668" s="1175"/>
      <c r="F668" s="1175">
        <f t="shared" ref="F668" si="609">+D668+E668</f>
        <v>0</v>
      </c>
      <c r="G668" s="1175"/>
      <c r="H668" s="1175"/>
      <c r="I668" s="1670">
        <f>+G668+H668+J668</f>
        <v>0</v>
      </c>
      <c r="J668" s="1175"/>
      <c r="K668" s="1177">
        <f t="shared" si="597"/>
        <v>0</v>
      </c>
    </row>
    <row r="669" spans="2:11" x14ac:dyDescent="0.2">
      <c r="B669" s="1203">
        <v>5930</v>
      </c>
      <c r="C669" s="1194" t="s">
        <v>1874</v>
      </c>
      <c r="D669" s="1169">
        <f t="shared" ref="D669:J669" si="610">D670</f>
        <v>0</v>
      </c>
      <c r="E669" s="1169">
        <f t="shared" si="610"/>
        <v>0</v>
      </c>
      <c r="F669" s="1169">
        <f t="shared" si="610"/>
        <v>0</v>
      </c>
      <c r="G669" s="1169">
        <f>G670</f>
        <v>0</v>
      </c>
      <c r="H669" s="1169">
        <f t="shared" si="610"/>
        <v>0</v>
      </c>
      <c r="I669" s="1169">
        <f t="shared" si="610"/>
        <v>0</v>
      </c>
      <c r="J669" s="1169">
        <f t="shared" si="610"/>
        <v>0</v>
      </c>
      <c r="K669" s="1170">
        <f t="shared" si="597"/>
        <v>0</v>
      </c>
    </row>
    <row r="670" spans="2:11" x14ac:dyDescent="0.2">
      <c r="B670" s="1204">
        <v>5931</v>
      </c>
      <c r="C670" s="1200" t="s">
        <v>1874</v>
      </c>
      <c r="D670" s="1175"/>
      <c r="E670" s="1175"/>
      <c r="F670" s="1175">
        <f t="shared" ref="F670" si="611">+D670+E670</f>
        <v>0</v>
      </c>
      <c r="G670" s="1175"/>
      <c r="H670" s="1175"/>
      <c r="I670" s="1670">
        <f>+G670+H670+J670</f>
        <v>0</v>
      </c>
      <c r="J670" s="1175"/>
      <c r="K670" s="1177">
        <f t="shared" si="597"/>
        <v>0</v>
      </c>
    </row>
    <row r="671" spans="2:11" x14ac:dyDescent="0.2">
      <c r="B671" s="1203">
        <v>5940</v>
      </c>
      <c r="C671" s="1194" t="s">
        <v>218</v>
      </c>
      <c r="D671" s="1169">
        <f t="shared" ref="D671:J671" si="612">D672</f>
        <v>0</v>
      </c>
      <c r="E671" s="1169">
        <f t="shared" si="612"/>
        <v>0</v>
      </c>
      <c r="F671" s="1169">
        <f t="shared" si="612"/>
        <v>0</v>
      </c>
      <c r="G671" s="1169">
        <f>G672</f>
        <v>0</v>
      </c>
      <c r="H671" s="1169">
        <f t="shared" si="612"/>
        <v>0</v>
      </c>
      <c r="I671" s="1169">
        <f t="shared" si="612"/>
        <v>0</v>
      </c>
      <c r="J671" s="1169">
        <f t="shared" si="612"/>
        <v>0</v>
      </c>
      <c r="K671" s="1170">
        <f t="shared" si="597"/>
        <v>0</v>
      </c>
    </row>
    <row r="672" spans="2:11" x14ac:dyDescent="0.2">
      <c r="B672" s="1204">
        <v>5941</v>
      </c>
      <c r="C672" s="1200" t="s">
        <v>218</v>
      </c>
      <c r="D672" s="1175"/>
      <c r="E672" s="1175"/>
      <c r="F672" s="1175">
        <f t="shared" ref="F672" si="613">+D672+E672</f>
        <v>0</v>
      </c>
      <c r="G672" s="1175"/>
      <c r="H672" s="1175"/>
      <c r="I672" s="1670">
        <f>+G672+H672+J672</f>
        <v>0</v>
      </c>
      <c r="J672" s="1175"/>
      <c r="K672" s="1177">
        <f t="shared" si="597"/>
        <v>0</v>
      </c>
    </row>
    <row r="673" spans="2:11" x14ac:dyDescent="0.2">
      <c r="B673" s="1203">
        <v>5950</v>
      </c>
      <c r="C673" s="1194" t="s">
        <v>1875</v>
      </c>
      <c r="D673" s="1169">
        <f t="shared" ref="D673:J673" si="614">D674</f>
        <v>0</v>
      </c>
      <c r="E673" s="1169">
        <f t="shared" si="614"/>
        <v>0</v>
      </c>
      <c r="F673" s="1169">
        <f>F674</f>
        <v>0</v>
      </c>
      <c r="G673" s="1169">
        <f>G674</f>
        <v>0</v>
      </c>
      <c r="H673" s="1169">
        <f t="shared" si="614"/>
        <v>0</v>
      </c>
      <c r="I673" s="1169">
        <f>I674</f>
        <v>0</v>
      </c>
      <c r="J673" s="1169">
        <f t="shared" si="614"/>
        <v>0</v>
      </c>
      <c r="K673" s="1170">
        <f t="shared" si="597"/>
        <v>0</v>
      </c>
    </row>
    <row r="674" spans="2:11" x14ac:dyDescent="0.2">
      <c r="B674" s="1204">
        <v>5951</v>
      </c>
      <c r="C674" s="1200" t="s">
        <v>1875</v>
      </c>
      <c r="D674" s="1175"/>
      <c r="E674" s="1175"/>
      <c r="F674" s="1175">
        <f t="shared" ref="F674" si="615">+D674+E674</f>
        <v>0</v>
      </c>
      <c r="G674" s="1175"/>
      <c r="H674" s="1175"/>
      <c r="I674" s="1670">
        <f>+G674+H674+J674</f>
        <v>0</v>
      </c>
      <c r="J674" s="1175"/>
      <c r="K674" s="1177">
        <f t="shared" si="597"/>
        <v>0</v>
      </c>
    </row>
    <row r="675" spans="2:11" x14ac:dyDescent="0.2">
      <c r="B675" s="1203">
        <v>5960</v>
      </c>
      <c r="C675" s="1194" t="s">
        <v>1876</v>
      </c>
      <c r="D675" s="1169">
        <f t="shared" ref="D675:J675" si="616">D676</f>
        <v>0</v>
      </c>
      <c r="E675" s="1169">
        <f t="shared" si="616"/>
        <v>0</v>
      </c>
      <c r="F675" s="1169">
        <f t="shared" si="616"/>
        <v>0</v>
      </c>
      <c r="G675" s="1169">
        <f>G676</f>
        <v>0</v>
      </c>
      <c r="H675" s="1169">
        <f t="shared" si="616"/>
        <v>0</v>
      </c>
      <c r="I675" s="1169">
        <f t="shared" si="616"/>
        <v>0</v>
      </c>
      <c r="J675" s="1169">
        <f t="shared" si="616"/>
        <v>0</v>
      </c>
      <c r="K675" s="1170">
        <f t="shared" si="597"/>
        <v>0</v>
      </c>
    </row>
    <row r="676" spans="2:11" x14ac:dyDescent="0.2">
      <c r="B676" s="1204">
        <v>5961</v>
      </c>
      <c r="C676" s="1200" t="s">
        <v>1876</v>
      </c>
      <c r="D676" s="1175"/>
      <c r="E676" s="1175"/>
      <c r="F676" s="1175">
        <f t="shared" ref="F676" si="617">+D676+E676</f>
        <v>0</v>
      </c>
      <c r="G676" s="1175"/>
      <c r="H676" s="1175"/>
      <c r="I676" s="1670">
        <f>+G676+H676+J676</f>
        <v>0</v>
      </c>
      <c r="J676" s="1175"/>
      <c r="K676" s="1177">
        <f t="shared" si="597"/>
        <v>0</v>
      </c>
    </row>
    <row r="677" spans="2:11" ht="12.75" customHeight="1" x14ac:dyDescent="0.2">
      <c r="B677" s="1203">
        <v>5970</v>
      </c>
      <c r="C677" s="1194" t="s">
        <v>1877</v>
      </c>
      <c r="D677" s="1169">
        <f t="shared" ref="D677:J677" si="618">D678</f>
        <v>0</v>
      </c>
      <c r="E677" s="1169">
        <f t="shared" si="618"/>
        <v>0</v>
      </c>
      <c r="F677" s="1169">
        <f t="shared" si="618"/>
        <v>0</v>
      </c>
      <c r="G677" s="1169">
        <f>G678</f>
        <v>0</v>
      </c>
      <c r="H677" s="1169">
        <f t="shared" si="618"/>
        <v>0</v>
      </c>
      <c r="I677" s="1169">
        <f t="shared" si="618"/>
        <v>0</v>
      </c>
      <c r="J677" s="1169">
        <f t="shared" si="618"/>
        <v>0</v>
      </c>
      <c r="K677" s="1170">
        <f t="shared" si="597"/>
        <v>0</v>
      </c>
    </row>
    <row r="678" spans="2:11" ht="12.75" customHeight="1" x14ac:dyDescent="0.2">
      <c r="B678" s="1204">
        <v>5971</v>
      </c>
      <c r="C678" s="1200" t="s">
        <v>1877</v>
      </c>
      <c r="D678" s="1175"/>
      <c r="E678" s="1175"/>
      <c r="F678" s="1175">
        <f t="shared" ref="F678" si="619">+D678+E678</f>
        <v>0</v>
      </c>
      <c r="G678" s="1175"/>
      <c r="H678" s="1175"/>
      <c r="I678" s="1670">
        <f>+G678+H678+J678</f>
        <v>0</v>
      </c>
      <c r="J678" s="1175"/>
      <c r="K678" s="1177">
        <f t="shared" si="597"/>
        <v>0</v>
      </c>
    </row>
    <row r="679" spans="2:11" ht="12.75" customHeight="1" x14ac:dyDescent="0.2">
      <c r="B679" s="1203">
        <v>5980</v>
      </c>
      <c r="C679" s="1194" t="s">
        <v>1878</v>
      </c>
      <c r="D679" s="1169">
        <f t="shared" ref="D679:J679" si="620">D680</f>
        <v>0</v>
      </c>
      <c r="E679" s="1169">
        <f t="shared" si="620"/>
        <v>0</v>
      </c>
      <c r="F679" s="1169">
        <f t="shared" si="620"/>
        <v>0</v>
      </c>
      <c r="G679" s="1169">
        <f>G680</f>
        <v>0</v>
      </c>
      <c r="H679" s="1169">
        <f t="shared" si="620"/>
        <v>0</v>
      </c>
      <c r="I679" s="1169">
        <f t="shared" si="620"/>
        <v>0</v>
      </c>
      <c r="J679" s="1169">
        <f t="shared" si="620"/>
        <v>0</v>
      </c>
      <c r="K679" s="1170">
        <f t="shared" si="597"/>
        <v>0</v>
      </c>
    </row>
    <row r="680" spans="2:11" ht="12.75" customHeight="1" x14ac:dyDescent="0.2">
      <c r="B680" s="1204">
        <v>5981</v>
      </c>
      <c r="C680" s="1200" t="s">
        <v>1879</v>
      </c>
      <c r="D680" s="1175"/>
      <c r="E680" s="1175"/>
      <c r="F680" s="1175">
        <f t="shared" ref="F680" si="621">+D680+E680</f>
        <v>0</v>
      </c>
      <c r="G680" s="1175"/>
      <c r="H680" s="1175"/>
      <c r="I680" s="1670">
        <f>+G680+H680+J680</f>
        <v>0</v>
      </c>
      <c r="J680" s="1175"/>
      <c r="K680" s="1177">
        <f t="shared" si="597"/>
        <v>0</v>
      </c>
    </row>
    <row r="681" spans="2:11" ht="12.75" customHeight="1" x14ac:dyDescent="0.2">
      <c r="B681" s="1203">
        <v>5990</v>
      </c>
      <c r="C681" s="1194" t="s">
        <v>154</v>
      </c>
      <c r="D681" s="1169">
        <f t="shared" ref="D681:J681" si="622">D682</f>
        <v>0</v>
      </c>
      <c r="E681" s="1169">
        <f t="shared" si="622"/>
        <v>0</v>
      </c>
      <c r="F681" s="1169">
        <f t="shared" si="622"/>
        <v>0</v>
      </c>
      <c r="G681" s="1169">
        <f>G682</f>
        <v>0</v>
      </c>
      <c r="H681" s="1169">
        <f t="shared" si="622"/>
        <v>0</v>
      </c>
      <c r="I681" s="1169">
        <f t="shared" si="622"/>
        <v>0</v>
      </c>
      <c r="J681" s="1169">
        <f t="shared" si="622"/>
        <v>0</v>
      </c>
      <c r="K681" s="1170">
        <f t="shared" si="597"/>
        <v>0</v>
      </c>
    </row>
    <row r="682" spans="2:11" ht="12.75" customHeight="1" x14ac:dyDescent="0.2">
      <c r="B682" s="1204">
        <v>5991</v>
      </c>
      <c r="C682" s="1200" t="s">
        <v>154</v>
      </c>
      <c r="D682" s="1175"/>
      <c r="E682" s="1175"/>
      <c r="F682" s="1175">
        <f t="shared" ref="F682" si="623">+D682+E682</f>
        <v>0</v>
      </c>
      <c r="G682" s="1175"/>
      <c r="H682" s="1175"/>
      <c r="I682" s="1670">
        <f>+G682+H682+J682</f>
        <v>0</v>
      </c>
      <c r="J682" s="1175"/>
      <c r="K682" s="1177">
        <f t="shared" si="597"/>
        <v>0</v>
      </c>
    </row>
    <row r="683" spans="2:11" ht="12.75" customHeight="1" x14ac:dyDescent="0.2">
      <c r="B683" s="1167" t="s">
        <v>1483</v>
      </c>
      <c r="C683" s="1193"/>
      <c r="D683" s="1169">
        <f t="shared" ref="D683:J683" si="624">D566+D583+D592+D597+D611+D614+D634+D653+D664</f>
        <v>0</v>
      </c>
      <c r="E683" s="1169">
        <f t="shared" si="624"/>
        <v>0</v>
      </c>
      <c r="F683" s="1169">
        <f>F566+F583+F592+F597+F611+F614+F634+F653+F664</f>
        <v>0</v>
      </c>
      <c r="G683" s="1169">
        <f>G566+G583+G592+G597+G611+G614+G634+G653+G664</f>
        <v>0</v>
      </c>
      <c r="H683" s="1169">
        <f t="shared" si="624"/>
        <v>0</v>
      </c>
      <c r="I683" s="1169">
        <f>I566+I583+I592+I597+I611+I614+I634+I653+I664</f>
        <v>0</v>
      </c>
      <c r="J683" s="1169">
        <f t="shared" si="624"/>
        <v>0</v>
      </c>
      <c r="K683" s="1170">
        <f t="shared" si="597"/>
        <v>0</v>
      </c>
    </row>
    <row r="684" spans="2:11" s="1162" customFormat="1" x14ac:dyDescent="0.2">
      <c r="B684" s="1205">
        <v>6000</v>
      </c>
      <c r="C684" s="1190" t="s">
        <v>259</v>
      </c>
      <c r="D684" s="1191">
        <f>+D685+D733+D750</f>
        <v>0</v>
      </c>
      <c r="E684" s="1191">
        <f>+E685+E733+E750</f>
        <v>0</v>
      </c>
      <c r="F684" s="1191">
        <f>+F685+F733+F750</f>
        <v>0</v>
      </c>
      <c r="G684" s="1191">
        <f>+G685+G733+G750</f>
        <v>0</v>
      </c>
      <c r="H684" s="1191">
        <f t="shared" ref="H684:J684" si="625">+H685+H733+H750</f>
        <v>0</v>
      </c>
      <c r="I684" s="1191">
        <f t="shared" si="625"/>
        <v>0</v>
      </c>
      <c r="J684" s="1191">
        <f t="shared" si="625"/>
        <v>0</v>
      </c>
      <c r="K684" s="1192">
        <f t="shared" si="597"/>
        <v>0</v>
      </c>
    </row>
    <row r="685" spans="2:11" s="1162" customFormat="1" x14ac:dyDescent="0.2">
      <c r="B685" s="1748">
        <v>6100</v>
      </c>
      <c r="C685" s="1185" t="s">
        <v>1880</v>
      </c>
      <c r="D685" s="1165">
        <f t="shared" ref="D685:J685" si="626">D686+D688+D698+D708+D710+D720+D729+D731</f>
        <v>0</v>
      </c>
      <c r="E685" s="1165">
        <f t="shared" si="626"/>
        <v>0</v>
      </c>
      <c r="F685" s="1165">
        <f t="shared" si="626"/>
        <v>0</v>
      </c>
      <c r="G685" s="1165">
        <f t="shared" si="626"/>
        <v>0</v>
      </c>
      <c r="H685" s="1165">
        <f t="shared" si="626"/>
        <v>0</v>
      </c>
      <c r="I685" s="1165">
        <f t="shared" si="626"/>
        <v>0</v>
      </c>
      <c r="J685" s="1165">
        <f t="shared" si="626"/>
        <v>0</v>
      </c>
      <c r="K685" s="1166">
        <f t="shared" si="597"/>
        <v>0</v>
      </c>
    </row>
    <row r="686" spans="2:11" ht="12.75" customHeight="1" x14ac:dyDescent="0.2">
      <c r="B686" s="1203">
        <v>6110</v>
      </c>
      <c r="C686" s="1194" t="s">
        <v>1881</v>
      </c>
      <c r="D686" s="1169">
        <f t="shared" ref="D686:J686" si="627">D687</f>
        <v>0</v>
      </c>
      <c r="E686" s="1169">
        <f t="shared" si="627"/>
        <v>0</v>
      </c>
      <c r="F686" s="1169">
        <f t="shared" si="627"/>
        <v>0</v>
      </c>
      <c r="G686" s="1169">
        <f>G687</f>
        <v>0</v>
      </c>
      <c r="H686" s="1169">
        <f t="shared" si="627"/>
        <v>0</v>
      </c>
      <c r="I686" s="1169">
        <f t="shared" si="627"/>
        <v>0</v>
      </c>
      <c r="J686" s="1169">
        <f t="shared" si="627"/>
        <v>0</v>
      </c>
      <c r="K686" s="1170">
        <f t="shared" si="597"/>
        <v>0</v>
      </c>
    </row>
    <row r="687" spans="2:11" ht="12.75" customHeight="1" x14ac:dyDescent="0.2">
      <c r="B687" s="1204">
        <v>6111</v>
      </c>
      <c r="C687" s="1200" t="s">
        <v>1881</v>
      </c>
      <c r="D687" s="1175"/>
      <c r="E687" s="1175"/>
      <c r="F687" s="1175">
        <f t="shared" ref="F687" si="628">+D687+E687</f>
        <v>0</v>
      </c>
      <c r="G687" s="1175"/>
      <c r="H687" s="1175"/>
      <c r="I687" s="1670">
        <f>+G687+H687+J687</f>
        <v>0</v>
      </c>
      <c r="J687" s="1175"/>
      <c r="K687" s="1177">
        <f t="shared" si="597"/>
        <v>0</v>
      </c>
    </row>
    <row r="688" spans="2:11" ht="12.75" customHeight="1" x14ac:dyDescent="0.2">
      <c r="B688" s="1203">
        <v>6120</v>
      </c>
      <c r="C688" s="1194" t="s">
        <v>1882</v>
      </c>
      <c r="D688" s="1169">
        <f t="shared" ref="D688:J688" si="629">D689+D690+D691+D692+D693+D694+D695+D696+D697</f>
        <v>0</v>
      </c>
      <c r="E688" s="1169">
        <f t="shared" si="629"/>
        <v>0</v>
      </c>
      <c r="F688" s="1169">
        <f t="shared" si="629"/>
        <v>0</v>
      </c>
      <c r="G688" s="1169">
        <f>G689+G690+G691+G692+G693+G694+G695+G696+G697</f>
        <v>0</v>
      </c>
      <c r="H688" s="1169">
        <f t="shared" si="629"/>
        <v>0</v>
      </c>
      <c r="I688" s="1169">
        <f t="shared" si="629"/>
        <v>0</v>
      </c>
      <c r="J688" s="1169">
        <f t="shared" si="629"/>
        <v>0</v>
      </c>
      <c r="K688" s="1170">
        <f t="shared" si="597"/>
        <v>0</v>
      </c>
    </row>
    <row r="689" spans="2:11" ht="12.75" customHeight="1" x14ac:dyDescent="0.2">
      <c r="B689" s="1204">
        <v>6121</v>
      </c>
      <c r="C689" s="1200" t="s">
        <v>1883</v>
      </c>
      <c r="D689" s="1175"/>
      <c r="E689" s="1175"/>
      <c r="F689" s="1175">
        <f t="shared" ref="F689:F697" si="630">+D689+E689</f>
        <v>0</v>
      </c>
      <c r="G689" s="1175"/>
      <c r="H689" s="1175"/>
      <c r="I689" s="1670">
        <f t="shared" ref="I689:I697" si="631">+G689+H689+J689</f>
        <v>0</v>
      </c>
      <c r="J689" s="1175"/>
      <c r="K689" s="1177">
        <f t="shared" si="597"/>
        <v>0</v>
      </c>
    </row>
    <row r="690" spans="2:11" ht="12.75" customHeight="1" x14ac:dyDescent="0.2">
      <c r="B690" s="1204">
        <v>6122</v>
      </c>
      <c r="C690" s="1200" t="s">
        <v>1884</v>
      </c>
      <c r="D690" s="1175"/>
      <c r="E690" s="1175"/>
      <c r="F690" s="1175">
        <f t="shared" si="630"/>
        <v>0</v>
      </c>
      <c r="G690" s="1175"/>
      <c r="H690" s="1175"/>
      <c r="I690" s="1670">
        <f t="shared" si="631"/>
        <v>0</v>
      </c>
      <c r="J690" s="1175"/>
      <c r="K690" s="1177">
        <f t="shared" si="597"/>
        <v>0</v>
      </c>
    </row>
    <row r="691" spans="2:11" ht="12.75" customHeight="1" x14ac:dyDescent="0.2">
      <c r="B691" s="1204">
        <v>6123</v>
      </c>
      <c r="C691" s="1200" t="s">
        <v>1885</v>
      </c>
      <c r="D691" s="1175"/>
      <c r="E691" s="1175"/>
      <c r="F691" s="1175">
        <f t="shared" si="630"/>
        <v>0</v>
      </c>
      <c r="G691" s="1175"/>
      <c r="H691" s="1175"/>
      <c r="I691" s="1670">
        <f t="shared" si="631"/>
        <v>0</v>
      </c>
      <c r="J691" s="1175"/>
      <c r="K691" s="1177">
        <f t="shared" si="597"/>
        <v>0</v>
      </c>
    </row>
    <row r="692" spans="2:11" ht="12.75" customHeight="1" x14ac:dyDescent="0.2">
      <c r="B692" s="1204">
        <v>6124</v>
      </c>
      <c r="C692" s="1200" t="s">
        <v>1886</v>
      </c>
      <c r="D692" s="1175"/>
      <c r="E692" s="1175"/>
      <c r="F692" s="1175">
        <f t="shared" si="630"/>
        <v>0</v>
      </c>
      <c r="G692" s="1175"/>
      <c r="H692" s="1175"/>
      <c r="I692" s="1670">
        <f t="shared" si="631"/>
        <v>0</v>
      </c>
      <c r="J692" s="1175"/>
      <c r="K692" s="1177">
        <f t="shared" si="597"/>
        <v>0</v>
      </c>
    </row>
    <row r="693" spans="2:11" ht="12.75" customHeight="1" x14ac:dyDescent="0.2">
      <c r="B693" s="1204">
        <v>6125</v>
      </c>
      <c r="C693" s="1200" t="s">
        <v>1887</v>
      </c>
      <c r="D693" s="1175"/>
      <c r="E693" s="1175"/>
      <c r="F693" s="1175">
        <f t="shared" si="630"/>
        <v>0</v>
      </c>
      <c r="G693" s="1175"/>
      <c r="H693" s="1175"/>
      <c r="I693" s="1670">
        <f t="shared" si="631"/>
        <v>0</v>
      </c>
      <c r="J693" s="1175"/>
      <c r="K693" s="1177">
        <f t="shared" si="597"/>
        <v>0</v>
      </c>
    </row>
    <row r="694" spans="2:11" ht="12.75" customHeight="1" x14ac:dyDescent="0.2">
      <c r="B694" s="1204">
        <v>6126</v>
      </c>
      <c r="C694" s="1200" t="s">
        <v>1888</v>
      </c>
      <c r="D694" s="1175"/>
      <c r="E694" s="1175"/>
      <c r="F694" s="1175">
        <f t="shared" si="630"/>
        <v>0</v>
      </c>
      <c r="G694" s="1175"/>
      <c r="H694" s="1175"/>
      <c r="I694" s="1670">
        <f t="shared" si="631"/>
        <v>0</v>
      </c>
      <c r="J694" s="1175"/>
      <c r="K694" s="1177">
        <f t="shared" si="597"/>
        <v>0</v>
      </c>
    </row>
    <row r="695" spans="2:11" ht="12.75" customHeight="1" x14ac:dyDescent="0.2">
      <c r="B695" s="1204">
        <v>6127</v>
      </c>
      <c r="C695" s="1200" t="s">
        <v>1889</v>
      </c>
      <c r="D695" s="1175"/>
      <c r="E695" s="1175"/>
      <c r="F695" s="1175">
        <f t="shared" si="630"/>
        <v>0</v>
      </c>
      <c r="G695" s="1175"/>
      <c r="H695" s="1175"/>
      <c r="I695" s="1670">
        <f t="shared" si="631"/>
        <v>0</v>
      </c>
      <c r="J695" s="1175"/>
      <c r="K695" s="1177">
        <f t="shared" si="597"/>
        <v>0</v>
      </c>
    </row>
    <row r="696" spans="2:11" ht="12.75" customHeight="1" x14ac:dyDescent="0.2">
      <c r="B696" s="1204">
        <v>6128</v>
      </c>
      <c r="C696" s="1200" t="s">
        <v>1890</v>
      </c>
      <c r="D696" s="1175"/>
      <c r="E696" s="1175"/>
      <c r="F696" s="1175">
        <f t="shared" si="630"/>
        <v>0</v>
      </c>
      <c r="G696" s="1175"/>
      <c r="H696" s="1175"/>
      <c r="I696" s="1670">
        <f t="shared" si="631"/>
        <v>0</v>
      </c>
      <c r="J696" s="1175"/>
      <c r="K696" s="1177">
        <f t="shared" si="597"/>
        <v>0</v>
      </c>
    </row>
    <row r="697" spans="2:11" ht="12.75" customHeight="1" x14ac:dyDescent="0.2">
      <c r="B697" s="1204">
        <v>6129</v>
      </c>
      <c r="C697" s="1200" t="s">
        <v>1891</v>
      </c>
      <c r="D697" s="1175"/>
      <c r="E697" s="1175"/>
      <c r="F697" s="1175">
        <f t="shared" si="630"/>
        <v>0</v>
      </c>
      <c r="G697" s="1175"/>
      <c r="H697" s="1175"/>
      <c r="I697" s="1670">
        <f t="shared" si="631"/>
        <v>0</v>
      </c>
      <c r="J697" s="1175"/>
      <c r="K697" s="1177">
        <f t="shared" si="597"/>
        <v>0</v>
      </c>
    </row>
    <row r="698" spans="2:11" ht="22.5" customHeight="1" x14ac:dyDescent="0.2">
      <c r="B698" s="1203">
        <v>6130</v>
      </c>
      <c r="C698" s="1194" t="s">
        <v>1892</v>
      </c>
      <c r="D698" s="1169">
        <f t="shared" ref="D698:J698" si="632">D699+D700+D701+D702+D703+D704+D705+D706+D707</f>
        <v>0</v>
      </c>
      <c r="E698" s="1169">
        <f t="shared" si="632"/>
        <v>0</v>
      </c>
      <c r="F698" s="1169">
        <f t="shared" si="632"/>
        <v>0</v>
      </c>
      <c r="G698" s="1169">
        <f>G699+G700+G701+G702+G703+G704+G705+G706+G707</f>
        <v>0</v>
      </c>
      <c r="H698" s="1169">
        <f t="shared" si="632"/>
        <v>0</v>
      </c>
      <c r="I698" s="1169">
        <f t="shared" si="632"/>
        <v>0</v>
      </c>
      <c r="J698" s="1169">
        <f t="shared" si="632"/>
        <v>0</v>
      </c>
      <c r="K698" s="1170">
        <f t="shared" si="597"/>
        <v>0</v>
      </c>
    </row>
    <row r="699" spans="2:11" ht="12.75" customHeight="1" x14ac:dyDescent="0.2">
      <c r="B699" s="1204">
        <v>6131</v>
      </c>
      <c r="C699" s="1200" t="s">
        <v>1883</v>
      </c>
      <c r="D699" s="1175"/>
      <c r="E699" s="1175"/>
      <c r="F699" s="1175">
        <f t="shared" ref="F699:F707" si="633">+D699+E699</f>
        <v>0</v>
      </c>
      <c r="G699" s="1175"/>
      <c r="H699" s="1175"/>
      <c r="I699" s="1670">
        <f t="shared" ref="I699:I707" si="634">+G699+H699+J699</f>
        <v>0</v>
      </c>
      <c r="J699" s="1175"/>
      <c r="K699" s="1177">
        <f t="shared" si="597"/>
        <v>0</v>
      </c>
    </row>
    <row r="700" spans="2:11" ht="12.75" customHeight="1" x14ac:dyDescent="0.2">
      <c r="B700" s="1204">
        <v>6132</v>
      </c>
      <c r="C700" s="1200" t="s">
        <v>1884</v>
      </c>
      <c r="D700" s="1175"/>
      <c r="E700" s="1175"/>
      <c r="F700" s="1175">
        <f t="shared" si="633"/>
        <v>0</v>
      </c>
      <c r="G700" s="1175"/>
      <c r="H700" s="1175"/>
      <c r="I700" s="1670">
        <f t="shared" si="634"/>
        <v>0</v>
      </c>
      <c r="J700" s="1175"/>
      <c r="K700" s="1177">
        <f t="shared" si="597"/>
        <v>0</v>
      </c>
    </row>
    <row r="701" spans="2:11" ht="12.75" customHeight="1" x14ac:dyDescent="0.2">
      <c r="B701" s="1204">
        <v>6133</v>
      </c>
      <c r="C701" s="1200" t="s">
        <v>1885</v>
      </c>
      <c r="D701" s="1175"/>
      <c r="E701" s="1175"/>
      <c r="F701" s="1175">
        <f t="shared" si="633"/>
        <v>0</v>
      </c>
      <c r="G701" s="1175"/>
      <c r="H701" s="1175"/>
      <c r="I701" s="1670">
        <f t="shared" si="634"/>
        <v>0</v>
      </c>
      <c r="J701" s="1175"/>
      <c r="K701" s="1177">
        <f t="shared" si="597"/>
        <v>0</v>
      </c>
    </row>
    <row r="702" spans="2:11" ht="12.75" customHeight="1" x14ac:dyDescent="0.2">
      <c r="B702" s="1204">
        <v>6134</v>
      </c>
      <c r="C702" s="1200" t="s">
        <v>1886</v>
      </c>
      <c r="D702" s="1175"/>
      <c r="E702" s="1175"/>
      <c r="F702" s="1175">
        <f t="shared" si="633"/>
        <v>0</v>
      </c>
      <c r="G702" s="1175"/>
      <c r="H702" s="1175"/>
      <c r="I702" s="1670">
        <f t="shared" si="634"/>
        <v>0</v>
      </c>
      <c r="J702" s="1175"/>
      <c r="K702" s="1177">
        <f t="shared" si="597"/>
        <v>0</v>
      </c>
    </row>
    <row r="703" spans="2:11" ht="12.75" customHeight="1" x14ac:dyDescent="0.2">
      <c r="B703" s="1204">
        <v>6135</v>
      </c>
      <c r="C703" s="1200" t="s">
        <v>1887</v>
      </c>
      <c r="D703" s="1175"/>
      <c r="E703" s="1175"/>
      <c r="F703" s="1175">
        <f t="shared" si="633"/>
        <v>0</v>
      </c>
      <c r="G703" s="1175"/>
      <c r="H703" s="1175"/>
      <c r="I703" s="1670">
        <f t="shared" si="634"/>
        <v>0</v>
      </c>
      <c r="J703" s="1175"/>
      <c r="K703" s="1177">
        <f t="shared" si="597"/>
        <v>0</v>
      </c>
    </row>
    <row r="704" spans="2:11" ht="12.75" customHeight="1" x14ac:dyDescent="0.2">
      <c r="B704" s="1204">
        <v>6136</v>
      </c>
      <c r="C704" s="1200" t="s">
        <v>1888</v>
      </c>
      <c r="D704" s="1175"/>
      <c r="E704" s="1175"/>
      <c r="F704" s="1175">
        <f t="shared" si="633"/>
        <v>0</v>
      </c>
      <c r="G704" s="1175"/>
      <c r="H704" s="1175"/>
      <c r="I704" s="1670">
        <f t="shared" si="634"/>
        <v>0</v>
      </c>
      <c r="J704" s="1175"/>
      <c r="K704" s="1177">
        <f t="shared" si="597"/>
        <v>0</v>
      </c>
    </row>
    <row r="705" spans="2:11" ht="12.75" customHeight="1" x14ac:dyDescent="0.2">
      <c r="B705" s="1204">
        <v>6137</v>
      </c>
      <c r="C705" s="1200" t="s">
        <v>1889</v>
      </c>
      <c r="D705" s="1175"/>
      <c r="E705" s="1175"/>
      <c r="F705" s="1175">
        <f t="shared" si="633"/>
        <v>0</v>
      </c>
      <c r="G705" s="1175"/>
      <c r="H705" s="1175"/>
      <c r="I705" s="1670">
        <f t="shared" si="634"/>
        <v>0</v>
      </c>
      <c r="J705" s="1175"/>
      <c r="K705" s="1177">
        <f t="shared" si="597"/>
        <v>0</v>
      </c>
    </row>
    <row r="706" spans="2:11" ht="12.75" customHeight="1" x14ac:dyDescent="0.2">
      <c r="B706" s="1204">
        <v>6138</v>
      </c>
      <c r="C706" s="1200" t="s">
        <v>1891</v>
      </c>
      <c r="D706" s="1175"/>
      <c r="E706" s="1175"/>
      <c r="F706" s="1175">
        <f t="shared" si="633"/>
        <v>0</v>
      </c>
      <c r="G706" s="1175"/>
      <c r="H706" s="1175"/>
      <c r="I706" s="1670">
        <f t="shared" si="634"/>
        <v>0</v>
      </c>
      <c r="J706" s="1175"/>
      <c r="K706" s="1177">
        <f t="shared" si="597"/>
        <v>0</v>
      </c>
    </row>
    <row r="707" spans="2:11" ht="12.75" customHeight="1" x14ac:dyDescent="0.2">
      <c r="B707" s="1204">
        <v>6139</v>
      </c>
      <c r="C707" s="1200" t="s">
        <v>1893</v>
      </c>
      <c r="D707" s="1175"/>
      <c r="E707" s="1175"/>
      <c r="F707" s="1175">
        <f t="shared" si="633"/>
        <v>0</v>
      </c>
      <c r="G707" s="1175"/>
      <c r="H707" s="1175"/>
      <c r="I707" s="1670">
        <f t="shared" si="634"/>
        <v>0</v>
      </c>
      <c r="J707" s="1175"/>
      <c r="K707" s="1177">
        <f t="shared" si="597"/>
        <v>0</v>
      </c>
    </row>
    <row r="708" spans="2:11" ht="12.75" customHeight="1" x14ac:dyDescent="0.2">
      <c r="B708" s="1203">
        <v>6140</v>
      </c>
      <c r="C708" s="1194" t="s">
        <v>1894</v>
      </c>
      <c r="D708" s="1169">
        <f t="shared" ref="D708:J708" si="635">D709</f>
        <v>0</v>
      </c>
      <c r="E708" s="1169">
        <f t="shared" si="635"/>
        <v>0</v>
      </c>
      <c r="F708" s="1169">
        <f t="shared" si="635"/>
        <v>0</v>
      </c>
      <c r="G708" s="1169">
        <f>G709</f>
        <v>0</v>
      </c>
      <c r="H708" s="1169">
        <f t="shared" si="635"/>
        <v>0</v>
      </c>
      <c r="I708" s="1169">
        <f t="shared" si="635"/>
        <v>0</v>
      </c>
      <c r="J708" s="1169">
        <f t="shared" si="635"/>
        <v>0</v>
      </c>
      <c r="K708" s="1170">
        <f t="shared" si="597"/>
        <v>0</v>
      </c>
    </row>
    <row r="709" spans="2:11" ht="12.75" customHeight="1" x14ac:dyDescent="0.2">
      <c r="B709" s="1204">
        <v>6141</v>
      </c>
      <c r="C709" s="1200" t="s">
        <v>1894</v>
      </c>
      <c r="D709" s="1175"/>
      <c r="E709" s="1175"/>
      <c r="F709" s="1175">
        <f t="shared" ref="F709" si="636">+D709+E709</f>
        <v>0</v>
      </c>
      <c r="G709" s="1175"/>
      <c r="H709" s="1175"/>
      <c r="I709" s="1670">
        <f>+G709+H709+J709</f>
        <v>0</v>
      </c>
      <c r="J709" s="1175"/>
      <c r="K709" s="1177">
        <f t="shared" si="597"/>
        <v>0</v>
      </c>
    </row>
    <row r="710" spans="2:11" ht="12.75" customHeight="1" x14ac:dyDescent="0.2">
      <c r="B710" s="1203">
        <v>6150</v>
      </c>
      <c r="C710" s="1194" t="s">
        <v>1895</v>
      </c>
      <c r="D710" s="1169">
        <f t="shared" ref="D710:J710" si="637">D711+D712+D713+D714+D715+D716+D717+D718+D719</f>
        <v>0</v>
      </c>
      <c r="E710" s="1169">
        <f t="shared" si="637"/>
        <v>0</v>
      </c>
      <c r="F710" s="1169">
        <f t="shared" si="637"/>
        <v>0</v>
      </c>
      <c r="G710" s="1169">
        <f>G711+G712+G713+G714+G715+G716+G717+G718+G719</f>
        <v>0</v>
      </c>
      <c r="H710" s="1169">
        <f t="shared" si="637"/>
        <v>0</v>
      </c>
      <c r="I710" s="1169">
        <f t="shared" si="637"/>
        <v>0</v>
      </c>
      <c r="J710" s="1169">
        <f t="shared" si="637"/>
        <v>0</v>
      </c>
      <c r="K710" s="1170">
        <f t="shared" si="597"/>
        <v>0</v>
      </c>
    </row>
    <row r="711" spans="2:11" ht="12.75" customHeight="1" x14ac:dyDescent="0.2">
      <c r="B711" s="1204">
        <v>6151</v>
      </c>
      <c r="C711" s="1200" t="s">
        <v>1883</v>
      </c>
      <c r="D711" s="1175"/>
      <c r="E711" s="1175"/>
      <c r="F711" s="1175">
        <f t="shared" ref="F711:F719" si="638">+D711+E711</f>
        <v>0</v>
      </c>
      <c r="G711" s="1175"/>
      <c r="H711" s="1175"/>
      <c r="I711" s="1670">
        <f t="shared" ref="I711:I719" si="639">+G711+H711+J711</f>
        <v>0</v>
      </c>
      <c r="J711" s="1175"/>
      <c r="K711" s="1177">
        <f t="shared" si="597"/>
        <v>0</v>
      </c>
    </row>
    <row r="712" spans="2:11" ht="12.75" customHeight="1" x14ac:dyDescent="0.2">
      <c r="B712" s="1204">
        <v>6152</v>
      </c>
      <c r="C712" s="1200" t="s">
        <v>1884</v>
      </c>
      <c r="D712" s="1175"/>
      <c r="E712" s="1175"/>
      <c r="F712" s="1175">
        <f t="shared" si="638"/>
        <v>0</v>
      </c>
      <c r="G712" s="1175"/>
      <c r="H712" s="1175"/>
      <c r="I712" s="1670">
        <f t="shared" si="639"/>
        <v>0</v>
      </c>
      <c r="J712" s="1175"/>
      <c r="K712" s="1177">
        <f t="shared" si="597"/>
        <v>0</v>
      </c>
    </row>
    <row r="713" spans="2:11" ht="12.75" customHeight="1" x14ac:dyDescent="0.2">
      <c r="B713" s="1204">
        <v>6153</v>
      </c>
      <c r="C713" s="1200" t="s">
        <v>1885</v>
      </c>
      <c r="D713" s="1175"/>
      <c r="E713" s="1175"/>
      <c r="F713" s="1175">
        <f t="shared" si="638"/>
        <v>0</v>
      </c>
      <c r="G713" s="1175"/>
      <c r="H713" s="1175"/>
      <c r="I713" s="1670">
        <f t="shared" si="639"/>
        <v>0</v>
      </c>
      <c r="J713" s="1175"/>
      <c r="K713" s="1177">
        <f t="shared" si="597"/>
        <v>0</v>
      </c>
    </row>
    <row r="714" spans="2:11" ht="12.75" customHeight="1" x14ac:dyDescent="0.2">
      <c r="B714" s="1204">
        <v>6154</v>
      </c>
      <c r="C714" s="1200" t="s">
        <v>1886</v>
      </c>
      <c r="D714" s="1175"/>
      <c r="E714" s="1175"/>
      <c r="F714" s="1175">
        <f t="shared" si="638"/>
        <v>0</v>
      </c>
      <c r="G714" s="1175"/>
      <c r="H714" s="1175"/>
      <c r="I714" s="1670">
        <f t="shared" si="639"/>
        <v>0</v>
      </c>
      <c r="J714" s="1175"/>
      <c r="K714" s="1177">
        <f t="shared" si="597"/>
        <v>0</v>
      </c>
    </row>
    <row r="715" spans="2:11" ht="12.75" customHeight="1" x14ac:dyDescent="0.2">
      <c r="B715" s="1204">
        <v>6155</v>
      </c>
      <c r="C715" s="1200" t="s">
        <v>1887</v>
      </c>
      <c r="D715" s="1175"/>
      <c r="E715" s="1175"/>
      <c r="F715" s="1175">
        <f t="shared" si="638"/>
        <v>0</v>
      </c>
      <c r="G715" s="1175"/>
      <c r="H715" s="1175"/>
      <c r="I715" s="1670">
        <f t="shared" si="639"/>
        <v>0</v>
      </c>
      <c r="J715" s="1175"/>
      <c r="K715" s="1177">
        <f t="shared" si="597"/>
        <v>0</v>
      </c>
    </row>
    <row r="716" spans="2:11" ht="12.75" customHeight="1" x14ac:dyDescent="0.2">
      <c r="B716" s="1204">
        <v>6156</v>
      </c>
      <c r="C716" s="1200" t="s">
        <v>1888</v>
      </c>
      <c r="D716" s="1175"/>
      <c r="E716" s="1175"/>
      <c r="F716" s="1175">
        <f t="shared" si="638"/>
        <v>0</v>
      </c>
      <c r="G716" s="1175"/>
      <c r="H716" s="1175"/>
      <c r="I716" s="1670">
        <f t="shared" si="639"/>
        <v>0</v>
      </c>
      <c r="J716" s="1175"/>
      <c r="K716" s="1177">
        <f t="shared" si="597"/>
        <v>0</v>
      </c>
    </row>
    <row r="717" spans="2:11" ht="12.75" customHeight="1" x14ac:dyDescent="0.2">
      <c r="B717" s="1204">
        <v>6157</v>
      </c>
      <c r="C717" s="1200" t="s">
        <v>1889</v>
      </c>
      <c r="D717" s="1175"/>
      <c r="E717" s="1175"/>
      <c r="F717" s="1175">
        <f t="shared" si="638"/>
        <v>0</v>
      </c>
      <c r="G717" s="1175"/>
      <c r="H717" s="1175"/>
      <c r="I717" s="1670">
        <f t="shared" si="639"/>
        <v>0</v>
      </c>
      <c r="J717" s="1175"/>
      <c r="K717" s="1177">
        <f t="shared" si="597"/>
        <v>0</v>
      </c>
    </row>
    <row r="718" spans="2:11" ht="12.75" customHeight="1" x14ac:dyDescent="0.2">
      <c r="B718" s="1204">
        <v>6158</v>
      </c>
      <c r="C718" s="1200" t="s">
        <v>1891</v>
      </c>
      <c r="D718" s="1175"/>
      <c r="E718" s="1175"/>
      <c r="F718" s="1175">
        <f t="shared" si="638"/>
        <v>0</v>
      </c>
      <c r="G718" s="1175"/>
      <c r="H718" s="1175"/>
      <c r="I718" s="1670">
        <f t="shared" si="639"/>
        <v>0</v>
      </c>
      <c r="J718" s="1175"/>
      <c r="K718" s="1177">
        <f t="shared" si="597"/>
        <v>0</v>
      </c>
    </row>
    <row r="719" spans="2:11" ht="12.75" customHeight="1" x14ac:dyDescent="0.2">
      <c r="B719" s="1204">
        <v>6159</v>
      </c>
      <c r="C719" s="1200" t="s">
        <v>1896</v>
      </c>
      <c r="D719" s="1175"/>
      <c r="E719" s="1175"/>
      <c r="F719" s="1175">
        <f t="shared" si="638"/>
        <v>0</v>
      </c>
      <c r="G719" s="1175"/>
      <c r="H719" s="1175"/>
      <c r="I719" s="1670">
        <f t="shared" si="639"/>
        <v>0</v>
      </c>
      <c r="J719" s="1175"/>
      <c r="K719" s="1177">
        <f t="shared" ref="K719:K782" si="640">F719-I719</f>
        <v>0</v>
      </c>
    </row>
    <row r="720" spans="2:11" ht="12.75" customHeight="1" x14ac:dyDescent="0.2">
      <c r="B720" s="1203">
        <v>6160</v>
      </c>
      <c r="C720" s="1194" t="s">
        <v>1897</v>
      </c>
      <c r="D720" s="1169">
        <f t="shared" ref="D720:J720" si="641">D721+D722+D723+D724+D725+D726+D727+D728</f>
        <v>0</v>
      </c>
      <c r="E720" s="1169">
        <f t="shared" si="641"/>
        <v>0</v>
      </c>
      <c r="F720" s="1169">
        <f t="shared" si="641"/>
        <v>0</v>
      </c>
      <c r="G720" s="1169">
        <f>G721+G722+G723+G724+G725+G726+G727+G728</f>
        <v>0</v>
      </c>
      <c r="H720" s="1169">
        <f t="shared" si="641"/>
        <v>0</v>
      </c>
      <c r="I720" s="1169">
        <f t="shared" si="641"/>
        <v>0</v>
      </c>
      <c r="J720" s="1169">
        <f t="shared" si="641"/>
        <v>0</v>
      </c>
      <c r="K720" s="1170">
        <f t="shared" si="640"/>
        <v>0</v>
      </c>
    </row>
    <row r="721" spans="2:11" x14ac:dyDescent="0.2">
      <c r="B721" s="1204">
        <v>6161</v>
      </c>
      <c r="C721" s="1206" t="s">
        <v>1883</v>
      </c>
      <c r="D721" s="1175"/>
      <c r="E721" s="1175"/>
      <c r="F721" s="1175">
        <f t="shared" ref="F721:F728" si="642">+D721+E721</f>
        <v>0</v>
      </c>
      <c r="G721" s="1175"/>
      <c r="H721" s="1175"/>
      <c r="I721" s="1670">
        <f t="shared" ref="I721:I728" si="643">+G721+H721+J721</f>
        <v>0</v>
      </c>
      <c r="J721" s="1175"/>
      <c r="K721" s="1177">
        <f t="shared" si="640"/>
        <v>0</v>
      </c>
    </row>
    <row r="722" spans="2:11" ht="12.75" customHeight="1" x14ac:dyDescent="0.2">
      <c r="B722" s="1204">
        <v>6162</v>
      </c>
      <c r="C722" s="1200" t="s">
        <v>1884</v>
      </c>
      <c r="D722" s="1175"/>
      <c r="E722" s="1175"/>
      <c r="F722" s="1175">
        <f t="shared" si="642"/>
        <v>0</v>
      </c>
      <c r="G722" s="1175"/>
      <c r="H722" s="1175"/>
      <c r="I722" s="1670">
        <f t="shared" si="643"/>
        <v>0</v>
      </c>
      <c r="J722" s="1175"/>
      <c r="K722" s="1177">
        <f t="shared" si="640"/>
        <v>0</v>
      </c>
    </row>
    <row r="723" spans="2:11" ht="12.75" customHeight="1" x14ac:dyDescent="0.2">
      <c r="B723" s="1204">
        <v>6163</v>
      </c>
      <c r="C723" s="1200" t="s">
        <v>1885</v>
      </c>
      <c r="D723" s="1175"/>
      <c r="E723" s="1175"/>
      <c r="F723" s="1175">
        <f t="shared" si="642"/>
        <v>0</v>
      </c>
      <c r="G723" s="1175"/>
      <c r="H723" s="1175"/>
      <c r="I723" s="1670">
        <f t="shared" si="643"/>
        <v>0</v>
      </c>
      <c r="J723" s="1175"/>
      <c r="K723" s="1177">
        <f t="shared" si="640"/>
        <v>0</v>
      </c>
    </row>
    <row r="724" spans="2:11" ht="12.75" customHeight="1" x14ac:dyDescent="0.2">
      <c r="B724" s="1204">
        <v>6164</v>
      </c>
      <c r="C724" s="1200" t="s">
        <v>1886</v>
      </c>
      <c r="D724" s="1175"/>
      <c r="E724" s="1175"/>
      <c r="F724" s="1175">
        <f t="shared" si="642"/>
        <v>0</v>
      </c>
      <c r="G724" s="1175"/>
      <c r="H724" s="1175"/>
      <c r="I724" s="1670">
        <f t="shared" si="643"/>
        <v>0</v>
      </c>
      <c r="J724" s="1175"/>
      <c r="K724" s="1177">
        <f t="shared" si="640"/>
        <v>0</v>
      </c>
    </row>
    <row r="725" spans="2:11" ht="12.75" customHeight="1" x14ac:dyDescent="0.2">
      <c r="B725" s="1204">
        <v>6165</v>
      </c>
      <c r="C725" s="1200" t="s">
        <v>1887</v>
      </c>
      <c r="D725" s="1175"/>
      <c r="E725" s="1175"/>
      <c r="F725" s="1175">
        <f t="shared" si="642"/>
        <v>0</v>
      </c>
      <c r="G725" s="1175"/>
      <c r="H725" s="1175"/>
      <c r="I725" s="1670">
        <f t="shared" si="643"/>
        <v>0</v>
      </c>
      <c r="J725" s="1175"/>
      <c r="K725" s="1177">
        <f t="shared" si="640"/>
        <v>0</v>
      </c>
    </row>
    <row r="726" spans="2:11" ht="12.75" customHeight="1" x14ac:dyDescent="0.2">
      <c r="B726" s="1204">
        <v>6166</v>
      </c>
      <c r="C726" s="1200" t="s">
        <v>1888</v>
      </c>
      <c r="D726" s="1175"/>
      <c r="E726" s="1175"/>
      <c r="F726" s="1175">
        <f t="shared" si="642"/>
        <v>0</v>
      </c>
      <c r="G726" s="1175"/>
      <c r="H726" s="1175"/>
      <c r="I726" s="1670">
        <f t="shared" si="643"/>
        <v>0</v>
      </c>
      <c r="J726" s="1175"/>
      <c r="K726" s="1177">
        <f t="shared" si="640"/>
        <v>0</v>
      </c>
    </row>
    <row r="727" spans="2:11" ht="12.75" customHeight="1" x14ac:dyDescent="0.2">
      <c r="B727" s="1204">
        <v>6167</v>
      </c>
      <c r="C727" s="1200" t="s">
        <v>1889</v>
      </c>
      <c r="D727" s="1175"/>
      <c r="E727" s="1175"/>
      <c r="F727" s="1175">
        <f t="shared" si="642"/>
        <v>0</v>
      </c>
      <c r="G727" s="1175"/>
      <c r="H727" s="1175"/>
      <c r="I727" s="1670">
        <f t="shared" si="643"/>
        <v>0</v>
      </c>
      <c r="J727" s="1175"/>
      <c r="K727" s="1177">
        <f t="shared" si="640"/>
        <v>0</v>
      </c>
    </row>
    <row r="728" spans="2:11" ht="12.75" customHeight="1" x14ac:dyDescent="0.2">
      <c r="B728" s="1204">
        <v>6168</v>
      </c>
      <c r="C728" s="1200" t="s">
        <v>1891</v>
      </c>
      <c r="D728" s="1175"/>
      <c r="E728" s="1175"/>
      <c r="F728" s="1175">
        <f t="shared" si="642"/>
        <v>0</v>
      </c>
      <c r="G728" s="1175"/>
      <c r="H728" s="1175"/>
      <c r="I728" s="1670">
        <f t="shared" si="643"/>
        <v>0</v>
      </c>
      <c r="J728" s="1175"/>
      <c r="K728" s="1177">
        <f t="shared" si="640"/>
        <v>0</v>
      </c>
    </row>
    <row r="729" spans="2:11" ht="14.25" customHeight="1" x14ac:dyDescent="0.2">
      <c r="B729" s="1203">
        <v>6170</v>
      </c>
      <c r="C729" s="1194" t="s">
        <v>1898</v>
      </c>
      <c r="D729" s="1169">
        <f t="shared" ref="D729:J729" si="644">D730</f>
        <v>0</v>
      </c>
      <c r="E729" s="1169">
        <f t="shared" si="644"/>
        <v>0</v>
      </c>
      <c r="F729" s="1169">
        <f t="shared" si="644"/>
        <v>0</v>
      </c>
      <c r="G729" s="1169">
        <f>G730</f>
        <v>0</v>
      </c>
      <c r="H729" s="1169">
        <f t="shared" si="644"/>
        <v>0</v>
      </c>
      <c r="I729" s="1169">
        <f t="shared" si="644"/>
        <v>0</v>
      </c>
      <c r="J729" s="1169">
        <f t="shared" si="644"/>
        <v>0</v>
      </c>
      <c r="K729" s="1170">
        <f t="shared" si="640"/>
        <v>0</v>
      </c>
    </row>
    <row r="730" spans="2:11" ht="12.75" customHeight="1" x14ac:dyDescent="0.2">
      <c r="B730" s="1204">
        <v>6171</v>
      </c>
      <c r="C730" s="1200" t="s">
        <v>1898</v>
      </c>
      <c r="D730" s="1175"/>
      <c r="E730" s="1175"/>
      <c r="F730" s="1175">
        <f t="shared" ref="F730" si="645">+D730+E730</f>
        <v>0</v>
      </c>
      <c r="G730" s="1175"/>
      <c r="H730" s="1175"/>
      <c r="I730" s="1670">
        <f>+G730+H730+J730</f>
        <v>0</v>
      </c>
      <c r="J730" s="1175"/>
      <c r="K730" s="1177">
        <f t="shared" si="640"/>
        <v>0</v>
      </c>
    </row>
    <row r="731" spans="2:11" ht="12.75" customHeight="1" x14ac:dyDescent="0.2">
      <c r="B731" s="1203">
        <v>6190</v>
      </c>
      <c r="C731" s="1194" t="s">
        <v>1899</v>
      </c>
      <c r="D731" s="1169">
        <f t="shared" ref="D731:J731" si="646">D732</f>
        <v>0</v>
      </c>
      <c r="E731" s="1169">
        <f t="shared" si="646"/>
        <v>0</v>
      </c>
      <c r="F731" s="1169">
        <f t="shared" si="646"/>
        <v>0</v>
      </c>
      <c r="G731" s="1169">
        <f>G732</f>
        <v>0</v>
      </c>
      <c r="H731" s="1169">
        <f t="shared" si="646"/>
        <v>0</v>
      </c>
      <c r="I731" s="1169">
        <f t="shared" si="646"/>
        <v>0</v>
      </c>
      <c r="J731" s="1169">
        <f t="shared" si="646"/>
        <v>0</v>
      </c>
      <c r="K731" s="1170">
        <f t="shared" si="640"/>
        <v>0</v>
      </c>
    </row>
    <row r="732" spans="2:11" ht="12.75" customHeight="1" x14ac:dyDescent="0.2">
      <c r="B732" s="1204">
        <v>6191</v>
      </c>
      <c r="C732" s="1200" t="s">
        <v>1899</v>
      </c>
      <c r="D732" s="1175"/>
      <c r="E732" s="1175"/>
      <c r="F732" s="1175">
        <f t="shared" ref="F732" si="647">+D732+E732</f>
        <v>0</v>
      </c>
      <c r="G732" s="1175"/>
      <c r="H732" s="1175"/>
      <c r="I732" s="1670">
        <f>+G732+H732+J732</f>
        <v>0</v>
      </c>
      <c r="J732" s="1175"/>
      <c r="K732" s="1177">
        <f t="shared" si="640"/>
        <v>0</v>
      </c>
    </row>
    <row r="733" spans="2:11" s="1162" customFormat="1" x14ac:dyDescent="0.2">
      <c r="B733" s="1748">
        <v>6200</v>
      </c>
      <c r="C733" s="1185" t="s">
        <v>1900</v>
      </c>
      <c r="D733" s="1165">
        <f t="shared" ref="D733:J733" si="648">D734+D736+D738+D740+D742+D744+D746+D748</f>
        <v>0</v>
      </c>
      <c r="E733" s="1165">
        <f t="shared" si="648"/>
        <v>0</v>
      </c>
      <c r="F733" s="1165">
        <f t="shared" si="648"/>
        <v>0</v>
      </c>
      <c r="G733" s="1165">
        <f>G734+G736+G738+G740+G742+G744+G746+G748</f>
        <v>0</v>
      </c>
      <c r="H733" s="1165">
        <f t="shared" si="648"/>
        <v>0</v>
      </c>
      <c r="I733" s="1165">
        <f t="shared" si="648"/>
        <v>0</v>
      </c>
      <c r="J733" s="1165">
        <f t="shared" si="648"/>
        <v>0</v>
      </c>
      <c r="K733" s="1166">
        <f t="shared" si="640"/>
        <v>0</v>
      </c>
    </row>
    <row r="734" spans="2:11" ht="12.75" customHeight="1" x14ac:dyDescent="0.2">
      <c r="B734" s="1203">
        <v>6210</v>
      </c>
      <c r="C734" s="1194" t="s">
        <v>1881</v>
      </c>
      <c r="D734" s="1169">
        <f t="shared" ref="D734:J734" si="649">D735</f>
        <v>0</v>
      </c>
      <c r="E734" s="1169">
        <f t="shared" si="649"/>
        <v>0</v>
      </c>
      <c r="F734" s="1169">
        <f t="shared" si="649"/>
        <v>0</v>
      </c>
      <c r="G734" s="1169">
        <f>G735</f>
        <v>0</v>
      </c>
      <c r="H734" s="1169">
        <f t="shared" si="649"/>
        <v>0</v>
      </c>
      <c r="I734" s="1169">
        <f t="shared" si="649"/>
        <v>0</v>
      </c>
      <c r="J734" s="1169">
        <f t="shared" si="649"/>
        <v>0</v>
      </c>
      <c r="K734" s="1170">
        <f t="shared" si="640"/>
        <v>0</v>
      </c>
    </row>
    <row r="735" spans="2:11" ht="12.75" customHeight="1" x14ac:dyDescent="0.2">
      <c r="B735" s="1204">
        <v>6211</v>
      </c>
      <c r="C735" s="1200" t="s">
        <v>1881</v>
      </c>
      <c r="D735" s="1175"/>
      <c r="E735" s="1175"/>
      <c r="F735" s="1175">
        <f t="shared" ref="F735" si="650">+D735+E735</f>
        <v>0</v>
      </c>
      <c r="G735" s="1175"/>
      <c r="H735" s="1175"/>
      <c r="I735" s="1670">
        <f>+G735+H735+J735</f>
        <v>0</v>
      </c>
      <c r="J735" s="1175"/>
      <c r="K735" s="1177">
        <f t="shared" si="640"/>
        <v>0</v>
      </c>
    </row>
    <row r="736" spans="2:11" ht="12.75" customHeight="1" x14ac:dyDescent="0.2">
      <c r="B736" s="1203">
        <v>6220</v>
      </c>
      <c r="C736" s="1194" t="s">
        <v>1882</v>
      </c>
      <c r="D736" s="1169">
        <f t="shared" ref="D736:J736" si="651">D737</f>
        <v>0</v>
      </c>
      <c r="E736" s="1169">
        <f t="shared" si="651"/>
        <v>0</v>
      </c>
      <c r="F736" s="1169">
        <f t="shared" si="651"/>
        <v>0</v>
      </c>
      <c r="G736" s="1169">
        <f>G737</f>
        <v>0</v>
      </c>
      <c r="H736" s="1169">
        <f t="shared" si="651"/>
        <v>0</v>
      </c>
      <c r="I736" s="1169">
        <f t="shared" si="651"/>
        <v>0</v>
      </c>
      <c r="J736" s="1169">
        <f t="shared" si="651"/>
        <v>0</v>
      </c>
      <c r="K736" s="1170">
        <f t="shared" si="640"/>
        <v>0</v>
      </c>
    </row>
    <row r="737" spans="2:11" ht="12.75" customHeight="1" x14ac:dyDescent="0.2">
      <c r="B737" s="1204">
        <v>6221</v>
      </c>
      <c r="C737" s="1200" t="s">
        <v>1882</v>
      </c>
      <c r="D737" s="1175"/>
      <c r="E737" s="1175"/>
      <c r="F737" s="1175">
        <f t="shared" ref="F737" si="652">+D737+E737</f>
        <v>0</v>
      </c>
      <c r="G737" s="1175"/>
      <c r="H737" s="1175"/>
      <c r="I737" s="1670">
        <f>+G737+H737+J737</f>
        <v>0</v>
      </c>
      <c r="J737" s="1175"/>
      <c r="K737" s="1177">
        <f t="shared" si="640"/>
        <v>0</v>
      </c>
    </row>
    <row r="738" spans="2:11" ht="22.5" customHeight="1" x14ac:dyDescent="0.2">
      <c r="B738" s="1203">
        <v>6230</v>
      </c>
      <c r="C738" s="1194" t="s">
        <v>1901</v>
      </c>
      <c r="D738" s="1169">
        <f t="shared" ref="D738:J738" si="653">D739</f>
        <v>0</v>
      </c>
      <c r="E738" s="1169">
        <f t="shared" si="653"/>
        <v>0</v>
      </c>
      <c r="F738" s="1169">
        <f t="shared" si="653"/>
        <v>0</v>
      </c>
      <c r="G738" s="1169">
        <f>G739</f>
        <v>0</v>
      </c>
      <c r="H738" s="1169">
        <f t="shared" si="653"/>
        <v>0</v>
      </c>
      <c r="I738" s="1169">
        <f t="shared" si="653"/>
        <v>0</v>
      </c>
      <c r="J738" s="1169">
        <f t="shared" si="653"/>
        <v>0</v>
      </c>
      <c r="K738" s="1170">
        <f t="shared" si="640"/>
        <v>0</v>
      </c>
    </row>
    <row r="739" spans="2:11" ht="21.75" customHeight="1" x14ac:dyDescent="0.2">
      <c r="B739" s="1204">
        <v>6231</v>
      </c>
      <c r="C739" s="1200" t="s">
        <v>1901</v>
      </c>
      <c r="D739" s="1175"/>
      <c r="E739" s="1175"/>
      <c r="F739" s="1175">
        <f t="shared" ref="F739" si="654">+D739+E739</f>
        <v>0</v>
      </c>
      <c r="G739" s="1175"/>
      <c r="H739" s="1175"/>
      <c r="I739" s="1670">
        <f>+G739+H739+J739</f>
        <v>0</v>
      </c>
      <c r="J739" s="1175"/>
      <c r="K739" s="1177">
        <f t="shared" si="640"/>
        <v>0</v>
      </c>
    </row>
    <row r="740" spans="2:11" ht="12.75" customHeight="1" x14ac:dyDescent="0.2">
      <c r="B740" s="1203">
        <v>6240</v>
      </c>
      <c r="C740" s="1194" t="s">
        <v>1894</v>
      </c>
      <c r="D740" s="1169">
        <f t="shared" ref="D740:J740" si="655">D741</f>
        <v>0</v>
      </c>
      <c r="E740" s="1169">
        <f t="shared" si="655"/>
        <v>0</v>
      </c>
      <c r="F740" s="1169">
        <f t="shared" si="655"/>
        <v>0</v>
      </c>
      <c r="G740" s="1169">
        <f>G741</f>
        <v>0</v>
      </c>
      <c r="H740" s="1169">
        <f t="shared" si="655"/>
        <v>0</v>
      </c>
      <c r="I740" s="1169">
        <f t="shared" si="655"/>
        <v>0</v>
      </c>
      <c r="J740" s="1169">
        <f t="shared" si="655"/>
        <v>0</v>
      </c>
      <c r="K740" s="1170">
        <f t="shared" si="640"/>
        <v>0</v>
      </c>
    </row>
    <row r="741" spans="2:11" ht="12.75" customHeight="1" x14ac:dyDescent="0.2">
      <c r="B741" s="1204">
        <v>6241</v>
      </c>
      <c r="C741" s="1200" t="s">
        <v>1894</v>
      </c>
      <c r="D741" s="1175"/>
      <c r="E741" s="1175"/>
      <c r="F741" s="1175">
        <f t="shared" ref="F741" si="656">+D741+E741</f>
        <v>0</v>
      </c>
      <c r="G741" s="1175"/>
      <c r="H741" s="1175"/>
      <c r="I741" s="1670">
        <f>+G741+H741+J741</f>
        <v>0</v>
      </c>
      <c r="J741" s="1175"/>
      <c r="K741" s="1177">
        <f t="shared" si="640"/>
        <v>0</v>
      </c>
    </row>
    <row r="742" spans="2:11" ht="12.75" customHeight="1" x14ac:dyDescent="0.2">
      <c r="B742" s="1203">
        <v>6250</v>
      </c>
      <c r="C742" s="1194" t="s">
        <v>1895</v>
      </c>
      <c r="D742" s="1169">
        <f t="shared" ref="D742:J742" si="657">D743</f>
        <v>0</v>
      </c>
      <c r="E742" s="1169">
        <f t="shared" si="657"/>
        <v>0</v>
      </c>
      <c r="F742" s="1169">
        <f t="shared" si="657"/>
        <v>0</v>
      </c>
      <c r="G742" s="1169">
        <f>G743</f>
        <v>0</v>
      </c>
      <c r="H742" s="1169">
        <f t="shared" si="657"/>
        <v>0</v>
      </c>
      <c r="I742" s="1169">
        <f t="shared" si="657"/>
        <v>0</v>
      </c>
      <c r="J742" s="1169">
        <f t="shared" si="657"/>
        <v>0</v>
      </c>
      <c r="K742" s="1170">
        <f t="shared" si="640"/>
        <v>0</v>
      </c>
    </row>
    <row r="743" spans="2:11" ht="12.75" customHeight="1" x14ac:dyDescent="0.2">
      <c r="B743" s="1204">
        <v>6251</v>
      </c>
      <c r="C743" s="1200" t="s">
        <v>1895</v>
      </c>
      <c r="D743" s="1175"/>
      <c r="E743" s="1175"/>
      <c r="F743" s="1175">
        <f t="shared" ref="F743" si="658">+D743+E743</f>
        <v>0</v>
      </c>
      <c r="G743" s="1175"/>
      <c r="H743" s="1175"/>
      <c r="I743" s="1670">
        <f>+G743+H743+J743</f>
        <v>0</v>
      </c>
      <c r="J743" s="1175"/>
      <c r="K743" s="1177">
        <f t="shared" si="640"/>
        <v>0</v>
      </c>
    </row>
    <row r="744" spans="2:11" ht="12.75" customHeight="1" x14ac:dyDescent="0.2">
      <c r="B744" s="1203">
        <v>6260</v>
      </c>
      <c r="C744" s="1194" t="s">
        <v>1897</v>
      </c>
      <c r="D744" s="1169">
        <f t="shared" ref="D744:J744" si="659">D745</f>
        <v>0</v>
      </c>
      <c r="E744" s="1169">
        <f t="shared" si="659"/>
        <v>0</v>
      </c>
      <c r="F744" s="1169">
        <f t="shared" si="659"/>
        <v>0</v>
      </c>
      <c r="G744" s="1169">
        <f>G745</f>
        <v>0</v>
      </c>
      <c r="H744" s="1169">
        <f t="shared" si="659"/>
        <v>0</v>
      </c>
      <c r="I744" s="1169">
        <f t="shared" si="659"/>
        <v>0</v>
      </c>
      <c r="J744" s="1169">
        <f t="shared" si="659"/>
        <v>0</v>
      </c>
      <c r="K744" s="1170">
        <f t="shared" si="640"/>
        <v>0</v>
      </c>
    </row>
    <row r="745" spans="2:11" ht="12.75" customHeight="1" x14ac:dyDescent="0.2">
      <c r="B745" s="1204">
        <v>6261</v>
      </c>
      <c r="C745" s="1200" t="s">
        <v>1897</v>
      </c>
      <c r="D745" s="1175"/>
      <c r="E745" s="1175"/>
      <c r="F745" s="1175">
        <f t="shared" ref="F745" si="660">+D745+E745</f>
        <v>0</v>
      </c>
      <c r="G745" s="1175"/>
      <c r="H745" s="1175"/>
      <c r="I745" s="1670">
        <f>+G745+H745+J745</f>
        <v>0</v>
      </c>
      <c r="J745" s="1175"/>
      <c r="K745" s="1177">
        <f t="shared" si="640"/>
        <v>0</v>
      </c>
    </row>
    <row r="746" spans="2:11" ht="13.5" customHeight="1" x14ac:dyDescent="0.2">
      <c r="B746" s="1203">
        <v>6270</v>
      </c>
      <c r="C746" s="1194" t="s">
        <v>1898</v>
      </c>
      <c r="D746" s="1169">
        <f t="shared" ref="D746:J746" si="661">D747</f>
        <v>0</v>
      </c>
      <c r="E746" s="1169">
        <f t="shared" si="661"/>
        <v>0</v>
      </c>
      <c r="F746" s="1169">
        <f t="shared" si="661"/>
        <v>0</v>
      </c>
      <c r="G746" s="1169">
        <f>G747</f>
        <v>0</v>
      </c>
      <c r="H746" s="1169">
        <f t="shared" si="661"/>
        <v>0</v>
      </c>
      <c r="I746" s="1169">
        <f t="shared" si="661"/>
        <v>0</v>
      </c>
      <c r="J746" s="1169">
        <f t="shared" si="661"/>
        <v>0</v>
      </c>
      <c r="K746" s="1170">
        <f t="shared" si="640"/>
        <v>0</v>
      </c>
    </row>
    <row r="747" spans="2:11" ht="12.75" customHeight="1" x14ac:dyDescent="0.2">
      <c r="B747" s="1204">
        <v>6271</v>
      </c>
      <c r="C747" s="1200" t="s">
        <v>1898</v>
      </c>
      <c r="D747" s="1175"/>
      <c r="E747" s="1175"/>
      <c r="F747" s="1175">
        <f t="shared" ref="F747" si="662">+D747+E747</f>
        <v>0</v>
      </c>
      <c r="G747" s="1175"/>
      <c r="H747" s="1175"/>
      <c r="I747" s="1670">
        <f>+G747+H747+J747</f>
        <v>0</v>
      </c>
      <c r="J747" s="1175"/>
      <c r="K747" s="1177">
        <f t="shared" si="640"/>
        <v>0</v>
      </c>
    </row>
    <row r="748" spans="2:11" ht="14.25" customHeight="1" x14ac:dyDescent="0.2">
      <c r="B748" s="1203">
        <v>6290</v>
      </c>
      <c r="C748" s="1194" t="s">
        <v>1899</v>
      </c>
      <c r="D748" s="1169">
        <f t="shared" ref="D748:J748" si="663">D749</f>
        <v>0</v>
      </c>
      <c r="E748" s="1169">
        <f t="shared" si="663"/>
        <v>0</v>
      </c>
      <c r="F748" s="1169">
        <f t="shared" si="663"/>
        <v>0</v>
      </c>
      <c r="G748" s="1169">
        <f>G749</f>
        <v>0</v>
      </c>
      <c r="H748" s="1169">
        <f t="shared" si="663"/>
        <v>0</v>
      </c>
      <c r="I748" s="1169">
        <f t="shared" si="663"/>
        <v>0</v>
      </c>
      <c r="J748" s="1169">
        <f t="shared" si="663"/>
        <v>0</v>
      </c>
      <c r="K748" s="1170">
        <f t="shared" si="640"/>
        <v>0</v>
      </c>
    </row>
    <row r="749" spans="2:11" ht="15" customHeight="1" x14ac:dyDescent="0.2">
      <c r="B749" s="1204">
        <v>6291</v>
      </c>
      <c r="C749" s="1200" t="s">
        <v>1899</v>
      </c>
      <c r="D749" s="1175"/>
      <c r="E749" s="1175"/>
      <c r="F749" s="1175">
        <f t="shared" ref="F749" si="664">+D749+E749</f>
        <v>0</v>
      </c>
      <c r="G749" s="1175"/>
      <c r="H749" s="1175"/>
      <c r="I749" s="1670">
        <f>+G749+H749+J749</f>
        <v>0</v>
      </c>
      <c r="J749" s="1175"/>
      <c r="K749" s="1177">
        <f t="shared" si="640"/>
        <v>0</v>
      </c>
    </row>
    <row r="750" spans="2:11" s="1162" customFormat="1" x14ac:dyDescent="0.2">
      <c r="B750" s="1748">
        <v>6300</v>
      </c>
      <c r="C750" s="1747" t="s">
        <v>1902</v>
      </c>
      <c r="D750" s="1165">
        <f t="shared" ref="D750:J750" si="665">D751+D753</f>
        <v>0</v>
      </c>
      <c r="E750" s="1165">
        <f t="shared" si="665"/>
        <v>0</v>
      </c>
      <c r="F750" s="1165">
        <f t="shared" si="665"/>
        <v>0</v>
      </c>
      <c r="G750" s="1165">
        <f>G751+G753</f>
        <v>0</v>
      </c>
      <c r="H750" s="1165">
        <f t="shared" si="665"/>
        <v>0</v>
      </c>
      <c r="I750" s="1165">
        <f t="shared" si="665"/>
        <v>0</v>
      </c>
      <c r="J750" s="1165">
        <f t="shared" si="665"/>
        <v>0</v>
      </c>
      <c r="K750" s="1166">
        <f t="shared" si="640"/>
        <v>0</v>
      </c>
    </row>
    <row r="751" spans="2:11" ht="22.5" customHeight="1" x14ac:dyDescent="0.2">
      <c r="B751" s="1203">
        <v>6310</v>
      </c>
      <c r="C751" s="1194" t="s">
        <v>1903</v>
      </c>
      <c r="D751" s="1169">
        <f t="shared" ref="D751:J751" si="666">D752</f>
        <v>0</v>
      </c>
      <c r="E751" s="1169">
        <f t="shared" si="666"/>
        <v>0</v>
      </c>
      <c r="F751" s="1169">
        <f t="shared" si="666"/>
        <v>0</v>
      </c>
      <c r="G751" s="1169">
        <f>G752</f>
        <v>0</v>
      </c>
      <c r="H751" s="1169">
        <f t="shared" si="666"/>
        <v>0</v>
      </c>
      <c r="I751" s="1169">
        <f t="shared" si="666"/>
        <v>0</v>
      </c>
      <c r="J751" s="1169">
        <f t="shared" si="666"/>
        <v>0</v>
      </c>
      <c r="K751" s="1170">
        <f t="shared" si="640"/>
        <v>0</v>
      </c>
    </row>
    <row r="752" spans="2:11" ht="21.75" customHeight="1" x14ac:dyDescent="0.2">
      <c r="B752" s="1204">
        <v>6311</v>
      </c>
      <c r="C752" s="1200" t="s">
        <v>1903</v>
      </c>
      <c r="D752" s="1175"/>
      <c r="E752" s="1175"/>
      <c r="F752" s="1175">
        <f t="shared" ref="F752" si="667">+D752+E752</f>
        <v>0</v>
      </c>
      <c r="G752" s="1175"/>
      <c r="H752" s="1175"/>
      <c r="I752" s="1670">
        <f>+G752+H752+J752</f>
        <v>0</v>
      </c>
      <c r="J752" s="1175"/>
      <c r="K752" s="1177">
        <f t="shared" si="640"/>
        <v>0</v>
      </c>
    </row>
    <row r="753" spans="2:11" ht="22.5" customHeight="1" x14ac:dyDescent="0.2">
      <c r="B753" s="1203">
        <v>6320</v>
      </c>
      <c r="C753" s="1194" t="s">
        <v>1904</v>
      </c>
      <c r="D753" s="1169">
        <f t="shared" ref="D753:J753" si="668">D754</f>
        <v>0</v>
      </c>
      <c r="E753" s="1169">
        <f t="shared" si="668"/>
        <v>0</v>
      </c>
      <c r="F753" s="1169">
        <f t="shared" si="668"/>
        <v>0</v>
      </c>
      <c r="G753" s="1169">
        <f>G754</f>
        <v>0</v>
      </c>
      <c r="H753" s="1169">
        <f t="shared" si="668"/>
        <v>0</v>
      </c>
      <c r="I753" s="1169">
        <f t="shared" si="668"/>
        <v>0</v>
      </c>
      <c r="J753" s="1169">
        <f t="shared" si="668"/>
        <v>0</v>
      </c>
      <c r="K753" s="1170">
        <f t="shared" si="640"/>
        <v>0</v>
      </c>
    </row>
    <row r="754" spans="2:11" ht="21.75" customHeight="1" x14ac:dyDescent="0.2">
      <c r="B754" s="1204">
        <v>6321</v>
      </c>
      <c r="C754" s="1200" t="s">
        <v>1904</v>
      </c>
      <c r="D754" s="1175"/>
      <c r="E754" s="1175"/>
      <c r="F754" s="1175">
        <f t="shared" ref="F754" si="669">+D754+E754</f>
        <v>0</v>
      </c>
      <c r="G754" s="1175"/>
      <c r="H754" s="1175"/>
      <c r="I754" s="1670">
        <f>+G754+H754+J754</f>
        <v>0</v>
      </c>
      <c r="J754" s="1175"/>
      <c r="K754" s="1177">
        <f t="shared" si="640"/>
        <v>0</v>
      </c>
    </row>
    <row r="755" spans="2:11" ht="12.75" customHeight="1" x14ac:dyDescent="0.2">
      <c r="B755" s="1167" t="s">
        <v>1483</v>
      </c>
      <c r="C755" s="1193"/>
      <c r="D755" s="1169">
        <f t="shared" ref="D755:J755" si="670">D685+D733+D750</f>
        <v>0</v>
      </c>
      <c r="E755" s="1169">
        <f t="shared" si="670"/>
        <v>0</v>
      </c>
      <c r="F755" s="1169">
        <f>F685+F733+F750</f>
        <v>0</v>
      </c>
      <c r="G755" s="1169">
        <f>G685+G733+G750</f>
        <v>0</v>
      </c>
      <c r="H755" s="1169">
        <f t="shared" si="670"/>
        <v>0</v>
      </c>
      <c r="I755" s="1169">
        <f>I685+I733+I750</f>
        <v>0</v>
      </c>
      <c r="J755" s="1169">
        <f t="shared" si="670"/>
        <v>0</v>
      </c>
      <c r="K755" s="1170">
        <f t="shared" si="640"/>
        <v>0</v>
      </c>
    </row>
    <row r="756" spans="2:11" s="1162" customFormat="1" x14ac:dyDescent="0.2">
      <c r="B756" s="1205">
        <v>7000</v>
      </c>
      <c r="C756" s="1190" t="s">
        <v>859</v>
      </c>
      <c r="D756" s="1191">
        <f t="shared" ref="D756:J756" si="671">D757+D766+D785+D800+D819+D838+D843</f>
        <v>0</v>
      </c>
      <c r="E756" s="1191">
        <f>E757+E766+E785+E800+E819+E838+E843</f>
        <v>0</v>
      </c>
      <c r="F756" s="1191">
        <f>F757+F766+F785+F800+F819+F838+F843</f>
        <v>0</v>
      </c>
      <c r="G756" s="1191">
        <f>G757+G766+G785+G800+G819+G838+G843</f>
        <v>0</v>
      </c>
      <c r="H756" s="1191">
        <f t="shared" si="671"/>
        <v>0</v>
      </c>
      <c r="I756" s="1191">
        <f t="shared" si="671"/>
        <v>0</v>
      </c>
      <c r="J756" s="1191">
        <f t="shared" si="671"/>
        <v>0</v>
      </c>
      <c r="K756" s="1192">
        <f t="shared" si="640"/>
        <v>0</v>
      </c>
    </row>
    <row r="757" spans="2:11" s="1162" customFormat="1" x14ac:dyDescent="0.2">
      <c r="B757" s="1748">
        <v>7100</v>
      </c>
      <c r="C757" s="1747" t="s">
        <v>1905</v>
      </c>
      <c r="D757" s="1165">
        <f t="shared" ref="D757:J757" si="672">D758+D761</f>
        <v>0</v>
      </c>
      <c r="E757" s="1165">
        <f t="shared" si="672"/>
        <v>0</v>
      </c>
      <c r="F757" s="1165">
        <f t="shared" si="672"/>
        <v>0</v>
      </c>
      <c r="G757" s="1165">
        <f>G758+G761</f>
        <v>0</v>
      </c>
      <c r="H757" s="1165">
        <f t="shared" si="672"/>
        <v>0</v>
      </c>
      <c r="I757" s="1165">
        <f t="shared" si="672"/>
        <v>0</v>
      </c>
      <c r="J757" s="1165">
        <f t="shared" si="672"/>
        <v>0</v>
      </c>
      <c r="K757" s="1166">
        <f t="shared" si="640"/>
        <v>0</v>
      </c>
    </row>
    <row r="758" spans="2:11" ht="22.5" customHeight="1" x14ac:dyDescent="0.2">
      <c r="B758" s="1203">
        <v>7110</v>
      </c>
      <c r="C758" s="1194" t="s">
        <v>1906</v>
      </c>
      <c r="D758" s="1169">
        <f t="shared" ref="D758:J758" si="673">D760+D759</f>
        <v>0</v>
      </c>
      <c r="E758" s="1169">
        <f t="shared" si="673"/>
        <v>0</v>
      </c>
      <c r="F758" s="1169">
        <f t="shared" si="673"/>
        <v>0</v>
      </c>
      <c r="G758" s="1169">
        <f>G760+G759</f>
        <v>0</v>
      </c>
      <c r="H758" s="1169">
        <f t="shared" si="673"/>
        <v>0</v>
      </c>
      <c r="I758" s="1169">
        <f t="shared" si="673"/>
        <v>0</v>
      </c>
      <c r="J758" s="1169">
        <f t="shared" si="673"/>
        <v>0</v>
      </c>
      <c r="K758" s="1170">
        <f t="shared" si="640"/>
        <v>0</v>
      </c>
    </row>
    <row r="759" spans="2:11" ht="12.75" customHeight="1" x14ac:dyDescent="0.2">
      <c r="B759" s="1204">
        <v>7111</v>
      </c>
      <c r="C759" s="1200" t="s">
        <v>1907</v>
      </c>
      <c r="D759" s="1175"/>
      <c r="E759" s="1175"/>
      <c r="F759" s="1175">
        <f t="shared" ref="F759:F760" si="674">+D759+E759</f>
        <v>0</v>
      </c>
      <c r="G759" s="1175"/>
      <c r="H759" s="1175"/>
      <c r="I759" s="1670">
        <f t="shared" ref="I759:I760" si="675">+G759+H759+J759</f>
        <v>0</v>
      </c>
      <c r="J759" s="1175"/>
      <c r="K759" s="1177">
        <f t="shared" si="640"/>
        <v>0</v>
      </c>
    </row>
    <row r="760" spans="2:11" ht="12.75" customHeight="1" x14ac:dyDescent="0.2">
      <c r="B760" s="1204">
        <v>7112</v>
      </c>
      <c r="C760" s="1200" t="s">
        <v>1908</v>
      </c>
      <c r="D760" s="1175"/>
      <c r="E760" s="1175"/>
      <c r="F760" s="1175">
        <f t="shared" si="674"/>
        <v>0</v>
      </c>
      <c r="G760" s="1175"/>
      <c r="H760" s="1175"/>
      <c r="I760" s="1670">
        <f t="shared" si="675"/>
        <v>0</v>
      </c>
      <c r="J760" s="1175"/>
      <c r="K760" s="1177">
        <f t="shared" si="640"/>
        <v>0</v>
      </c>
    </row>
    <row r="761" spans="2:11" ht="22.5" customHeight="1" x14ac:dyDescent="0.2">
      <c r="B761" s="1203">
        <v>7120</v>
      </c>
      <c r="C761" s="1194" t="s">
        <v>1909</v>
      </c>
      <c r="D761" s="1169">
        <f t="shared" ref="D761:J761" si="676">D762+D763+D764+D765</f>
        <v>0</v>
      </c>
      <c r="E761" s="1169">
        <f t="shared" si="676"/>
        <v>0</v>
      </c>
      <c r="F761" s="1169">
        <f t="shared" si="676"/>
        <v>0</v>
      </c>
      <c r="G761" s="1169">
        <f>G762+G763+G764+G765</f>
        <v>0</v>
      </c>
      <c r="H761" s="1169">
        <f t="shared" si="676"/>
        <v>0</v>
      </c>
      <c r="I761" s="1169">
        <f t="shared" si="676"/>
        <v>0</v>
      </c>
      <c r="J761" s="1169">
        <f t="shared" si="676"/>
        <v>0</v>
      </c>
      <c r="K761" s="1170">
        <f t="shared" si="640"/>
        <v>0</v>
      </c>
    </row>
    <row r="762" spans="2:11" ht="12.75" customHeight="1" x14ac:dyDescent="0.2">
      <c r="B762" s="1204">
        <v>7121</v>
      </c>
      <c r="C762" s="1200" t="s">
        <v>1910</v>
      </c>
      <c r="D762" s="1175"/>
      <c r="E762" s="1175"/>
      <c r="F762" s="1175">
        <f t="shared" ref="F762:F765" si="677">+D762+E762</f>
        <v>0</v>
      </c>
      <c r="G762" s="1175"/>
      <c r="H762" s="1175"/>
      <c r="I762" s="1670">
        <f t="shared" ref="I762:I765" si="678">+G762+H762+J762</f>
        <v>0</v>
      </c>
      <c r="J762" s="1175"/>
      <c r="K762" s="1177">
        <f t="shared" si="640"/>
        <v>0</v>
      </c>
    </row>
    <row r="763" spans="2:11" ht="12.75" customHeight="1" x14ac:dyDescent="0.2">
      <c r="B763" s="1204">
        <v>7122</v>
      </c>
      <c r="C763" s="1200" t="s">
        <v>1911</v>
      </c>
      <c r="D763" s="1175"/>
      <c r="E763" s="1175"/>
      <c r="F763" s="1175">
        <f t="shared" si="677"/>
        <v>0</v>
      </c>
      <c r="G763" s="1175"/>
      <c r="H763" s="1175"/>
      <c r="I763" s="1670">
        <f t="shared" si="678"/>
        <v>0</v>
      </c>
      <c r="J763" s="1175"/>
      <c r="K763" s="1177">
        <f t="shared" si="640"/>
        <v>0</v>
      </c>
    </row>
    <row r="764" spans="2:11" ht="12.75" customHeight="1" x14ac:dyDescent="0.2">
      <c r="B764" s="1204">
        <v>7123</v>
      </c>
      <c r="C764" s="1200" t="s">
        <v>1912</v>
      </c>
      <c r="D764" s="1175"/>
      <c r="E764" s="1175"/>
      <c r="F764" s="1175">
        <f t="shared" si="677"/>
        <v>0</v>
      </c>
      <c r="G764" s="1175"/>
      <c r="H764" s="1175"/>
      <c r="I764" s="1670">
        <f t="shared" si="678"/>
        <v>0</v>
      </c>
      <c r="J764" s="1175"/>
      <c r="K764" s="1177">
        <f t="shared" si="640"/>
        <v>0</v>
      </c>
    </row>
    <row r="765" spans="2:11" ht="12.75" customHeight="1" x14ac:dyDescent="0.2">
      <c r="B765" s="1204">
        <v>7124</v>
      </c>
      <c r="C765" s="1200" t="s">
        <v>1913</v>
      </c>
      <c r="D765" s="1175"/>
      <c r="E765" s="1175"/>
      <c r="F765" s="1175">
        <f t="shared" si="677"/>
        <v>0</v>
      </c>
      <c r="G765" s="1175"/>
      <c r="H765" s="1175"/>
      <c r="I765" s="1670">
        <f t="shared" si="678"/>
        <v>0</v>
      </c>
      <c r="J765" s="1175"/>
      <c r="K765" s="1177">
        <f t="shared" si="640"/>
        <v>0</v>
      </c>
    </row>
    <row r="766" spans="2:11" s="1162" customFormat="1" x14ac:dyDescent="0.2">
      <c r="B766" s="1748">
        <v>7200</v>
      </c>
      <c r="C766" s="1185" t="s">
        <v>1914</v>
      </c>
      <c r="D766" s="1165">
        <f t="shared" ref="D766:J766" si="679">D767+D769+D771+D773+D775+D777+D779+D781+D783</f>
        <v>0</v>
      </c>
      <c r="E766" s="1165">
        <f t="shared" si="679"/>
        <v>0</v>
      </c>
      <c r="F766" s="1165">
        <f t="shared" si="679"/>
        <v>0</v>
      </c>
      <c r="G766" s="1165">
        <f>G767+G769+G771+G773+G775+G777+G779+G781+G783</f>
        <v>0</v>
      </c>
      <c r="H766" s="1165">
        <f t="shared" si="679"/>
        <v>0</v>
      </c>
      <c r="I766" s="1165">
        <f t="shared" si="679"/>
        <v>0</v>
      </c>
      <c r="J766" s="1165">
        <f t="shared" si="679"/>
        <v>0</v>
      </c>
      <c r="K766" s="1166">
        <f t="shared" si="640"/>
        <v>0</v>
      </c>
    </row>
    <row r="767" spans="2:11" ht="22.5" customHeight="1" x14ac:dyDescent="0.2">
      <c r="B767" s="1203">
        <v>7210</v>
      </c>
      <c r="C767" s="1194" t="s">
        <v>1915</v>
      </c>
      <c r="D767" s="1169">
        <f t="shared" ref="D767:J767" si="680">D768</f>
        <v>0</v>
      </c>
      <c r="E767" s="1169">
        <f t="shared" si="680"/>
        <v>0</v>
      </c>
      <c r="F767" s="1169">
        <f t="shared" si="680"/>
        <v>0</v>
      </c>
      <c r="G767" s="1169">
        <f>G768</f>
        <v>0</v>
      </c>
      <c r="H767" s="1169">
        <f t="shared" si="680"/>
        <v>0</v>
      </c>
      <c r="I767" s="1169">
        <f t="shared" si="680"/>
        <v>0</v>
      </c>
      <c r="J767" s="1169">
        <f t="shared" si="680"/>
        <v>0</v>
      </c>
      <c r="K767" s="1170">
        <f t="shared" si="640"/>
        <v>0</v>
      </c>
    </row>
    <row r="768" spans="2:11" ht="21.75" customHeight="1" x14ac:dyDescent="0.2">
      <c r="B768" s="1204">
        <v>7211</v>
      </c>
      <c r="C768" s="1200" t="s">
        <v>1915</v>
      </c>
      <c r="D768" s="1175"/>
      <c r="E768" s="1175"/>
      <c r="F768" s="1175">
        <f t="shared" ref="F768" si="681">+D768+E768</f>
        <v>0</v>
      </c>
      <c r="G768" s="1175"/>
      <c r="H768" s="1175"/>
      <c r="I768" s="1670">
        <f>+G768+H768+J768</f>
        <v>0</v>
      </c>
      <c r="J768" s="1175"/>
      <c r="K768" s="1177">
        <f t="shared" si="640"/>
        <v>0</v>
      </c>
    </row>
    <row r="769" spans="2:11" ht="22.5" customHeight="1" x14ac:dyDescent="0.2">
      <c r="B769" s="1203">
        <v>7220</v>
      </c>
      <c r="C769" s="1194" t="s">
        <v>1916</v>
      </c>
      <c r="D769" s="1169">
        <f t="shared" ref="D769:J769" si="682">D770</f>
        <v>0</v>
      </c>
      <c r="E769" s="1169">
        <f t="shared" si="682"/>
        <v>0</v>
      </c>
      <c r="F769" s="1169">
        <f t="shared" si="682"/>
        <v>0</v>
      </c>
      <c r="G769" s="1169">
        <f>G770</f>
        <v>0</v>
      </c>
      <c r="H769" s="1169">
        <f t="shared" si="682"/>
        <v>0</v>
      </c>
      <c r="I769" s="1169">
        <f t="shared" si="682"/>
        <v>0</v>
      </c>
      <c r="J769" s="1169">
        <f t="shared" si="682"/>
        <v>0</v>
      </c>
      <c r="K769" s="1170">
        <f t="shared" si="640"/>
        <v>0</v>
      </c>
    </row>
    <row r="770" spans="2:11" ht="21.75" customHeight="1" x14ac:dyDescent="0.2">
      <c r="B770" s="1204">
        <v>7221</v>
      </c>
      <c r="C770" s="1200" t="s">
        <v>1916</v>
      </c>
      <c r="D770" s="1175"/>
      <c r="E770" s="1175"/>
      <c r="F770" s="1175">
        <f t="shared" ref="F770" si="683">+D770+E770</f>
        <v>0</v>
      </c>
      <c r="G770" s="1175"/>
      <c r="H770" s="1175"/>
      <c r="I770" s="1670">
        <f>+G770+H770+J770</f>
        <v>0</v>
      </c>
      <c r="J770" s="1175"/>
      <c r="K770" s="1177">
        <f t="shared" si="640"/>
        <v>0</v>
      </c>
    </row>
    <row r="771" spans="2:11" ht="22.5" customHeight="1" x14ac:dyDescent="0.2">
      <c r="B771" s="1203">
        <v>7230</v>
      </c>
      <c r="C771" s="1194" t="s">
        <v>1917</v>
      </c>
      <c r="D771" s="1169">
        <f t="shared" ref="D771:J771" si="684">D772</f>
        <v>0</v>
      </c>
      <c r="E771" s="1169">
        <f t="shared" si="684"/>
        <v>0</v>
      </c>
      <c r="F771" s="1169">
        <f t="shared" si="684"/>
        <v>0</v>
      </c>
      <c r="G771" s="1169">
        <f>G772</f>
        <v>0</v>
      </c>
      <c r="H771" s="1169">
        <f t="shared" si="684"/>
        <v>0</v>
      </c>
      <c r="I771" s="1169">
        <f t="shared" si="684"/>
        <v>0</v>
      </c>
      <c r="J771" s="1169">
        <f t="shared" si="684"/>
        <v>0</v>
      </c>
      <c r="K771" s="1170">
        <f t="shared" si="640"/>
        <v>0</v>
      </c>
    </row>
    <row r="772" spans="2:11" ht="21.75" customHeight="1" x14ac:dyDescent="0.2">
      <c r="B772" s="1204">
        <v>7231</v>
      </c>
      <c r="C772" s="1200" t="s">
        <v>1917</v>
      </c>
      <c r="D772" s="1175"/>
      <c r="E772" s="1175"/>
      <c r="F772" s="1175">
        <f t="shared" ref="F772" si="685">+D772+E772</f>
        <v>0</v>
      </c>
      <c r="G772" s="1175"/>
      <c r="H772" s="1175"/>
      <c r="I772" s="1670">
        <f>+G772+H772+J772</f>
        <v>0</v>
      </c>
      <c r="J772" s="1175"/>
      <c r="K772" s="1177">
        <f t="shared" si="640"/>
        <v>0</v>
      </c>
    </row>
    <row r="773" spans="2:11" ht="22.5" customHeight="1" x14ac:dyDescent="0.2">
      <c r="B773" s="1203">
        <v>7240</v>
      </c>
      <c r="C773" s="1194" t="s">
        <v>1918</v>
      </c>
      <c r="D773" s="1169">
        <f t="shared" ref="D773:J773" si="686">D774</f>
        <v>0</v>
      </c>
      <c r="E773" s="1169">
        <f t="shared" si="686"/>
        <v>0</v>
      </c>
      <c r="F773" s="1169">
        <f t="shared" si="686"/>
        <v>0</v>
      </c>
      <c r="G773" s="1169">
        <f>G774</f>
        <v>0</v>
      </c>
      <c r="H773" s="1169">
        <f t="shared" si="686"/>
        <v>0</v>
      </c>
      <c r="I773" s="1169">
        <f t="shared" si="686"/>
        <v>0</v>
      </c>
      <c r="J773" s="1169">
        <f t="shared" si="686"/>
        <v>0</v>
      </c>
      <c r="K773" s="1170">
        <f t="shared" si="640"/>
        <v>0</v>
      </c>
    </row>
    <row r="774" spans="2:11" ht="21.75" customHeight="1" x14ac:dyDescent="0.2">
      <c r="B774" s="1204">
        <v>7241</v>
      </c>
      <c r="C774" s="1200" t="s">
        <v>1918</v>
      </c>
      <c r="D774" s="1175"/>
      <c r="E774" s="1175"/>
      <c r="F774" s="1175">
        <f t="shared" ref="F774" si="687">+D774+E774</f>
        <v>0</v>
      </c>
      <c r="G774" s="1175"/>
      <c r="H774" s="1175"/>
      <c r="I774" s="1670">
        <f>+G774+H774+J774</f>
        <v>0</v>
      </c>
      <c r="J774" s="1175"/>
      <c r="K774" s="1177">
        <f t="shared" si="640"/>
        <v>0</v>
      </c>
    </row>
    <row r="775" spans="2:11" ht="22.5" customHeight="1" x14ac:dyDescent="0.2">
      <c r="B775" s="1203">
        <v>7250</v>
      </c>
      <c r="C775" s="1194" t="s">
        <v>1919</v>
      </c>
      <c r="D775" s="1169">
        <f t="shared" ref="D775:J775" si="688">D776</f>
        <v>0</v>
      </c>
      <c r="E775" s="1169">
        <f t="shared" si="688"/>
        <v>0</v>
      </c>
      <c r="F775" s="1169">
        <f t="shared" si="688"/>
        <v>0</v>
      </c>
      <c r="G775" s="1169">
        <f>G776</f>
        <v>0</v>
      </c>
      <c r="H775" s="1169">
        <f t="shared" si="688"/>
        <v>0</v>
      </c>
      <c r="I775" s="1169">
        <f t="shared" si="688"/>
        <v>0</v>
      </c>
      <c r="J775" s="1169">
        <f t="shared" si="688"/>
        <v>0</v>
      </c>
      <c r="K775" s="1170">
        <f t="shared" si="640"/>
        <v>0</v>
      </c>
    </row>
    <row r="776" spans="2:11" ht="21.75" customHeight="1" x14ac:dyDescent="0.2">
      <c r="B776" s="1204">
        <v>7251</v>
      </c>
      <c r="C776" s="1200" t="s">
        <v>1919</v>
      </c>
      <c r="D776" s="1175"/>
      <c r="E776" s="1175"/>
      <c r="F776" s="1175">
        <f t="shared" ref="F776" si="689">+D776+E776</f>
        <v>0</v>
      </c>
      <c r="G776" s="1175"/>
      <c r="H776" s="1175"/>
      <c r="I776" s="1670">
        <f>+G776+H776+J776</f>
        <v>0</v>
      </c>
      <c r="J776" s="1175"/>
      <c r="K776" s="1177">
        <f t="shared" si="640"/>
        <v>0</v>
      </c>
    </row>
    <row r="777" spans="2:11" ht="22.5" customHeight="1" x14ac:dyDescent="0.2">
      <c r="B777" s="1203">
        <v>7260</v>
      </c>
      <c r="C777" s="1194" t="s">
        <v>1920</v>
      </c>
      <c r="D777" s="1169">
        <f t="shared" ref="D777:J777" si="690">D778</f>
        <v>0</v>
      </c>
      <c r="E777" s="1169">
        <f t="shared" si="690"/>
        <v>0</v>
      </c>
      <c r="F777" s="1169">
        <f t="shared" si="690"/>
        <v>0</v>
      </c>
      <c r="G777" s="1169">
        <f>G778</f>
        <v>0</v>
      </c>
      <c r="H777" s="1169">
        <f t="shared" si="690"/>
        <v>0</v>
      </c>
      <c r="I777" s="1169">
        <f t="shared" si="690"/>
        <v>0</v>
      </c>
      <c r="J777" s="1169">
        <f t="shared" si="690"/>
        <v>0</v>
      </c>
      <c r="K777" s="1170">
        <f t="shared" si="640"/>
        <v>0</v>
      </c>
    </row>
    <row r="778" spans="2:11" ht="21.75" customHeight="1" x14ac:dyDescent="0.2">
      <c r="B778" s="1204">
        <v>7261</v>
      </c>
      <c r="C778" s="1200" t="s">
        <v>1921</v>
      </c>
      <c r="D778" s="1175"/>
      <c r="E778" s="1175"/>
      <c r="F778" s="1175">
        <f t="shared" ref="F778" si="691">+D778+E778</f>
        <v>0</v>
      </c>
      <c r="G778" s="1175"/>
      <c r="H778" s="1175"/>
      <c r="I778" s="1670">
        <f>+G778+H778+J778</f>
        <v>0</v>
      </c>
      <c r="J778" s="1175"/>
      <c r="K778" s="1177">
        <f t="shared" si="640"/>
        <v>0</v>
      </c>
    </row>
    <row r="779" spans="2:11" ht="22.5" customHeight="1" x14ac:dyDescent="0.2">
      <c r="B779" s="1203">
        <v>7270</v>
      </c>
      <c r="C779" s="1194" t="s">
        <v>1922</v>
      </c>
      <c r="D779" s="1169">
        <f t="shared" ref="D779:J779" si="692">D780</f>
        <v>0</v>
      </c>
      <c r="E779" s="1169">
        <f t="shared" si="692"/>
        <v>0</v>
      </c>
      <c r="F779" s="1169">
        <f t="shared" si="692"/>
        <v>0</v>
      </c>
      <c r="G779" s="1169">
        <f>G780</f>
        <v>0</v>
      </c>
      <c r="H779" s="1169">
        <f t="shared" si="692"/>
        <v>0</v>
      </c>
      <c r="I779" s="1169">
        <f t="shared" si="692"/>
        <v>0</v>
      </c>
      <c r="J779" s="1169">
        <f t="shared" si="692"/>
        <v>0</v>
      </c>
      <c r="K779" s="1170">
        <f t="shared" si="640"/>
        <v>0</v>
      </c>
    </row>
    <row r="780" spans="2:11" ht="12.75" customHeight="1" x14ac:dyDescent="0.2">
      <c r="B780" s="1204">
        <v>7271</v>
      </c>
      <c r="C780" s="1200" t="s">
        <v>1923</v>
      </c>
      <c r="D780" s="1175"/>
      <c r="E780" s="1175"/>
      <c r="F780" s="1175">
        <f t="shared" ref="F780" si="693">+D780+E780</f>
        <v>0</v>
      </c>
      <c r="G780" s="1175"/>
      <c r="H780" s="1175"/>
      <c r="I780" s="1670">
        <f>+G780+H780+J780</f>
        <v>0</v>
      </c>
      <c r="J780" s="1175"/>
      <c r="K780" s="1177">
        <f t="shared" si="640"/>
        <v>0</v>
      </c>
    </row>
    <row r="781" spans="2:11" ht="22.5" customHeight="1" x14ac:dyDescent="0.2">
      <c r="B781" s="1203">
        <v>7280</v>
      </c>
      <c r="C781" s="1194" t="s">
        <v>1924</v>
      </c>
      <c r="D781" s="1169">
        <f t="shared" ref="D781:J781" si="694">D782</f>
        <v>0</v>
      </c>
      <c r="E781" s="1169">
        <f t="shared" si="694"/>
        <v>0</v>
      </c>
      <c r="F781" s="1169">
        <f t="shared" si="694"/>
        <v>0</v>
      </c>
      <c r="G781" s="1169">
        <f>G782</f>
        <v>0</v>
      </c>
      <c r="H781" s="1169">
        <f t="shared" si="694"/>
        <v>0</v>
      </c>
      <c r="I781" s="1169">
        <f t="shared" si="694"/>
        <v>0</v>
      </c>
      <c r="J781" s="1169">
        <f t="shared" si="694"/>
        <v>0</v>
      </c>
      <c r="K781" s="1170">
        <f t="shared" si="640"/>
        <v>0</v>
      </c>
    </row>
    <row r="782" spans="2:11" ht="21.75" customHeight="1" x14ac:dyDescent="0.2">
      <c r="B782" s="1204">
        <v>7281</v>
      </c>
      <c r="C782" s="1200" t="s">
        <v>1925</v>
      </c>
      <c r="D782" s="1175"/>
      <c r="E782" s="1175"/>
      <c r="F782" s="1175">
        <f t="shared" ref="F782:F784" si="695">+D782+E782</f>
        <v>0</v>
      </c>
      <c r="G782" s="1175"/>
      <c r="H782" s="1175"/>
      <c r="I782" s="1670">
        <f>+G782+H782+J782</f>
        <v>0</v>
      </c>
      <c r="J782" s="1175"/>
      <c r="K782" s="1177">
        <f t="shared" si="640"/>
        <v>0</v>
      </c>
    </row>
    <row r="783" spans="2:11" ht="22.5" customHeight="1" x14ac:dyDescent="0.2">
      <c r="B783" s="1203">
        <v>7290</v>
      </c>
      <c r="C783" s="1194" t="s">
        <v>1926</v>
      </c>
      <c r="D783" s="1169">
        <f t="shared" ref="D783:J783" si="696">D784</f>
        <v>0</v>
      </c>
      <c r="E783" s="1169">
        <f t="shared" si="696"/>
        <v>0</v>
      </c>
      <c r="F783" s="1169">
        <f t="shared" si="696"/>
        <v>0</v>
      </c>
      <c r="G783" s="1169">
        <f>G784</f>
        <v>0</v>
      </c>
      <c r="H783" s="1169">
        <f t="shared" si="696"/>
        <v>0</v>
      </c>
      <c r="I783" s="1169">
        <f t="shared" si="696"/>
        <v>0</v>
      </c>
      <c r="J783" s="1169">
        <f t="shared" si="696"/>
        <v>0</v>
      </c>
      <c r="K783" s="1170">
        <f t="shared" ref="K783:K846" si="697">F783-I783</f>
        <v>0</v>
      </c>
    </row>
    <row r="784" spans="2:11" ht="21.75" customHeight="1" x14ac:dyDescent="0.2">
      <c r="B784" s="1204">
        <v>7291</v>
      </c>
      <c r="C784" s="1200" t="s">
        <v>1927</v>
      </c>
      <c r="D784" s="1175"/>
      <c r="E784" s="1175"/>
      <c r="F784" s="1175">
        <f t="shared" si="695"/>
        <v>0</v>
      </c>
      <c r="G784" s="1175"/>
      <c r="H784" s="1175"/>
      <c r="I784" s="1670">
        <f>+G784+H784+J784</f>
        <v>0</v>
      </c>
      <c r="J784" s="1175"/>
      <c r="K784" s="1177">
        <f t="shared" si="697"/>
        <v>0</v>
      </c>
    </row>
    <row r="785" spans="2:11" s="1162" customFormat="1" x14ac:dyDescent="0.2">
      <c r="B785" s="1748">
        <v>7300</v>
      </c>
      <c r="C785" s="1185" t="s">
        <v>1928</v>
      </c>
      <c r="D785" s="1165">
        <f t="shared" ref="D785:J785" si="698">D786+D788+D790+D792+D794+D796</f>
        <v>0</v>
      </c>
      <c r="E785" s="1165">
        <f t="shared" si="698"/>
        <v>0</v>
      </c>
      <c r="F785" s="1165">
        <f t="shared" si="698"/>
        <v>0</v>
      </c>
      <c r="G785" s="1165">
        <f>G786+G788+G790+G792+G794+G796</f>
        <v>0</v>
      </c>
      <c r="H785" s="1165">
        <f t="shared" si="698"/>
        <v>0</v>
      </c>
      <c r="I785" s="1165">
        <f t="shared" si="698"/>
        <v>0</v>
      </c>
      <c r="J785" s="1165">
        <f t="shared" si="698"/>
        <v>0</v>
      </c>
      <c r="K785" s="1166">
        <f t="shared" si="697"/>
        <v>0</v>
      </c>
    </row>
    <row r="786" spans="2:11" x14ac:dyDescent="0.2">
      <c r="B786" s="1203">
        <v>7310</v>
      </c>
      <c r="C786" s="1194" t="s">
        <v>1929</v>
      </c>
      <c r="D786" s="1169">
        <f t="shared" ref="D786:J786" si="699">D787</f>
        <v>0</v>
      </c>
      <c r="E786" s="1169">
        <f t="shared" si="699"/>
        <v>0</v>
      </c>
      <c r="F786" s="1169">
        <f t="shared" si="699"/>
        <v>0</v>
      </c>
      <c r="G786" s="1169">
        <f>G787</f>
        <v>0</v>
      </c>
      <c r="H786" s="1169">
        <f t="shared" si="699"/>
        <v>0</v>
      </c>
      <c r="I786" s="1169">
        <f t="shared" si="699"/>
        <v>0</v>
      </c>
      <c r="J786" s="1169">
        <f t="shared" si="699"/>
        <v>0</v>
      </c>
      <c r="K786" s="1170">
        <f t="shared" si="697"/>
        <v>0</v>
      </c>
    </row>
    <row r="787" spans="2:11" x14ac:dyDescent="0.2">
      <c r="B787" s="1204">
        <v>7311</v>
      </c>
      <c r="C787" s="1200" t="s">
        <v>1930</v>
      </c>
      <c r="D787" s="1175"/>
      <c r="E787" s="1175"/>
      <c r="F787" s="1175">
        <f t="shared" ref="F787" si="700">+D787+E787</f>
        <v>0</v>
      </c>
      <c r="G787" s="1175"/>
      <c r="H787" s="1175"/>
      <c r="I787" s="1670">
        <f>+G787+H787+J787</f>
        <v>0</v>
      </c>
      <c r="J787" s="1175"/>
      <c r="K787" s="1177">
        <f t="shared" si="697"/>
        <v>0</v>
      </c>
    </row>
    <row r="788" spans="2:11" ht="13.5" customHeight="1" x14ac:dyDescent="0.2">
      <c r="B788" s="1203">
        <v>7320</v>
      </c>
      <c r="C788" s="1194" t="s">
        <v>1931</v>
      </c>
      <c r="D788" s="1169">
        <f t="shared" ref="D788:J788" si="701">D789</f>
        <v>0</v>
      </c>
      <c r="E788" s="1169">
        <f t="shared" si="701"/>
        <v>0</v>
      </c>
      <c r="F788" s="1169">
        <f t="shared" si="701"/>
        <v>0</v>
      </c>
      <c r="G788" s="1169">
        <f>G789</f>
        <v>0</v>
      </c>
      <c r="H788" s="1169">
        <f t="shared" si="701"/>
        <v>0</v>
      </c>
      <c r="I788" s="1169">
        <f t="shared" si="701"/>
        <v>0</v>
      </c>
      <c r="J788" s="1169">
        <f t="shared" si="701"/>
        <v>0</v>
      </c>
      <c r="K788" s="1170">
        <f t="shared" si="697"/>
        <v>0</v>
      </c>
    </row>
    <row r="789" spans="2:11" ht="12.75" customHeight="1" x14ac:dyDescent="0.2">
      <c r="B789" s="1204">
        <v>7321</v>
      </c>
      <c r="C789" s="1200" t="s">
        <v>1931</v>
      </c>
      <c r="D789" s="1175"/>
      <c r="E789" s="1175"/>
      <c r="F789" s="1175">
        <f t="shared" ref="F789" si="702">+D789+E789</f>
        <v>0</v>
      </c>
      <c r="G789" s="1175"/>
      <c r="H789" s="1175"/>
      <c r="I789" s="1670">
        <f>+G789+H789+J789</f>
        <v>0</v>
      </c>
      <c r="J789" s="1175"/>
      <c r="K789" s="1177">
        <f t="shared" si="697"/>
        <v>0</v>
      </c>
    </row>
    <row r="790" spans="2:11" ht="13.5" customHeight="1" x14ac:dyDescent="0.2">
      <c r="B790" s="1203">
        <v>7330</v>
      </c>
      <c r="C790" s="1194" t="s">
        <v>1932</v>
      </c>
      <c r="D790" s="1169">
        <f t="shared" ref="D790:J790" si="703">D791</f>
        <v>0</v>
      </c>
      <c r="E790" s="1169">
        <f t="shared" si="703"/>
        <v>0</v>
      </c>
      <c r="F790" s="1169">
        <f t="shared" si="703"/>
        <v>0</v>
      </c>
      <c r="G790" s="1169">
        <f>G791</f>
        <v>0</v>
      </c>
      <c r="H790" s="1169">
        <f t="shared" si="703"/>
        <v>0</v>
      </c>
      <c r="I790" s="1169">
        <f t="shared" si="703"/>
        <v>0</v>
      </c>
      <c r="J790" s="1169">
        <f t="shared" si="703"/>
        <v>0</v>
      </c>
      <c r="K790" s="1170">
        <f t="shared" si="697"/>
        <v>0</v>
      </c>
    </row>
    <row r="791" spans="2:11" ht="12.75" customHeight="1" x14ac:dyDescent="0.2">
      <c r="B791" s="1204">
        <v>7331</v>
      </c>
      <c r="C791" s="1200" t="s">
        <v>1932</v>
      </c>
      <c r="D791" s="1175"/>
      <c r="E791" s="1175"/>
      <c r="F791" s="1175">
        <f t="shared" ref="F791" si="704">+D791+E791</f>
        <v>0</v>
      </c>
      <c r="G791" s="1175"/>
      <c r="H791" s="1175"/>
      <c r="I791" s="1670">
        <f>+G791+H791+J791</f>
        <v>0</v>
      </c>
      <c r="J791" s="1175"/>
      <c r="K791" s="1177">
        <f t="shared" si="697"/>
        <v>0</v>
      </c>
    </row>
    <row r="792" spans="2:11" ht="13.5" customHeight="1" x14ac:dyDescent="0.2">
      <c r="B792" s="1203">
        <v>7340</v>
      </c>
      <c r="C792" s="1194" t="s">
        <v>1933</v>
      </c>
      <c r="D792" s="1169">
        <f t="shared" ref="D792:J792" si="705">D793</f>
        <v>0</v>
      </c>
      <c r="E792" s="1169">
        <f t="shared" si="705"/>
        <v>0</v>
      </c>
      <c r="F792" s="1169">
        <f t="shared" si="705"/>
        <v>0</v>
      </c>
      <c r="G792" s="1169">
        <f>G793</f>
        <v>0</v>
      </c>
      <c r="H792" s="1169">
        <f t="shared" si="705"/>
        <v>0</v>
      </c>
      <c r="I792" s="1169">
        <f t="shared" si="705"/>
        <v>0</v>
      </c>
      <c r="J792" s="1169">
        <f t="shared" si="705"/>
        <v>0</v>
      </c>
      <c r="K792" s="1170">
        <f t="shared" si="697"/>
        <v>0</v>
      </c>
    </row>
    <row r="793" spans="2:11" ht="12.75" customHeight="1" x14ac:dyDescent="0.2">
      <c r="B793" s="1204">
        <v>7341</v>
      </c>
      <c r="C793" s="1200" t="s">
        <v>1933</v>
      </c>
      <c r="D793" s="1175"/>
      <c r="E793" s="1175"/>
      <c r="F793" s="1175">
        <f t="shared" ref="F793" si="706">+D793+E793</f>
        <v>0</v>
      </c>
      <c r="G793" s="1175"/>
      <c r="H793" s="1175"/>
      <c r="I793" s="1670">
        <f>+G793+H793+J793</f>
        <v>0</v>
      </c>
      <c r="J793" s="1175"/>
      <c r="K793" s="1177">
        <f t="shared" si="697"/>
        <v>0</v>
      </c>
    </row>
    <row r="794" spans="2:11" ht="12.75" customHeight="1" x14ac:dyDescent="0.2">
      <c r="B794" s="1203">
        <v>7350</v>
      </c>
      <c r="C794" s="1194" t="s">
        <v>1934</v>
      </c>
      <c r="D794" s="1169">
        <f>D795</f>
        <v>0</v>
      </c>
      <c r="E794" s="1169">
        <f t="shared" ref="E794:J794" si="707">E795</f>
        <v>0</v>
      </c>
      <c r="F794" s="1169">
        <f t="shared" si="707"/>
        <v>0</v>
      </c>
      <c r="G794" s="1169">
        <f>G795</f>
        <v>0</v>
      </c>
      <c r="H794" s="1169">
        <f t="shared" si="707"/>
        <v>0</v>
      </c>
      <c r="I794" s="1169">
        <f t="shared" si="707"/>
        <v>0</v>
      </c>
      <c r="J794" s="1169">
        <f t="shared" si="707"/>
        <v>0</v>
      </c>
      <c r="K794" s="1170">
        <f t="shared" si="697"/>
        <v>0</v>
      </c>
    </row>
    <row r="795" spans="2:11" ht="12.75" customHeight="1" x14ac:dyDescent="0.2">
      <c r="B795" s="1204">
        <v>7351</v>
      </c>
      <c r="C795" s="1200" t="s">
        <v>1935</v>
      </c>
      <c r="D795" s="1175"/>
      <c r="E795" s="1175"/>
      <c r="F795" s="1175">
        <f t="shared" ref="F795" si="708">+D795+E795</f>
        <v>0</v>
      </c>
      <c r="G795" s="1175"/>
      <c r="H795" s="1175"/>
      <c r="I795" s="1670">
        <f>+G795+H795+J795</f>
        <v>0</v>
      </c>
      <c r="J795" s="1175"/>
      <c r="K795" s="1177">
        <f t="shared" si="697"/>
        <v>0</v>
      </c>
    </row>
    <row r="796" spans="2:11" x14ac:dyDescent="0.2">
      <c r="B796" s="1203">
        <v>7390</v>
      </c>
      <c r="C796" s="1194" t="s">
        <v>1936</v>
      </c>
      <c r="D796" s="1169">
        <f t="shared" ref="D796:J796" si="709">D797+D798+D799</f>
        <v>0</v>
      </c>
      <c r="E796" s="1169">
        <f t="shared" si="709"/>
        <v>0</v>
      </c>
      <c r="F796" s="1169">
        <f t="shared" si="709"/>
        <v>0</v>
      </c>
      <c r="G796" s="1169">
        <f>G797+G798+G799</f>
        <v>0</v>
      </c>
      <c r="H796" s="1169">
        <f t="shared" si="709"/>
        <v>0</v>
      </c>
      <c r="I796" s="1169">
        <f t="shared" si="709"/>
        <v>0</v>
      </c>
      <c r="J796" s="1169">
        <f t="shared" si="709"/>
        <v>0</v>
      </c>
      <c r="K796" s="1170">
        <f t="shared" si="697"/>
        <v>0</v>
      </c>
    </row>
    <row r="797" spans="2:11" ht="12.75" customHeight="1" x14ac:dyDescent="0.2">
      <c r="B797" s="1204">
        <v>7391</v>
      </c>
      <c r="C797" s="1200" t="s">
        <v>1937</v>
      </c>
      <c r="D797" s="1175"/>
      <c r="E797" s="1175"/>
      <c r="F797" s="1175">
        <f t="shared" ref="F797:F799" si="710">+D797+E797</f>
        <v>0</v>
      </c>
      <c r="G797" s="1175"/>
      <c r="H797" s="1175"/>
      <c r="I797" s="1670">
        <f t="shared" ref="I797:I799" si="711">+G797+H797+J797</f>
        <v>0</v>
      </c>
      <c r="J797" s="1175"/>
      <c r="K797" s="1177">
        <f t="shared" si="697"/>
        <v>0</v>
      </c>
    </row>
    <row r="798" spans="2:11" x14ac:dyDescent="0.2">
      <c r="B798" s="1204">
        <v>7392</v>
      </c>
      <c r="C798" s="1200" t="s">
        <v>1938</v>
      </c>
      <c r="D798" s="1175"/>
      <c r="E798" s="1175"/>
      <c r="F798" s="1175">
        <f t="shared" si="710"/>
        <v>0</v>
      </c>
      <c r="G798" s="1175"/>
      <c r="H798" s="1175"/>
      <c r="I798" s="1670">
        <f t="shared" si="711"/>
        <v>0</v>
      </c>
      <c r="J798" s="1175"/>
      <c r="K798" s="1177">
        <f t="shared" si="697"/>
        <v>0</v>
      </c>
    </row>
    <row r="799" spans="2:11" ht="12.75" customHeight="1" x14ac:dyDescent="0.2">
      <c r="B799" s="1204">
        <v>7393</v>
      </c>
      <c r="C799" s="1200" t="s">
        <v>1939</v>
      </c>
      <c r="D799" s="1175"/>
      <c r="E799" s="1175"/>
      <c r="F799" s="1175">
        <f t="shared" si="710"/>
        <v>0</v>
      </c>
      <c r="G799" s="1175"/>
      <c r="H799" s="1175"/>
      <c r="I799" s="1670">
        <f t="shared" si="711"/>
        <v>0</v>
      </c>
      <c r="J799" s="1175"/>
      <c r="K799" s="1177">
        <f t="shared" si="697"/>
        <v>0</v>
      </c>
    </row>
    <row r="800" spans="2:11" s="1162" customFormat="1" x14ac:dyDescent="0.2">
      <c r="B800" s="1748">
        <v>7400</v>
      </c>
      <c r="C800" s="1747" t="s">
        <v>1940</v>
      </c>
      <c r="D800" s="1165">
        <f t="shared" ref="D800:J800" si="712">D801+D803+D805+D807+D809+D811+D813+D815+D817</f>
        <v>0</v>
      </c>
      <c r="E800" s="1165">
        <f t="shared" si="712"/>
        <v>0</v>
      </c>
      <c r="F800" s="1165">
        <f t="shared" si="712"/>
        <v>0</v>
      </c>
      <c r="G800" s="1165">
        <f>G801+G803+G805+G807+G809+G811+G813+G815+G817</f>
        <v>0</v>
      </c>
      <c r="H800" s="1165">
        <f t="shared" si="712"/>
        <v>0</v>
      </c>
      <c r="I800" s="1165">
        <f t="shared" si="712"/>
        <v>0</v>
      </c>
      <c r="J800" s="1165">
        <f t="shared" si="712"/>
        <v>0</v>
      </c>
      <c r="K800" s="1166">
        <f t="shared" si="697"/>
        <v>0</v>
      </c>
    </row>
    <row r="801" spans="2:11" ht="22.5" customHeight="1" x14ac:dyDescent="0.2">
      <c r="B801" s="1203">
        <v>7410</v>
      </c>
      <c r="C801" s="1194" t="s">
        <v>1941</v>
      </c>
      <c r="D801" s="1169">
        <f t="shared" ref="D801:J801" si="713">D802</f>
        <v>0</v>
      </c>
      <c r="E801" s="1169">
        <f t="shared" si="713"/>
        <v>0</v>
      </c>
      <c r="F801" s="1169">
        <f t="shared" si="713"/>
        <v>0</v>
      </c>
      <c r="G801" s="1169">
        <f>G802</f>
        <v>0</v>
      </c>
      <c r="H801" s="1169">
        <f t="shared" si="713"/>
        <v>0</v>
      </c>
      <c r="I801" s="1169">
        <f t="shared" si="713"/>
        <v>0</v>
      </c>
      <c r="J801" s="1169">
        <f t="shared" si="713"/>
        <v>0</v>
      </c>
      <c r="K801" s="1170">
        <f t="shared" si="697"/>
        <v>0</v>
      </c>
    </row>
    <row r="802" spans="2:11" ht="21.75" customHeight="1" x14ac:dyDescent="0.2">
      <c r="B802" s="1204">
        <v>7411</v>
      </c>
      <c r="C802" s="1200" t="s">
        <v>1941</v>
      </c>
      <c r="D802" s="1175"/>
      <c r="E802" s="1175"/>
      <c r="F802" s="1175">
        <f t="shared" ref="F802" si="714">+D802+E802</f>
        <v>0</v>
      </c>
      <c r="G802" s="1175"/>
      <c r="H802" s="1175"/>
      <c r="I802" s="1670">
        <f>+G802+H802+J802</f>
        <v>0</v>
      </c>
      <c r="J802" s="1175"/>
      <c r="K802" s="1177">
        <f t="shared" si="697"/>
        <v>0</v>
      </c>
    </row>
    <row r="803" spans="2:11" ht="22.5" customHeight="1" x14ac:dyDescent="0.2">
      <c r="B803" s="1203">
        <v>7420</v>
      </c>
      <c r="C803" s="1194" t="s">
        <v>1942</v>
      </c>
      <c r="D803" s="1169">
        <f t="shared" ref="D803:J803" si="715">D804</f>
        <v>0</v>
      </c>
      <c r="E803" s="1169">
        <f t="shared" si="715"/>
        <v>0</v>
      </c>
      <c r="F803" s="1169">
        <f t="shared" si="715"/>
        <v>0</v>
      </c>
      <c r="G803" s="1169">
        <f>G804</f>
        <v>0</v>
      </c>
      <c r="H803" s="1169">
        <f t="shared" si="715"/>
        <v>0</v>
      </c>
      <c r="I803" s="1169">
        <f t="shared" si="715"/>
        <v>0</v>
      </c>
      <c r="J803" s="1169">
        <f t="shared" si="715"/>
        <v>0</v>
      </c>
      <c r="K803" s="1170">
        <f t="shared" si="697"/>
        <v>0</v>
      </c>
    </row>
    <row r="804" spans="2:11" ht="21.75" customHeight="1" x14ac:dyDescent="0.2">
      <c r="B804" s="1204">
        <v>7421</v>
      </c>
      <c r="C804" s="1200" t="s">
        <v>1942</v>
      </c>
      <c r="D804" s="1175"/>
      <c r="E804" s="1175"/>
      <c r="F804" s="1175">
        <f t="shared" ref="F804" si="716">+D804+E804</f>
        <v>0</v>
      </c>
      <c r="G804" s="1175"/>
      <c r="H804" s="1175"/>
      <c r="I804" s="1670">
        <f>+G804+H804+J804</f>
        <v>0</v>
      </c>
      <c r="J804" s="1175"/>
      <c r="K804" s="1177">
        <f t="shared" si="697"/>
        <v>0</v>
      </c>
    </row>
    <row r="805" spans="2:11" ht="22.5" customHeight="1" x14ac:dyDescent="0.2">
      <c r="B805" s="1203">
        <v>7430</v>
      </c>
      <c r="C805" s="1194" t="s">
        <v>1943</v>
      </c>
      <c r="D805" s="1169">
        <f t="shared" ref="D805:J805" si="717">D806</f>
        <v>0</v>
      </c>
      <c r="E805" s="1169">
        <f t="shared" si="717"/>
        <v>0</v>
      </c>
      <c r="F805" s="1169">
        <f t="shared" si="717"/>
        <v>0</v>
      </c>
      <c r="G805" s="1169">
        <f>G806</f>
        <v>0</v>
      </c>
      <c r="H805" s="1169">
        <f t="shared" si="717"/>
        <v>0</v>
      </c>
      <c r="I805" s="1169">
        <f t="shared" si="717"/>
        <v>0</v>
      </c>
      <c r="J805" s="1169">
        <f t="shared" si="717"/>
        <v>0</v>
      </c>
      <c r="K805" s="1170">
        <f t="shared" si="697"/>
        <v>0</v>
      </c>
    </row>
    <row r="806" spans="2:11" ht="21.75" customHeight="1" x14ac:dyDescent="0.2">
      <c r="B806" s="1204">
        <v>7431</v>
      </c>
      <c r="C806" s="1200" t="s">
        <v>1943</v>
      </c>
      <c r="D806" s="1175"/>
      <c r="E806" s="1175"/>
      <c r="F806" s="1175">
        <f t="shared" ref="F806" si="718">+D806+E806</f>
        <v>0</v>
      </c>
      <c r="G806" s="1175"/>
      <c r="H806" s="1175"/>
      <c r="I806" s="1670">
        <f>+G806+H806+J806</f>
        <v>0</v>
      </c>
      <c r="J806" s="1175"/>
      <c r="K806" s="1177">
        <f t="shared" si="697"/>
        <v>0</v>
      </c>
    </row>
    <row r="807" spans="2:11" ht="24" customHeight="1" x14ac:dyDescent="0.2">
      <c r="B807" s="1203">
        <v>7440</v>
      </c>
      <c r="C807" s="1194" t="s">
        <v>1944</v>
      </c>
      <c r="D807" s="1169">
        <f t="shared" ref="D807:J807" si="719">D808</f>
        <v>0</v>
      </c>
      <c r="E807" s="1169">
        <f t="shared" si="719"/>
        <v>0</v>
      </c>
      <c r="F807" s="1169">
        <f t="shared" si="719"/>
        <v>0</v>
      </c>
      <c r="G807" s="1169">
        <f>G808</f>
        <v>0</v>
      </c>
      <c r="H807" s="1169">
        <f t="shared" si="719"/>
        <v>0</v>
      </c>
      <c r="I807" s="1169">
        <f t="shared" si="719"/>
        <v>0</v>
      </c>
      <c r="J807" s="1169">
        <f t="shared" si="719"/>
        <v>0</v>
      </c>
      <c r="K807" s="1170">
        <f t="shared" si="697"/>
        <v>0</v>
      </c>
    </row>
    <row r="808" spans="2:11" ht="21.75" customHeight="1" x14ac:dyDescent="0.2">
      <c r="B808" s="1204">
        <v>7441</v>
      </c>
      <c r="C808" s="1200" t="s">
        <v>1944</v>
      </c>
      <c r="D808" s="1175"/>
      <c r="E808" s="1175"/>
      <c r="F808" s="1175">
        <f t="shared" ref="F808" si="720">+D808+E808</f>
        <v>0</v>
      </c>
      <c r="G808" s="1175"/>
      <c r="H808" s="1175"/>
      <c r="I808" s="1670">
        <f>+G808+H808+J808</f>
        <v>0</v>
      </c>
      <c r="J808" s="1175"/>
      <c r="K808" s="1177">
        <f t="shared" si="697"/>
        <v>0</v>
      </c>
    </row>
    <row r="809" spans="2:11" ht="14.25" customHeight="1" x14ac:dyDescent="0.2">
      <c r="B809" s="1203">
        <v>7450</v>
      </c>
      <c r="C809" s="1194" t="s">
        <v>1945</v>
      </c>
      <c r="D809" s="1169">
        <f t="shared" ref="D809:J809" si="721">D810</f>
        <v>0</v>
      </c>
      <c r="E809" s="1169">
        <f t="shared" si="721"/>
        <v>0</v>
      </c>
      <c r="F809" s="1169">
        <f t="shared" si="721"/>
        <v>0</v>
      </c>
      <c r="G809" s="1169">
        <f>G810</f>
        <v>0</v>
      </c>
      <c r="H809" s="1169">
        <f t="shared" si="721"/>
        <v>0</v>
      </c>
      <c r="I809" s="1169">
        <f t="shared" si="721"/>
        <v>0</v>
      </c>
      <c r="J809" s="1169">
        <f t="shared" si="721"/>
        <v>0</v>
      </c>
      <c r="K809" s="1170">
        <f t="shared" si="697"/>
        <v>0</v>
      </c>
    </row>
    <row r="810" spans="2:11" ht="12.75" customHeight="1" x14ac:dyDescent="0.2">
      <c r="B810" s="1204">
        <v>7451</v>
      </c>
      <c r="C810" s="1200" t="s">
        <v>1945</v>
      </c>
      <c r="D810" s="1175"/>
      <c r="E810" s="1175"/>
      <c r="F810" s="1175">
        <f t="shared" ref="F810" si="722">+D810+E810</f>
        <v>0</v>
      </c>
      <c r="G810" s="1175"/>
      <c r="H810" s="1175"/>
      <c r="I810" s="1670">
        <f>+G810+H810+J810</f>
        <v>0</v>
      </c>
      <c r="J810" s="1175"/>
      <c r="K810" s="1177">
        <f t="shared" si="697"/>
        <v>0</v>
      </c>
    </row>
    <row r="811" spans="2:11" ht="15" customHeight="1" x14ac:dyDescent="0.2">
      <c r="B811" s="1203">
        <v>7460</v>
      </c>
      <c r="C811" s="1194" t="s">
        <v>1946</v>
      </c>
      <c r="D811" s="1169">
        <f t="shared" ref="D811:J811" si="723">D812</f>
        <v>0</v>
      </c>
      <c r="E811" s="1169">
        <f t="shared" si="723"/>
        <v>0</v>
      </c>
      <c r="F811" s="1169">
        <f t="shared" si="723"/>
        <v>0</v>
      </c>
      <c r="G811" s="1169">
        <f>G812</f>
        <v>0</v>
      </c>
      <c r="H811" s="1169">
        <f t="shared" si="723"/>
        <v>0</v>
      </c>
      <c r="I811" s="1169">
        <f t="shared" si="723"/>
        <v>0</v>
      </c>
      <c r="J811" s="1169">
        <f t="shared" si="723"/>
        <v>0</v>
      </c>
      <c r="K811" s="1170">
        <f t="shared" si="697"/>
        <v>0</v>
      </c>
    </row>
    <row r="812" spans="2:11" ht="12.75" customHeight="1" x14ac:dyDescent="0.2">
      <c r="B812" s="1204">
        <v>7461</v>
      </c>
      <c r="C812" s="1200" t="s">
        <v>1946</v>
      </c>
      <c r="D812" s="1175"/>
      <c r="E812" s="1175"/>
      <c r="F812" s="1175">
        <f t="shared" ref="F812" si="724">+D812+E812</f>
        <v>0</v>
      </c>
      <c r="G812" s="1175"/>
      <c r="H812" s="1175"/>
      <c r="I812" s="1670">
        <f>+G812+H812+J812</f>
        <v>0</v>
      </c>
      <c r="J812" s="1175"/>
      <c r="K812" s="1177">
        <f t="shared" si="697"/>
        <v>0</v>
      </c>
    </row>
    <row r="813" spans="2:11" ht="13.5" customHeight="1" x14ac:dyDescent="0.2">
      <c r="B813" s="1203">
        <v>7470</v>
      </c>
      <c r="C813" s="1194" t="s">
        <v>1947</v>
      </c>
      <c r="D813" s="1169">
        <f t="shared" ref="D813:J813" si="725">D814</f>
        <v>0</v>
      </c>
      <c r="E813" s="1169">
        <f t="shared" si="725"/>
        <v>0</v>
      </c>
      <c r="F813" s="1169">
        <f t="shared" si="725"/>
        <v>0</v>
      </c>
      <c r="G813" s="1169">
        <f>G814</f>
        <v>0</v>
      </c>
      <c r="H813" s="1169">
        <f t="shared" si="725"/>
        <v>0</v>
      </c>
      <c r="I813" s="1169">
        <f t="shared" si="725"/>
        <v>0</v>
      </c>
      <c r="J813" s="1169">
        <f t="shared" si="725"/>
        <v>0</v>
      </c>
      <c r="K813" s="1170">
        <f t="shared" si="697"/>
        <v>0</v>
      </c>
    </row>
    <row r="814" spans="2:11" ht="12.75" customHeight="1" x14ac:dyDescent="0.2">
      <c r="B814" s="1204">
        <v>7471</v>
      </c>
      <c r="C814" s="1200" t="s">
        <v>1947</v>
      </c>
      <c r="D814" s="1175"/>
      <c r="E814" s="1175"/>
      <c r="F814" s="1175">
        <f t="shared" ref="F814" si="726">+D814+E814</f>
        <v>0</v>
      </c>
      <c r="G814" s="1175"/>
      <c r="H814" s="1175"/>
      <c r="I814" s="1670">
        <f>+G814+H814+J814</f>
        <v>0</v>
      </c>
      <c r="J814" s="1175"/>
      <c r="K814" s="1177">
        <f t="shared" si="697"/>
        <v>0</v>
      </c>
    </row>
    <row r="815" spans="2:11" ht="13.5" customHeight="1" x14ac:dyDescent="0.2">
      <c r="B815" s="1203">
        <v>7480</v>
      </c>
      <c r="C815" s="1194" t="s">
        <v>1948</v>
      </c>
      <c r="D815" s="1169">
        <f t="shared" ref="D815:J815" si="727">D816</f>
        <v>0</v>
      </c>
      <c r="E815" s="1169">
        <f t="shared" si="727"/>
        <v>0</v>
      </c>
      <c r="F815" s="1169">
        <f t="shared" si="727"/>
        <v>0</v>
      </c>
      <c r="G815" s="1169">
        <f>G816</f>
        <v>0</v>
      </c>
      <c r="H815" s="1169">
        <f t="shared" si="727"/>
        <v>0</v>
      </c>
      <c r="I815" s="1169">
        <f t="shared" si="727"/>
        <v>0</v>
      </c>
      <c r="J815" s="1169">
        <f t="shared" si="727"/>
        <v>0</v>
      </c>
      <c r="K815" s="1170">
        <f t="shared" si="697"/>
        <v>0</v>
      </c>
    </row>
    <row r="816" spans="2:11" ht="12.75" customHeight="1" x14ac:dyDescent="0.2">
      <c r="B816" s="1204">
        <v>7481</v>
      </c>
      <c r="C816" s="1200" t="s">
        <v>1948</v>
      </c>
      <c r="D816" s="1175"/>
      <c r="E816" s="1175"/>
      <c r="F816" s="1175">
        <f t="shared" ref="F816" si="728">+D816+E816</f>
        <v>0</v>
      </c>
      <c r="G816" s="1175"/>
      <c r="H816" s="1175"/>
      <c r="I816" s="1670">
        <f>+G816+H816+J816</f>
        <v>0</v>
      </c>
      <c r="J816" s="1175"/>
      <c r="K816" s="1177">
        <f t="shared" si="697"/>
        <v>0</v>
      </c>
    </row>
    <row r="817" spans="2:11" ht="22.5" customHeight="1" x14ac:dyDescent="0.2">
      <c r="B817" s="1203">
        <v>7490</v>
      </c>
      <c r="C817" s="1194" t="s">
        <v>1949</v>
      </c>
      <c r="D817" s="1169">
        <f t="shared" ref="D817:J817" si="729">D818</f>
        <v>0</v>
      </c>
      <c r="E817" s="1169">
        <f t="shared" si="729"/>
        <v>0</v>
      </c>
      <c r="F817" s="1169">
        <f t="shared" si="729"/>
        <v>0</v>
      </c>
      <c r="G817" s="1169">
        <f>G818</f>
        <v>0</v>
      </c>
      <c r="H817" s="1169">
        <f t="shared" si="729"/>
        <v>0</v>
      </c>
      <c r="I817" s="1169">
        <f t="shared" si="729"/>
        <v>0</v>
      </c>
      <c r="J817" s="1169">
        <f t="shared" si="729"/>
        <v>0</v>
      </c>
      <c r="K817" s="1170">
        <f t="shared" si="697"/>
        <v>0</v>
      </c>
    </row>
    <row r="818" spans="2:11" ht="12.75" customHeight="1" x14ac:dyDescent="0.2">
      <c r="B818" s="1204">
        <v>7491</v>
      </c>
      <c r="C818" s="1200" t="s">
        <v>1949</v>
      </c>
      <c r="D818" s="1175"/>
      <c r="E818" s="1175"/>
      <c r="F818" s="1175">
        <f t="shared" ref="F818" si="730">+D818+E818</f>
        <v>0</v>
      </c>
      <c r="G818" s="1175"/>
      <c r="H818" s="1175"/>
      <c r="I818" s="1670">
        <f>+G818+H818+J818</f>
        <v>0</v>
      </c>
      <c r="J818" s="1175"/>
      <c r="K818" s="1177">
        <f t="shared" si="697"/>
        <v>0</v>
      </c>
    </row>
    <row r="819" spans="2:11" s="1162" customFormat="1" x14ac:dyDescent="0.2">
      <c r="B819" s="1748">
        <v>7500</v>
      </c>
      <c r="C819" s="1185" t="s">
        <v>1950</v>
      </c>
      <c r="D819" s="1165">
        <f t="shared" ref="D819:J819" si="731">D820+D822+D824+D826+D828+D830+D832+D834+D836</f>
        <v>0</v>
      </c>
      <c r="E819" s="1165">
        <f t="shared" si="731"/>
        <v>0</v>
      </c>
      <c r="F819" s="1165">
        <f t="shared" si="731"/>
        <v>0</v>
      </c>
      <c r="G819" s="1165">
        <f>G820+G822+G824+G826+G828+G830+G832+G834+G836</f>
        <v>0</v>
      </c>
      <c r="H819" s="1165">
        <f t="shared" si="731"/>
        <v>0</v>
      </c>
      <c r="I819" s="1165">
        <f t="shared" si="731"/>
        <v>0</v>
      </c>
      <c r="J819" s="1165">
        <f t="shared" si="731"/>
        <v>0</v>
      </c>
      <c r="K819" s="1166">
        <f t="shared" si="697"/>
        <v>0</v>
      </c>
    </row>
    <row r="820" spans="2:11" x14ac:dyDescent="0.2">
      <c r="B820" s="1203">
        <v>7510</v>
      </c>
      <c r="C820" s="1207" t="s">
        <v>1951</v>
      </c>
      <c r="D820" s="1169">
        <f t="shared" ref="D820:J820" si="732">D821</f>
        <v>0</v>
      </c>
      <c r="E820" s="1169">
        <f t="shared" si="732"/>
        <v>0</v>
      </c>
      <c r="F820" s="1169">
        <f t="shared" si="732"/>
        <v>0</v>
      </c>
      <c r="G820" s="1169">
        <f>G821</f>
        <v>0</v>
      </c>
      <c r="H820" s="1169">
        <f t="shared" si="732"/>
        <v>0</v>
      </c>
      <c r="I820" s="1169">
        <f t="shared" si="732"/>
        <v>0</v>
      </c>
      <c r="J820" s="1169">
        <f t="shared" si="732"/>
        <v>0</v>
      </c>
      <c r="K820" s="1170">
        <f t="shared" si="697"/>
        <v>0</v>
      </c>
    </row>
    <row r="821" spans="2:11" x14ac:dyDescent="0.2">
      <c r="B821" s="1204">
        <v>7511</v>
      </c>
      <c r="C821" s="1206" t="s">
        <v>1951</v>
      </c>
      <c r="D821" s="1175"/>
      <c r="E821" s="1175"/>
      <c r="F821" s="1175">
        <f t="shared" ref="F821" si="733">+D821+E821</f>
        <v>0</v>
      </c>
      <c r="G821" s="1175"/>
      <c r="H821" s="1175"/>
      <c r="I821" s="1670">
        <f>+G821+H821+J821</f>
        <v>0</v>
      </c>
      <c r="J821" s="1175"/>
      <c r="K821" s="1177">
        <f t="shared" si="697"/>
        <v>0</v>
      </c>
    </row>
    <row r="822" spans="2:11" x14ac:dyDescent="0.2">
      <c r="B822" s="1203">
        <v>7520</v>
      </c>
      <c r="C822" s="1207" t="s">
        <v>1952</v>
      </c>
      <c r="D822" s="1169">
        <f t="shared" ref="D822:J822" si="734">D823</f>
        <v>0</v>
      </c>
      <c r="E822" s="1169">
        <f t="shared" si="734"/>
        <v>0</v>
      </c>
      <c r="F822" s="1169">
        <f t="shared" si="734"/>
        <v>0</v>
      </c>
      <c r="G822" s="1169">
        <f>G823</f>
        <v>0</v>
      </c>
      <c r="H822" s="1169">
        <f t="shared" si="734"/>
        <v>0</v>
      </c>
      <c r="I822" s="1169">
        <f t="shared" si="734"/>
        <v>0</v>
      </c>
      <c r="J822" s="1169">
        <f t="shared" si="734"/>
        <v>0</v>
      </c>
      <c r="K822" s="1170">
        <f t="shared" si="697"/>
        <v>0</v>
      </c>
    </row>
    <row r="823" spans="2:11" ht="12.75" customHeight="1" x14ac:dyDescent="0.2">
      <c r="B823" s="1204">
        <v>7521</v>
      </c>
      <c r="C823" s="1200" t="s">
        <v>1953</v>
      </c>
      <c r="D823" s="1175"/>
      <c r="E823" s="1175"/>
      <c r="F823" s="1175">
        <f t="shared" ref="F823" si="735">+D823+E823</f>
        <v>0</v>
      </c>
      <c r="G823" s="1175"/>
      <c r="H823" s="1175"/>
      <c r="I823" s="1670">
        <f>+G823+H823+J823</f>
        <v>0</v>
      </c>
      <c r="J823" s="1175"/>
      <c r="K823" s="1177">
        <f t="shared" si="697"/>
        <v>0</v>
      </c>
    </row>
    <row r="824" spans="2:11" ht="13.5" customHeight="1" x14ac:dyDescent="0.2">
      <c r="B824" s="1203">
        <v>7530</v>
      </c>
      <c r="C824" s="1194" t="s">
        <v>1954</v>
      </c>
      <c r="D824" s="1169">
        <f t="shared" ref="D824:J824" si="736">D825</f>
        <v>0</v>
      </c>
      <c r="E824" s="1169">
        <f t="shared" si="736"/>
        <v>0</v>
      </c>
      <c r="F824" s="1169">
        <f t="shared" si="736"/>
        <v>0</v>
      </c>
      <c r="G824" s="1169">
        <f>G825</f>
        <v>0</v>
      </c>
      <c r="H824" s="1169">
        <f t="shared" si="736"/>
        <v>0</v>
      </c>
      <c r="I824" s="1169">
        <f t="shared" si="736"/>
        <v>0</v>
      </c>
      <c r="J824" s="1169">
        <f t="shared" si="736"/>
        <v>0</v>
      </c>
      <c r="K824" s="1170">
        <f t="shared" si="697"/>
        <v>0</v>
      </c>
    </row>
    <row r="825" spans="2:11" ht="12.75" customHeight="1" x14ac:dyDescent="0.2">
      <c r="B825" s="1204">
        <v>7531</v>
      </c>
      <c r="C825" s="1200" t="s">
        <v>1954</v>
      </c>
      <c r="D825" s="1175"/>
      <c r="E825" s="1175"/>
      <c r="F825" s="1175">
        <f t="shared" ref="F825" si="737">+D825+E825</f>
        <v>0</v>
      </c>
      <c r="G825" s="1175"/>
      <c r="H825" s="1175"/>
      <c r="I825" s="1670">
        <f>+G825+H825+J825</f>
        <v>0</v>
      </c>
      <c r="J825" s="1175"/>
      <c r="K825" s="1177">
        <f t="shared" si="697"/>
        <v>0</v>
      </c>
    </row>
    <row r="826" spans="2:11" ht="14.25" customHeight="1" x14ac:dyDescent="0.2">
      <c r="B826" s="1203">
        <v>7540</v>
      </c>
      <c r="C826" s="1194" t="s">
        <v>1955</v>
      </c>
      <c r="D826" s="1169">
        <f t="shared" ref="D826:J826" si="738">D827</f>
        <v>0</v>
      </c>
      <c r="E826" s="1169">
        <f t="shared" si="738"/>
        <v>0</v>
      </c>
      <c r="F826" s="1169">
        <f t="shared" si="738"/>
        <v>0</v>
      </c>
      <c r="G826" s="1169">
        <f>G827</f>
        <v>0</v>
      </c>
      <c r="H826" s="1169">
        <f t="shared" si="738"/>
        <v>0</v>
      </c>
      <c r="I826" s="1169">
        <f t="shared" si="738"/>
        <v>0</v>
      </c>
      <c r="J826" s="1169">
        <f t="shared" si="738"/>
        <v>0</v>
      </c>
      <c r="K826" s="1170">
        <f t="shared" si="697"/>
        <v>0</v>
      </c>
    </row>
    <row r="827" spans="2:11" ht="12.75" customHeight="1" x14ac:dyDescent="0.2">
      <c r="B827" s="1204">
        <v>7541</v>
      </c>
      <c r="C827" s="1200" t="s">
        <v>1955</v>
      </c>
      <c r="D827" s="1175"/>
      <c r="E827" s="1175"/>
      <c r="F827" s="1175">
        <f t="shared" ref="F827" si="739">+D827+E827</f>
        <v>0</v>
      </c>
      <c r="G827" s="1175"/>
      <c r="H827" s="1175"/>
      <c r="I827" s="1670">
        <f>+G827+H827+J827</f>
        <v>0</v>
      </c>
      <c r="J827" s="1175"/>
      <c r="K827" s="1177">
        <f t="shared" si="697"/>
        <v>0</v>
      </c>
    </row>
    <row r="828" spans="2:11" ht="12.75" customHeight="1" x14ac:dyDescent="0.2">
      <c r="B828" s="1203">
        <v>7550</v>
      </c>
      <c r="C828" s="1194" t="s">
        <v>1956</v>
      </c>
      <c r="D828" s="1169">
        <f t="shared" ref="D828:J828" si="740">D829</f>
        <v>0</v>
      </c>
      <c r="E828" s="1169">
        <f t="shared" si="740"/>
        <v>0</v>
      </c>
      <c r="F828" s="1169">
        <f t="shared" si="740"/>
        <v>0</v>
      </c>
      <c r="G828" s="1169">
        <f>G829</f>
        <v>0</v>
      </c>
      <c r="H828" s="1169">
        <f t="shared" si="740"/>
        <v>0</v>
      </c>
      <c r="I828" s="1169">
        <f t="shared" si="740"/>
        <v>0</v>
      </c>
      <c r="J828" s="1169">
        <f t="shared" si="740"/>
        <v>0</v>
      </c>
      <c r="K828" s="1170">
        <f t="shared" si="697"/>
        <v>0</v>
      </c>
    </row>
    <row r="829" spans="2:11" ht="12.75" customHeight="1" x14ac:dyDescent="0.2">
      <c r="B829" s="1204">
        <v>7551</v>
      </c>
      <c r="C829" s="1200" t="s">
        <v>1956</v>
      </c>
      <c r="D829" s="1175"/>
      <c r="E829" s="1175"/>
      <c r="F829" s="1175">
        <f t="shared" ref="F829" si="741">+D829+E829</f>
        <v>0</v>
      </c>
      <c r="G829" s="1175"/>
      <c r="H829" s="1175"/>
      <c r="I829" s="1670">
        <f>+G829+H829+J829</f>
        <v>0</v>
      </c>
      <c r="J829" s="1175"/>
      <c r="K829" s="1177">
        <f t="shared" si="697"/>
        <v>0</v>
      </c>
    </row>
    <row r="830" spans="2:11" ht="12.75" customHeight="1" x14ac:dyDescent="0.2">
      <c r="B830" s="1203">
        <v>7560</v>
      </c>
      <c r="C830" s="1194" t="s">
        <v>1957</v>
      </c>
      <c r="D830" s="1169">
        <f t="shared" ref="D830:J830" si="742">D831</f>
        <v>0</v>
      </c>
      <c r="E830" s="1169">
        <f t="shared" si="742"/>
        <v>0</v>
      </c>
      <c r="F830" s="1169">
        <f t="shared" si="742"/>
        <v>0</v>
      </c>
      <c r="G830" s="1169">
        <f>G831</f>
        <v>0</v>
      </c>
      <c r="H830" s="1169">
        <f t="shared" si="742"/>
        <v>0</v>
      </c>
      <c r="I830" s="1169">
        <f t="shared" si="742"/>
        <v>0</v>
      </c>
      <c r="J830" s="1169">
        <f t="shared" si="742"/>
        <v>0</v>
      </c>
      <c r="K830" s="1170">
        <f t="shared" si="697"/>
        <v>0</v>
      </c>
    </row>
    <row r="831" spans="2:11" ht="12.75" customHeight="1" x14ac:dyDescent="0.2">
      <c r="B831" s="1204">
        <v>7561</v>
      </c>
      <c r="C831" s="1200" t="s">
        <v>1957</v>
      </c>
      <c r="D831" s="1175"/>
      <c r="E831" s="1175"/>
      <c r="F831" s="1175">
        <f t="shared" ref="F831" si="743">+D831+E831</f>
        <v>0</v>
      </c>
      <c r="G831" s="1175"/>
      <c r="H831" s="1175"/>
      <c r="I831" s="1670">
        <f>+G831+H831+J831</f>
        <v>0</v>
      </c>
      <c r="J831" s="1175"/>
      <c r="K831" s="1177">
        <f t="shared" si="697"/>
        <v>0</v>
      </c>
    </row>
    <row r="832" spans="2:11" ht="12.75" customHeight="1" x14ac:dyDescent="0.2">
      <c r="B832" s="1203">
        <v>7570</v>
      </c>
      <c r="C832" s="1194" t="s">
        <v>1958</v>
      </c>
      <c r="D832" s="1169">
        <f t="shared" ref="D832:J832" si="744">D833</f>
        <v>0</v>
      </c>
      <c r="E832" s="1169">
        <f t="shared" si="744"/>
        <v>0</v>
      </c>
      <c r="F832" s="1169">
        <f t="shared" si="744"/>
        <v>0</v>
      </c>
      <c r="G832" s="1169">
        <f>G833</f>
        <v>0</v>
      </c>
      <c r="H832" s="1169">
        <f t="shared" si="744"/>
        <v>0</v>
      </c>
      <c r="I832" s="1169">
        <f t="shared" si="744"/>
        <v>0</v>
      </c>
      <c r="J832" s="1169">
        <f t="shared" si="744"/>
        <v>0</v>
      </c>
      <c r="K832" s="1170">
        <f t="shared" si="697"/>
        <v>0</v>
      </c>
    </row>
    <row r="833" spans="2:11" ht="12.75" customHeight="1" x14ac:dyDescent="0.2">
      <c r="B833" s="1204">
        <v>7571</v>
      </c>
      <c r="C833" s="1200" t="s">
        <v>1958</v>
      </c>
      <c r="D833" s="1175"/>
      <c r="E833" s="1175"/>
      <c r="F833" s="1175">
        <f t="shared" ref="F833" si="745">+D833+E833</f>
        <v>0</v>
      </c>
      <c r="G833" s="1175"/>
      <c r="H833" s="1175"/>
      <c r="I833" s="1670">
        <f>+G833+H833+J833</f>
        <v>0</v>
      </c>
      <c r="J833" s="1175"/>
      <c r="K833" s="1177">
        <f t="shared" si="697"/>
        <v>0</v>
      </c>
    </row>
    <row r="834" spans="2:11" ht="12.75" customHeight="1" x14ac:dyDescent="0.2">
      <c r="B834" s="1203">
        <v>7580</v>
      </c>
      <c r="C834" s="1194" t="s">
        <v>1959</v>
      </c>
      <c r="D834" s="1169">
        <f t="shared" ref="D834:J834" si="746">D835</f>
        <v>0</v>
      </c>
      <c r="E834" s="1169">
        <f t="shared" si="746"/>
        <v>0</v>
      </c>
      <c r="F834" s="1169">
        <f t="shared" si="746"/>
        <v>0</v>
      </c>
      <c r="G834" s="1169">
        <f>G835</f>
        <v>0</v>
      </c>
      <c r="H834" s="1169">
        <f t="shared" si="746"/>
        <v>0</v>
      </c>
      <c r="I834" s="1169">
        <f t="shared" si="746"/>
        <v>0</v>
      </c>
      <c r="J834" s="1169">
        <f t="shared" si="746"/>
        <v>0</v>
      </c>
      <c r="K834" s="1170">
        <f t="shared" si="697"/>
        <v>0</v>
      </c>
    </row>
    <row r="835" spans="2:11" ht="12.75" customHeight="1" x14ac:dyDescent="0.2">
      <c r="B835" s="1204">
        <v>7581</v>
      </c>
      <c r="C835" s="1200" t="s">
        <v>1959</v>
      </c>
      <c r="D835" s="1175"/>
      <c r="E835" s="1175"/>
      <c r="F835" s="1175">
        <f t="shared" ref="F835" si="747">+D835+E835</f>
        <v>0</v>
      </c>
      <c r="G835" s="1175"/>
      <c r="H835" s="1175"/>
      <c r="I835" s="1670">
        <f>+G835+H835+J835</f>
        <v>0</v>
      </c>
      <c r="J835" s="1175"/>
      <c r="K835" s="1177">
        <f t="shared" si="697"/>
        <v>0</v>
      </c>
    </row>
    <row r="836" spans="2:11" ht="12.75" customHeight="1" x14ac:dyDescent="0.2">
      <c r="B836" s="1203">
        <v>7590</v>
      </c>
      <c r="C836" s="1194" t="s">
        <v>1960</v>
      </c>
      <c r="D836" s="1169">
        <f t="shared" ref="D836:J836" si="748">D837</f>
        <v>0</v>
      </c>
      <c r="E836" s="1169">
        <f t="shared" si="748"/>
        <v>0</v>
      </c>
      <c r="F836" s="1169">
        <f t="shared" si="748"/>
        <v>0</v>
      </c>
      <c r="G836" s="1169">
        <f>G837</f>
        <v>0</v>
      </c>
      <c r="H836" s="1169">
        <f t="shared" si="748"/>
        <v>0</v>
      </c>
      <c r="I836" s="1169">
        <f t="shared" si="748"/>
        <v>0</v>
      </c>
      <c r="J836" s="1169">
        <f t="shared" si="748"/>
        <v>0</v>
      </c>
      <c r="K836" s="1170">
        <f t="shared" si="697"/>
        <v>0</v>
      </c>
    </row>
    <row r="837" spans="2:11" ht="12.75" customHeight="1" x14ac:dyDescent="0.2">
      <c r="B837" s="1204">
        <v>7591</v>
      </c>
      <c r="C837" s="1200" t="s">
        <v>1960</v>
      </c>
      <c r="D837" s="1175"/>
      <c r="E837" s="1175"/>
      <c r="F837" s="1175">
        <f t="shared" ref="F837" si="749">+D837+E837</f>
        <v>0</v>
      </c>
      <c r="G837" s="1175"/>
      <c r="H837" s="1175"/>
      <c r="I837" s="1670">
        <f>+G837+H837+J837</f>
        <v>0</v>
      </c>
      <c r="J837" s="1175"/>
      <c r="K837" s="1177">
        <f t="shared" si="697"/>
        <v>0</v>
      </c>
    </row>
    <row r="838" spans="2:11" s="1162" customFormat="1" x14ac:dyDescent="0.2">
      <c r="B838" s="1748">
        <v>7600</v>
      </c>
      <c r="C838" s="1747" t="s">
        <v>1961</v>
      </c>
      <c r="D838" s="1165">
        <f t="shared" ref="D838:J838" si="750">D839+D841</f>
        <v>0</v>
      </c>
      <c r="E838" s="1165">
        <f t="shared" si="750"/>
        <v>0</v>
      </c>
      <c r="F838" s="1165">
        <f t="shared" si="750"/>
        <v>0</v>
      </c>
      <c r="G838" s="1165">
        <f>G839+G841</f>
        <v>0</v>
      </c>
      <c r="H838" s="1165">
        <f t="shared" si="750"/>
        <v>0</v>
      </c>
      <c r="I838" s="1165">
        <f t="shared" si="750"/>
        <v>0</v>
      </c>
      <c r="J838" s="1165">
        <f t="shared" si="750"/>
        <v>0</v>
      </c>
      <c r="K838" s="1166">
        <f t="shared" si="697"/>
        <v>0</v>
      </c>
    </row>
    <row r="839" spans="2:11" ht="12.75" customHeight="1" x14ac:dyDescent="0.2">
      <c r="B839" s="1203">
        <v>7610</v>
      </c>
      <c r="C839" s="1194" t="s">
        <v>1962</v>
      </c>
      <c r="D839" s="1169">
        <f t="shared" ref="D839:J839" si="751">D840</f>
        <v>0</v>
      </c>
      <c r="E839" s="1169">
        <f t="shared" si="751"/>
        <v>0</v>
      </c>
      <c r="F839" s="1169">
        <f t="shared" si="751"/>
        <v>0</v>
      </c>
      <c r="G839" s="1169">
        <f>G840</f>
        <v>0</v>
      </c>
      <c r="H839" s="1169">
        <f t="shared" si="751"/>
        <v>0</v>
      </c>
      <c r="I839" s="1169">
        <f t="shared" si="751"/>
        <v>0</v>
      </c>
      <c r="J839" s="1169">
        <f t="shared" si="751"/>
        <v>0</v>
      </c>
      <c r="K839" s="1170">
        <f t="shared" si="697"/>
        <v>0</v>
      </c>
    </row>
    <row r="840" spans="2:11" ht="12.75" customHeight="1" x14ac:dyDescent="0.2">
      <c r="B840" s="1204">
        <v>7611</v>
      </c>
      <c r="C840" s="1200" t="s">
        <v>1962</v>
      </c>
      <c r="D840" s="1175"/>
      <c r="E840" s="1175"/>
      <c r="F840" s="1175">
        <f t="shared" ref="F840" si="752">+D840+E840</f>
        <v>0</v>
      </c>
      <c r="G840" s="1175"/>
      <c r="H840" s="1175"/>
      <c r="I840" s="1670">
        <f>+G840+H840+J840</f>
        <v>0</v>
      </c>
      <c r="J840" s="1175"/>
      <c r="K840" s="1177">
        <f t="shared" si="697"/>
        <v>0</v>
      </c>
    </row>
    <row r="841" spans="2:11" ht="12.75" customHeight="1" x14ac:dyDescent="0.2">
      <c r="B841" s="1203">
        <v>7620</v>
      </c>
      <c r="C841" s="1194" t="s">
        <v>1963</v>
      </c>
      <c r="D841" s="1169">
        <f t="shared" ref="D841:J841" si="753">D842</f>
        <v>0</v>
      </c>
      <c r="E841" s="1169">
        <f t="shared" si="753"/>
        <v>0</v>
      </c>
      <c r="F841" s="1169">
        <f t="shared" si="753"/>
        <v>0</v>
      </c>
      <c r="G841" s="1169">
        <f>G842</f>
        <v>0</v>
      </c>
      <c r="H841" s="1169">
        <f t="shared" si="753"/>
        <v>0</v>
      </c>
      <c r="I841" s="1169">
        <f t="shared" si="753"/>
        <v>0</v>
      </c>
      <c r="J841" s="1169">
        <f t="shared" si="753"/>
        <v>0</v>
      </c>
      <c r="K841" s="1170">
        <f t="shared" si="697"/>
        <v>0</v>
      </c>
    </row>
    <row r="842" spans="2:11" ht="12.75" customHeight="1" x14ac:dyDescent="0.2">
      <c r="B842" s="1204">
        <v>7621</v>
      </c>
      <c r="C842" s="1200" t="s">
        <v>1963</v>
      </c>
      <c r="D842" s="1175"/>
      <c r="E842" s="1175"/>
      <c r="F842" s="1175">
        <f t="shared" ref="F842" si="754">+D842+E842</f>
        <v>0</v>
      </c>
      <c r="G842" s="1175"/>
      <c r="H842" s="1175"/>
      <c r="I842" s="1670">
        <f>+G842+H842+J842</f>
        <v>0</v>
      </c>
      <c r="J842" s="1175"/>
      <c r="K842" s="1177">
        <f t="shared" si="697"/>
        <v>0</v>
      </c>
    </row>
    <row r="843" spans="2:11" s="1162" customFormat="1" x14ac:dyDescent="0.2">
      <c r="B843" s="1748">
        <v>7900</v>
      </c>
      <c r="C843" s="1185" t="s">
        <v>1964</v>
      </c>
      <c r="D843" s="1165">
        <f t="shared" ref="D843:J843" si="755">D844+D846+D848</f>
        <v>0</v>
      </c>
      <c r="E843" s="1165">
        <f t="shared" si="755"/>
        <v>0</v>
      </c>
      <c r="F843" s="1165">
        <f t="shared" si="755"/>
        <v>0</v>
      </c>
      <c r="G843" s="1165">
        <f>G844+G846+G848</f>
        <v>0</v>
      </c>
      <c r="H843" s="1165">
        <f t="shared" si="755"/>
        <v>0</v>
      </c>
      <c r="I843" s="1165">
        <f t="shared" si="755"/>
        <v>0</v>
      </c>
      <c r="J843" s="1165">
        <f t="shared" si="755"/>
        <v>0</v>
      </c>
      <c r="K843" s="1166">
        <f t="shared" si="697"/>
        <v>0</v>
      </c>
    </row>
    <row r="844" spans="2:11" ht="12.75" customHeight="1" x14ac:dyDescent="0.2">
      <c r="B844" s="1203">
        <v>7910</v>
      </c>
      <c r="C844" s="1194" t="s">
        <v>1965</v>
      </c>
      <c r="D844" s="1169">
        <f t="shared" ref="D844:J844" si="756">D845</f>
        <v>0</v>
      </c>
      <c r="E844" s="1169">
        <f t="shared" si="756"/>
        <v>0</v>
      </c>
      <c r="F844" s="1169">
        <f t="shared" si="756"/>
        <v>0</v>
      </c>
      <c r="G844" s="1169">
        <f>G845</f>
        <v>0</v>
      </c>
      <c r="H844" s="1169">
        <f t="shared" si="756"/>
        <v>0</v>
      </c>
      <c r="I844" s="1169">
        <f t="shared" si="756"/>
        <v>0</v>
      </c>
      <c r="J844" s="1169">
        <f t="shared" si="756"/>
        <v>0</v>
      </c>
      <c r="K844" s="1170">
        <f t="shared" si="697"/>
        <v>0</v>
      </c>
    </row>
    <row r="845" spans="2:11" ht="12.75" customHeight="1" x14ac:dyDescent="0.2">
      <c r="B845" s="1204">
        <v>7911</v>
      </c>
      <c r="C845" s="1200" t="s">
        <v>1965</v>
      </c>
      <c r="D845" s="1175"/>
      <c r="E845" s="1175"/>
      <c r="F845" s="1175">
        <f t="shared" ref="F845" si="757">+D845+E845</f>
        <v>0</v>
      </c>
      <c r="G845" s="1175"/>
      <c r="H845" s="1175"/>
      <c r="I845" s="1670">
        <f>+G845+H845+J845</f>
        <v>0</v>
      </c>
      <c r="J845" s="1175"/>
      <c r="K845" s="1177">
        <f t="shared" si="697"/>
        <v>0</v>
      </c>
    </row>
    <row r="846" spans="2:11" ht="12.75" customHeight="1" x14ac:dyDescent="0.2">
      <c r="B846" s="1203">
        <v>7920</v>
      </c>
      <c r="C846" s="1194" t="s">
        <v>1966</v>
      </c>
      <c r="D846" s="1169">
        <f>+D847</f>
        <v>0</v>
      </c>
      <c r="E846" s="1169">
        <f>+E847</f>
        <v>0</v>
      </c>
      <c r="F846" s="1169">
        <f>F847</f>
        <v>0</v>
      </c>
      <c r="G846" s="1169">
        <f>G847</f>
        <v>0</v>
      </c>
      <c r="H846" s="1169">
        <f>H847</f>
        <v>0</v>
      </c>
      <c r="I846" s="1169">
        <f>I847</f>
        <v>0</v>
      </c>
      <c r="J846" s="1169">
        <f>J847</f>
        <v>0</v>
      </c>
      <c r="K846" s="1170">
        <f t="shared" si="697"/>
        <v>0</v>
      </c>
    </row>
    <row r="847" spans="2:11" ht="12.75" customHeight="1" x14ac:dyDescent="0.2">
      <c r="B847" s="1204">
        <v>7921</v>
      </c>
      <c r="C847" s="1200" t="s">
        <v>1966</v>
      </c>
      <c r="D847" s="1175"/>
      <c r="E847" s="1175"/>
      <c r="F847" s="1175">
        <f t="shared" ref="F847" si="758">+D847+E847</f>
        <v>0</v>
      </c>
      <c r="G847" s="1175"/>
      <c r="H847" s="1175"/>
      <c r="I847" s="1670">
        <f>+G847+H847+J847</f>
        <v>0</v>
      </c>
      <c r="J847" s="1175"/>
      <c r="K847" s="1177">
        <f t="shared" ref="K847:K910" si="759">F847-I847</f>
        <v>0</v>
      </c>
    </row>
    <row r="848" spans="2:11" ht="12.75" customHeight="1" x14ac:dyDescent="0.2">
      <c r="B848" s="1203">
        <v>7990</v>
      </c>
      <c r="C848" s="1194" t="s">
        <v>1967</v>
      </c>
      <c r="D848" s="1169">
        <f t="shared" ref="D848:J848" si="760">D849</f>
        <v>0</v>
      </c>
      <c r="E848" s="1169">
        <f t="shared" si="760"/>
        <v>0</v>
      </c>
      <c r="F848" s="1169">
        <f t="shared" si="760"/>
        <v>0</v>
      </c>
      <c r="G848" s="1169">
        <f>G849</f>
        <v>0</v>
      </c>
      <c r="H848" s="1169">
        <f t="shared" si="760"/>
        <v>0</v>
      </c>
      <c r="I848" s="1169">
        <f t="shared" si="760"/>
        <v>0</v>
      </c>
      <c r="J848" s="1169">
        <f t="shared" si="760"/>
        <v>0</v>
      </c>
      <c r="K848" s="1170">
        <f t="shared" si="759"/>
        <v>0</v>
      </c>
    </row>
    <row r="849" spans="1:11" ht="12.75" customHeight="1" x14ac:dyDescent="0.2">
      <c r="B849" s="1204">
        <v>7991</v>
      </c>
      <c r="C849" s="1200" t="s">
        <v>1967</v>
      </c>
      <c r="D849" s="1175"/>
      <c r="E849" s="1175"/>
      <c r="F849" s="1175">
        <f t="shared" ref="F849" si="761">+D849+E849</f>
        <v>0</v>
      </c>
      <c r="G849" s="1175"/>
      <c r="H849" s="1175"/>
      <c r="I849" s="1670">
        <f>+G849+H849+J849</f>
        <v>0</v>
      </c>
      <c r="J849" s="1175"/>
      <c r="K849" s="1177">
        <f t="shared" si="759"/>
        <v>0</v>
      </c>
    </row>
    <row r="850" spans="1:11" ht="12.75" customHeight="1" x14ac:dyDescent="0.2">
      <c r="B850" s="1167" t="s">
        <v>1483</v>
      </c>
      <c r="C850" s="1193"/>
      <c r="D850" s="1169">
        <f t="shared" ref="D850:J850" si="762">D757+D766+D785+D800+D819+D838+D843</f>
        <v>0</v>
      </c>
      <c r="E850" s="1169">
        <f t="shared" si="762"/>
        <v>0</v>
      </c>
      <c r="F850" s="1169">
        <f t="shared" si="762"/>
        <v>0</v>
      </c>
      <c r="G850" s="1169">
        <f>G757+G766+G785+G800+G819+G838+G843</f>
        <v>0</v>
      </c>
      <c r="H850" s="1169">
        <f t="shared" si="762"/>
        <v>0</v>
      </c>
      <c r="I850" s="1169">
        <f t="shared" si="762"/>
        <v>0</v>
      </c>
      <c r="J850" s="1169">
        <f t="shared" si="762"/>
        <v>0</v>
      </c>
      <c r="K850" s="1170">
        <f t="shared" si="759"/>
        <v>0</v>
      </c>
    </row>
    <row r="851" spans="1:11" s="1162" customFormat="1" x14ac:dyDescent="0.2">
      <c r="B851" s="1205">
        <v>8000</v>
      </c>
      <c r="C851" s="1190" t="s">
        <v>245</v>
      </c>
      <c r="D851" s="1191">
        <f>D852+D866+D878</f>
        <v>0</v>
      </c>
      <c r="E851" s="1191">
        <f t="shared" ref="E851:J851" si="763">E852+E866+E878</f>
        <v>0</v>
      </c>
      <c r="F851" s="1191">
        <f t="shared" si="763"/>
        <v>0</v>
      </c>
      <c r="G851" s="1191">
        <f t="shared" si="763"/>
        <v>0</v>
      </c>
      <c r="H851" s="1191">
        <f t="shared" si="763"/>
        <v>0</v>
      </c>
      <c r="I851" s="1191">
        <f t="shared" si="763"/>
        <v>0</v>
      </c>
      <c r="J851" s="1191">
        <f t="shared" si="763"/>
        <v>0</v>
      </c>
      <c r="K851" s="1192">
        <f t="shared" si="759"/>
        <v>0</v>
      </c>
    </row>
    <row r="852" spans="1:11" s="1162" customFormat="1" x14ac:dyDescent="0.2">
      <c r="B852" s="1748">
        <v>8100</v>
      </c>
      <c r="C852" s="1185" t="s">
        <v>246</v>
      </c>
      <c r="D852" s="1165">
        <f t="shared" ref="D852:J852" si="764">D853+D855+D857+D860+D862+D864</f>
        <v>0</v>
      </c>
      <c r="E852" s="1165">
        <f t="shared" si="764"/>
        <v>0</v>
      </c>
      <c r="F852" s="1165">
        <f t="shared" si="764"/>
        <v>0</v>
      </c>
      <c r="G852" s="1165">
        <f>G853+G855+G857+G860+G862+G864</f>
        <v>0</v>
      </c>
      <c r="H852" s="1165">
        <f t="shared" si="764"/>
        <v>0</v>
      </c>
      <c r="I852" s="1165">
        <f t="shared" si="764"/>
        <v>0</v>
      </c>
      <c r="J852" s="1165">
        <f t="shared" si="764"/>
        <v>0</v>
      </c>
      <c r="K852" s="1166">
        <f t="shared" si="759"/>
        <v>0</v>
      </c>
    </row>
    <row r="853" spans="1:11" ht="12.75" customHeight="1" x14ac:dyDescent="0.2">
      <c r="B853" s="1203">
        <v>8110</v>
      </c>
      <c r="C853" s="1194" t="s">
        <v>1285</v>
      </c>
      <c r="D853" s="1169">
        <f t="shared" ref="D853:J853" si="765">D854</f>
        <v>0</v>
      </c>
      <c r="E853" s="1169">
        <f t="shared" si="765"/>
        <v>0</v>
      </c>
      <c r="F853" s="1169">
        <f t="shared" si="765"/>
        <v>0</v>
      </c>
      <c r="G853" s="1169">
        <f>G854</f>
        <v>0</v>
      </c>
      <c r="H853" s="1169">
        <f t="shared" si="765"/>
        <v>0</v>
      </c>
      <c r="I853" s="1169">
        <f t="shared" si="765"/>
        <v>0</v>
      </c>
      <c r="J853" s="1169">
        <f t="shared" si="765"/>
        <v>0</v>
      </c>
      <c r="K853" s="1170">
        <f t="shared" si="759"/>
        <v>0</v>
      </c>
    </row>
    <row r="854" spans="1:11" ht="12.75" customHeight="1" x14ac:dyDescent="0.2">
      <c r="B854" s="1204">
        <v>8111</v>
      </c>
      <c r="C854" s="1200" t="s">
        <v>1285</v>
      </c>
      <c r="D854" s="1175"/>
      <c r="E854" s="1175"/>
      <c r="F854" s="1175">
        <f t="shared" ref="F854" si="766">+D854+E854</f>
        <v>0</v>
      </c>
      <c r="G854" s="1175"/>
      <c r="H854" s="1175"/>
      <c r="I854" s="1670">
        <f>+G854+H854+J854</f>
        <v>0</v>
      </c>
      <c r="J854" s="1175"/>
      <c r="K854" s="1177">
        <f t="shared" si="759"/>
        <v>0</v>
      </c>
    </row>
    <row r="855" spans="1:11" ht="12.75" customHeight="1" x14ac:dyDescent="0.2">
      <c r="B855" s="1203">
        <v>8120</v>
      </c>
      <c r="C855" s="1194" t="s">
        <v>1286</v>
      </c>
      <c r="D855" s="1169">
        <f t="shared" ref="D855:J855" si="767">D856</f>
        <v>0</v>
      </c>
      <c r="E855" s="1169">
        <f t="shared" si="767"/>
        <v>0</v>
      </c>
      <c r="F855" s="1169">
        <f t="shared" si="767"/>
        <v>0</v>
      </c>
      <c r="G855" s="1169">
        <f>G856</f>
        <v>0</v>
      </c>
      <c r="H855" s="1169">
        <f t="shared" si="767"/>
        <v>0</v>
      </c>
      <c r="I855" s="1169">
        <f t="shared" si="767"/>
        <v>0</v>
      </c>
      <c r="J855" s="1169">
        <f t="shared" si="767"/>
        <v>0</v>
      </c>
      <c r="K855" s="1170">
        <f t="shared" si="759"/>
        <v>0</v>
      </c>
    </row>
    <row r="856" spans="1:11" ht="12.75" customHeight="1" x14ac:dyDescent="0.2">
      <c r="B856" s="1204">
        <v>8121</v>
      </c>
      <c r="C856" s="1200" t="s">
        <v>1286</v>
      </c>
      <c r="D856" s="1175"/>
      <c r="E856" s="1175"/>
      <c r="F856" s="1175">
        <f t="shared" ref="F856" si="768">+D856+E856</f>
        <v>0</v>
      </c>
      <c r="G856" s="1175"/>
      <c r="H856" s="1175"/>
      <c r="I856" s="1670">
        <f>+G856+H856+J856</f>
        <v>0</v>
      </c>
      <c r="J856" s="1175"/>
      <c r="K856" s="1177">
        <f t="shared" si="759"/>
        <v>0</v>
      </c>
    </row>
    <row r="857" spans="1:11" ht="12.75" customHeight="1" x14ac:dyDescent="0.2">
      <c r="B857" s="1203">
        <v>8130</v>
      </c>
      <c r="C857" s="1194" t="s">
        <v>1968</v>
      </c>
      <c r="D857" s="1169">
        <f t="shared" ref="D857:J857" si="769">D858+D859</f>
        <v>0</v>
      </c>
      <c r="E857" s="1169">
        <f t="shared" si="769"/>
        <v>0</v>
      </c>
      <c r="F857" s="1169">
        <f t="shared" si="769"/>
        <v>0</v>
      </c>
      <c r="G857" s="1169">
        <f>G858+G859</f>
        <v>0</v>
      </c>
      <c r="H857" s="1169">
        <f t="shared" si="769"/>
        <v>0</v>
      </c>
      <c r="I857" s="1169">
        <f t="shared" si="769"/>
        <v>0</v>
      </c>
      <c r="J857" s="1169">
        <f t="shared" si="769"/>
        <v>0</v>
      </c>
      <c r="K857" s="1170">
        <f t="shared" si="759"/>
        <v>0</v>
      </c>
    </row>
    <row r="858" spans="1:11" ht="13.5" customHeight="1" x14ac:dyDescent="0.2">
      <c r="A858" s="333"/>
      <c r="B858" s="1204">
        <v>8131</v>
      </c>
      <c r="C858" s="1200" t="s">
        <v>1969</v>
      </c>
      <c r="D858" s="1175"/>
      <c r="E858" s="1175"/>
      <c r="F858" s="1175">
        <f t="shared" ref="F858:F859" si="770">+D858+E858</f>
        <v>0</v>
      </c>
      <c r="G858" s="1175"/>
      <c r="H858" s="1175"/>
      <c r="I858" s="1670">
        <f t="shared" ref="I858:I859" si="771">+G858+H858+J858</f>
        <v>0</v>
      </c>
      <c r="J858" s="1175"/>
      <c r="K858" s="1177">
        <f t="shared" si="759"/>
        <v>0</v>
      </c>
    </row>
    <row r="859" spans="1:11" ht="12.75" customHeight="1" x14ac:dyDescent="0.2">
      <c r="B859" s="1204">
        <v>8132</v>
      </c>
      <c r="C859" s="1200" t="s">
        <v>1970</v>
      </c>
      <c r="D859" s="1175"/>
      <c r="E859" s="1175"/>
      <c r="F859" s="1175">
        <f t="shared" si="770"/>
        <v>0</v>
      </c>
      <c r="G859" s="1175"/>
      <c r="H859" s="1175"/>
      <c r="I859" s="1670">
        <f t="shared" si="771"/>
        <v>0</v>
      </c>
      <c r="J859" s="1175"/>
      <c r="K859" s="1177">
        <f t="shared" si="759"/>
        <v>0</v>
      </c>
    </row>
    <row r="860" spans="1:11" ht="14.25" customHeight="1" x14ac:dyDescent="0.2">
      <c r="B860" s="1203">
        <v>8140</v>
      </c>
      <c r="C860" s="1194" t="s">
        <v>1971</v>
      </c>
      <c r="D860" s="1169">
        <f t="shared" ref="D860:J860" si="772">D861</f>
        <v>0</v>
      </c>
      <c r="E860" s="1169">
        <f t="shared" si="772"/>
        <v>0</v>
      </c>
      <c r="F860" s="1169">
        <f t="shared" si="772"/>
        <v>0</v>
      </c>
      <c r="G860" s="1169">
        <f>G861</f>
        <v>0</v>
      </c>
      <c r="H860" s="1169">
        <f t="shared" si="772"/>
        <v>0</v>
      </c>
      <c r="I860" s="1169">
        <f t="shared" si="772"/>
        <v>0</v>
      </c>
      <c r="J860" s="1169">
        <f t="shared" si="772"/>
        <v>0</v>
      </c>
      <c r="K860" s="1170">
        <f t="shared" si="759"/>
        <v>0</v>
      </c>
    </row>
    <row r="861" spans="1:11" ht="12.75" customHeight="1" x14ac:dyDescent="0.2">
      <c r="B861" s="1208">
        <v>8141</v>
      </c>
      <c r="C861" s="1200" t="s">
        <v>1971</v>
      </c>
      <c r="D861" s="1175"/>
      <c r="E861" s="1175"/>
      <c r="F861" s="1175">
        <f t="shared" ref="F861" si="773">+D861+E861</f>
        <v>0</v>
      </c>
      <c r="G861" s="1175"/>
      <c r="H861" s="1175"/>
      <c r="I861" s="1670">
        <f>+G861+H861+J861</f>
        <v>0</v>
      </c>
      <c r="J861" s="1175"/>
      <c r="K861" s="1177">
        <f t="shared" si="759"/>
        <v>0</v>
      </c>
    </row>
    <row r="862" spans="1:11" ht="12.75" customHeight="1" x14ac:dyDescent="0.2">
      <c r="B862" s="1203">
        <v>8150</v>
      </c>
      <c r="C862" s="1194" t="s">
        <v>1972</v>
      </c>
      <c r="D862" s="1169">
        <f t="shared" ref="D862:J862" si="774">D863</f>
        <v>0</v>
      </c>
      <c r="E862" s="1169">
        <f t="shared" si="774"/>
        <v>0</v>
      </c>
      <c r="F862" s="1169">
        <f t="shared" si="774"/>
        <v>0</v>
      </c>
      <c r="G862" s="1169">
        <f>G863</f>
        <v>0</v>
      </c>
      <c r="H862" s="1169">
        <f t="shared" si="774"/>
        <v>0</v>
      </c>
      <c r="I862" s="1169">
        <f t="shared" si="774"/>
        <v>0</v>
      </c>
      <c r="J862" s="1169">
        <f t="shared" si="774"/>
        <v>0</v>
      </c>
      <c r="K862" s="1170">
        <f t="shared" si="759"/>
        <v>0</v>
      </c>
    </row>
    <row r="863" spans="1:11" ht="12.75" customHeight="1" x14ac:dyDescent="0.2">
      <c r="B863" s="1204">
        <v>8151</v>
      </c>
      <c r="C863" s="1200" t="s">
        <v>1972</v>
      </c>
      <c r="D863" s="1175"/>
      <c r="E863" s="1175"/>
      <c r="F863" s="1175">
        <f t="shared" ref="F863" si="775">+D863+E863</f>
        <v>0</v>
      </c>
      <c r="G863" s="1175"/>
      <c r="H863" s="1175"/>
      <c r="I863" s="1670">
        <f>+G863+H863+J863</f>
        <v>0</v>
      </c>
      <c r="J863" s="1175"/>
      <c r="K863" s="1177">
        <f t="shared" si="759"/>
        <v>0</v>
      </c>
    </row>
    <row r="864" spans="1:11" ht="12.75" customHeight="1" x14ac:dyDescent="0.2">
      <c r="B864" s="1203">
        <v>8160</v>
      </c>
      <c r="C864" s="1194" t="s">
        <v>1973</v>
      </c>
      <c r="D864" s="1169">
        <f t="shared" ref="D864:J864" si="776">D865</f>
        <v>0</v>
      </c>
      <c r="E864" s="1169">
        <f t="shared" si="776"/>
        <v>0</v>
      </c>
      <c r="F864" s="1169">
        <f t="shared" si="776"/>
        <v>0</v>
      </c>
      <c r="G864" s="1169">
        <f>G865</f>
        <v>0</v>
      </c>
      <c r="H864" s="1169">
        <f t="shared" si="776"/>
        <v>0</v>
      </c>
      <c r="I864" s="1169">
        <f t="shared" si="776"/>
        <v>0</v>
      </c>
      <c r="J864" s="1169">
        <f t="shared" si="776"/>
        <v>0</v>
      </c>
      <c r="K864" s="1170">
        <f t="shared" si="759"/>
        <v>0</v>
      </c>
    </row>
    <row r="865" spans="2:11" ht="12.75" customHeight="1" x14ac:dyDescent="0.2">
      <c r="B865" s="1204">
        <v>8161</v>
      </c>
      <c r="C865" s="1200" t="s">
        <v>1973</v>
      </c>
      <c r="D865" s="1175"/>
      <c r="E865" s="1175"/>
      <c r="F865" s="1175">
        <f t="shared" ref="F865" si="777">+D865+E865</f>
        <v>0</v>
      </c>
      <c r="G865" s="1175"/>
      <c r="H865" s="1175"/>
      <c r="I865" s="1670">
        <f>+G865+H865+J865</f>
        <v>0</v>
      </c>
      <c r="J865" s="1175"/>
      <c r="K865" s="1177">
        <f t="shared" si="759"/>
        <v>0</v>
      </c>
    </row>
    <row r="866" spans="2:11" s="1162" customFormat="1" ht="13.5" customHeight="1" x14ac:dyDescent="0.2">
      <c r="B866" s="1748">
        <v>8300</v>
      </c>
      <c r="C866" s="1185" t="s">
        <v>164</v>
      </c>
      <c r="D866" s="1165">
        <f t="shared" ref="D866:J866" si="778">D867+D869+D871+D874+D876</f>
        <v>0</v>
      </c>
      <c r="E866" s="1165">
        <f t="shared" si="778"/>
        <v>0</v>
      </c>
      <c r="F866" s="1165">
        <f t="shared" si="778"/>
        <v>0</v>
      </c>
      <c r="G866" s="1165">
        <f>G867+G869+G871+G874+G876</f>
        <v>0</v>
      </c>
      <c r="H866" s="1165">
        <f t="shared" si="778"/>
        <v>0</v>
      </c>
      <c r="I866" s="1165">
        <f t="shared" si="778"/>
        <v>0</v>
      </c>
      <c r="J866" s="1165">
        <f t="shared" si="778"/>
        <v>0</v>
      </c>
      <c r="K866" s="1166">
        <f t="shared" si="759"/>
        <v>0</v>
      </c>
    </row>
    <row r="867" spans="2:11" ht="12.75" customHeight="1" x14ac:dyDescent="0.2">
      <c r="B867" s="1203">
        <v>8310</v>
      </c>
      <c r="C867" s="1194" t="s">
        <v>1974</v>
      </c>
      <c r="D867" s="1169">
        <f t="shared" ref="D867:J867" si="779">D868</f>
        <v>0</v>
      </c>
      <c r="E867" s="1169">
        <f t="shared" si="779"/>
        <v>0</v>
      </c>
      <c r="F867" s="1169">
        <f t="shared" si="779"/>
        <v>0</v>
      </c>
      <c r="G867" s="1169">
        <f>G868</f>
        <v>0</v>
      </c>
      <c r="H867" s="1169">
        <f t="shared" si="779"/>
        <v>0</v>
      </c>
      <c r="I867" s="1169">
        <f t="shared" si="779"/>
        <v>0</v>
      </c>
      <c r="J867" s="1169">
        <f t="shared" si="779"/>
        <v>0</v>
      </c>
      <c r="K867" s="1170">
        <f t="shared" si="759"/>
        <v>0</v>
      </c>
    </row>
    <row r="868" spans="2:11" ht="12.75" customHeight="1" x14ac:dyDescent="0.2">
      <c r="B868" s="1204">
        <v>8311</v>
      </c>
      <c r="C868" s="1200" t="s">
        <v>1974</v>
      </c>
      <c r="D868" s="1175"/>
      <c r="E868" s="1175"/>
      <c r="F868" s="1175">
        <f t="shared" ref="F868" si="780">+D868+E868</f>
        <v>0</v>
      </c>
      <c r="G868" s="1175"/>
      <c r="H868" s="1175"/>
      <c r="I868" s="1670">
        <f>+G868+H868+J868</f>
        <v>0</v>
      </c>
      <c r="J868" s="1175"/>
      <c r="K868" s="1177">
        <f t="shared" si="759"/>
        <v>0</v>
      </c>
    </row>
    <row r="869" spans="2:11" ht="12.75" customHeight="1" x14ac:dyDescent="0.2">
      <c r="B869" s="1203">
        <v>8320</v>
      </c>
      <c r="C869" s="1194" t="s">
        <v>1975</v>
      </c>
      <c r="D869" s="1169">
        <f t="shared" ref="D869:J869" si="781">D870</f>
        <v>0</v>
      </c>
      <c r="E869" s="1169">
        <f t="shared" si="781"/>
        <v>0</v>
      </c>
      <c r="F869" s="1169">
        <f t="shared" si="781"/>
        <v>0</v>
      </c>
      <c r="G869" s="1169">
        <f>G870</f>
        <v>0</v>
      </c>
      <c r="H869" s="1169">
        <f t="shared" si="781"/>
        <v>0</v>
      </c>
      <c r="I869" s="1169">
        <f t="shared" si="781"/>
        <v>0</v>
      </c>
      <c r="J869" s="1169">
        <f t="shared" si="781"/>
        <v>0</v>
      </c>
      <c r="K869" s="1170">
        <f t="shared" si="759"/>
        <v>0</v>
      </c>
    </row>
    <row r="870" spans="2:11" ht="12.75" customHeight="1" x14ac:dyDescent="0.2">
      <c r="B870" s="1204">
        <v>8321</v>
      </c>
      <c r="C870" s="1200" t="s">
        <v>1975</v>
      </c>
      <c r="D870" s="1175"/>
      <c r="E870" s="1175"/>
      <c r="F870" s="1175">
        <f t="shared" ref="F870" si="782">+D870+E870</f>
        <v>0</v>
      </c>
      <c r="G870" s="1175"/>
      <c r="H870" s="1175"/>
      <c r="I870" s="1670">
        <f>+G870+H870+J870</f>
        <v>0</v>
      </c>
      <c r="J870" s="1175"/>
      <c r="K870" s="1177">
        <f t="shared" si="759"/>
        <v>0</v>
      </c>
    </row>
    <row r="871" spans="2:11" ht="12.75" customHeight="1" x14ac:dyDescent="0.2">
      <c r="B871" s="1203">
        <v>8330</v>
      </c>
      <c r="C871" s="1194" t="s">
        <v>1976</v>
      </c>
      <c r="D871" s="1169">
        <f t="shared" ref="D871:J871" si="783">D872+D873</f>
        <v>0</v>
      </c>
      <c r="E871" s="1169">
        <f t="shared" si="783"/>
        <v>0</v>
      </c>
      <c r="F871" s="1169">
        <f t="shared" si="783"/>
        <v>0</v>
      </c>
      <c r="G871" s="1169">
        <f>G872+G873</f>
        <v>0</v>
      </c>
      <c r="H871" s="1169">
        <f t="shared" si="783"/>
        <v>0</v>
      </c>
      <c r="I871" s="1169">
        <f t="shared" si="783"/>
        <v>0</v>
      </c>
      <c r="J871" s="1169">
        <f t="shared" si="783"/>
        <v>0</v>
      </c>
      <c r="K871" s="1170">
        <f t="shared" si="759"/>
        <v>0</v>
      </c>
    </row>
    <row r="872" spans="2:11" ht="24.75" customHeight="1" x14ac:dyDescent="0.2">
      <c r="B872" s="1204">
        <v>8331</v>
      </c>
      <c r="C872" s="1200" t="s">
        <v>1977</v>
      </c>
      <c r="D872" s="1175"/>
      <c r="E872" s="1175"/>
      <c r="F872" s="1175">
        <f t="shared" ref="F872:F873" si="784">+D872+E872</f>
        <v>0</v>
      </c>
      <c r="G872" s="1175"/>
      <c r="H872" s="1175"/>
      <c r="I872" s="1670">
        <f t="shared" ref="I872:I873" si="785">+G872+H872+J872</f>
        <v>0</v>
      </c>
      <c r="J872" s="1175"/>
      <c r="K872" s="1177">
        <f t="shared" si="759"/>
        <v>0</v>
      </c>
    </row>
    <row r="873" spans="2:11" ht="22.5" customHeight="1" x14ac:dyDescent="0.2">
      <c r="B873" s="1204">
        <v>8332</v>
      </c>
      <c r="C873" s="1174" t="s">
        <v>1978</v>
      </c>
      <c r="D873" s="1175"/>
      <c r="E873" s="1175"/>
      <c r="F873" s="1175">
        <f t="shared" si="784"/>
        <v>0</v>
      </c>
      <c r="G873" s="1175"/>
      <c r="H873" s="1175"/>
      <c r="I873" s="1670">
        <f t="shared" si="785"/>
        <v>0</v>
      </c>
      <c r="J873" s="1175"/>
      <c r="K873" s="1177">
        <f t="shared" si="759"/>
        <v>0</v>
      </c>
    </row>
    <row r="874" spans="2:11" ht="14.25" customHeight="1" x14ac:dyDescent="0.2">
      <c r="B874" s="1203">
        <v>8340</v>
      </c>
      <c r="C874" s="1194" t="s">
        <v>1979</v>
      </c>
      <c r="D874" s="1169">
        <f t="shared" ref="D874:J874" si="786">D875</f>
        <v>0</v>
      </c>
      <c r="E874" s="1169">
        <f t="shared" si="786"/>
        <v>0</v>
      </c>
      <c r="F874" s="1169">
        <f t="shared" si="786"/>
        <v>0</v>
      </c>
      <c r="G874" s="1169">
        <f>G875</f>
        <v>0</v>
      </c>
      <c r="H874" s="1169">
        <f t="shared" si="786"/>
        <v>0</v>
      </c>
      <c r="I874" s="1169">
        <f t="shared" si="786"/>
        <v>0</v>
      </c>
      <c r="J874" s="1169">
        <f t="shared" si="786"/>
        <v>0</v>
      </c>
      <c r="K874" s="1170">
        <f t="shared" si="759"/>
        <v>0</v>
      </c>
    </row>
    <row r="875" spans="2:11" ht="12.75" customHeight="1" x14ac:dyDescent="0.2">
      <c r="B875" s="1204">
        <v>8341</v>
      </c>
      <c r="C875" s="1200" t="s">
        <v>1979</v>
      </c>
      <c r="D875" s="1175"/>
      <c r="E875" s="1175"/>
      <c r="F875" s="1175">
        <f t="shared" ref="F875" si="787">+D875+E875</f>
        <v>0</v>
      </c>
      <c r="G875" s="1175"/>
      <c r="H875" s="1175"/>
      <c r="I875" s="1670">
        <f>+G875+H875+J875</f>
        <v>0</v>
      </c>
      <c r="J875" s="1175"/>
      <c r="K875" s="1177">
        <f t="shared" si="759"/>
        <v>0</v>
      </c>
    </row>
    <row r="876" spans="2:11" ht="22.5" customHeight="1" x14ac:dyDescent="0.2">
      <c r="B876" s="1203">
        <v>8350</v>
      </c>
      <c r="C876" s="1194" t="s">
        <v>1980</v>
      </c>
      <c r="D876" s="1169">
        <f t="shared" ref="D876:J876" si="788">D877</f>
        <v>0</v>
      </c>
      <c r="E876" s="1169">
        <f t="shared" si="788"/>
        <v>0</v>
      </c>
      <c r="F876" s="1169">
        <f t="shared" si="788"/>
        <v>0</v>
      </c>
      <c r="G876" s="1169">
        <f>G877</f>
        <v>0</v>
      </c>
      <c r="H876" s="1169">
        <f t="shared" si="788"/>
        <v>0</v>
      </c>
      <c r="I876" s="1169">
        <f t="shared" si="788"/>
        <v>0</v>
      </c>
      <c r="J876" s="1169">
        <f t="shared" si="788"/>
        <v>0</v>
      </c>
      <c r="K876" s="1170">
        <f t="shared" si="759"/>
        <v>0</v>
      </c>
    </row>
    <row r="877" spans="2:11" ht="22.5" customHeight="1" x14ac:dyDescent="0.2">
      <c r="B877" s="1204">
        <v>8351</v>
      </c>
      <c r="C877" s="1200" t="s">
        <v>1980</v>
      </c>
      <c r="D877" s="1175"/>
      <c r="E877" s="1175"/>
      <c r="F877" s="1175">
        <f t="shared" ref="F877" si="789">+D877+E877</f>
        <v>0</v>
      </c>
      <c r="G877" s="1175"/>
      <c r="H877" s="1175"/>
      <c r="I877" s="1670">
        <f>+G877+H877+J877</f>
        <v>0</v>
      </c>
      <c r="J877" s="1175"/>
      <c r="K877" s="1177">
        <f t="shared" si="759"/>
        <v>0</v>
      </c>
    </row>
    <row r="878" spans="2:11" s="1162" customFormat="1" ht="12.75" customHeight="1" x14ac:dyDescent="0.2">
      <c r="B878" s="1748">
        <v>8500</v>
      </c>
      <c r="C878" s="1747" t="s">
        <v>247</v>
      </c>
      <c r="D878" s="1165">
        <f t="shared" ref="D878:J878" si="790">D879+D881+D883</f>
        <v>0</v>
      </c>
      <c r="E878" s="1165">
        <f t="shared" si="790"/>
        <v>0</v>
      </c>
      <c r="F878" s="1165">
        <f t="shared" si="790"/>
        <v>0</v>
      </c>
      <c r="G878" s="1165">
        <f>G879+G881+G883</f>
        <v>0</v>
      </c>
      <c r="H878" s="1165">
        <f t="shared" si="790"/>
        <v>0</v>
      </c>
      <c r="I878" s="1165">
        <f t="shared" si="790"/>
        <v>0</v>
      </c>
      <c r="J878" s="1165">
        <f t="shared" si="790"/>
        <v>0</v>
      </c>
      <c r="K878" s="1166">
        <f t="shared" si="759"/>
        <v>0</v>
      </c>
    </row>
    <row r="879" spans="2:11" ht="12.75" customHeight="1" x14ac:dyDescent="0.2">
      <c r="B879" s="1203">
        <v>8510</v>
      </c>
      <c r="C879" s="1209" t="s">
        <v>1981</v>
      </c>
      <c r="D879" s="1169">
        <f t="shared" ref="D879:J879" si="791">D880</f>
        <v>0</v>
      </c>
      <c r="E879" s="1169">
        <f t="shared" si="791"/>
        <v>0</v>
      </c>
      <c r="F879" s="1169">
        <f t="shared" si="791"/>
        <v>0</v>
      </c>
      <c r="G879" s="1169">
        <f>G880</f>
        <v>0</v>
      </c>
      <c r="H879" s="1169">
        <f t="shared" si="791"/>
        <v>0</v>
      </c>
      <c r="I879" s="1169">
        <f t="shared" si="791"/>
        <v>0</v>
      </c>
      <c r="J879" s="1169">
        <f t="shared" si="791"/>
        <v>0</v>
      </c>
      <c r="K879" s="1170">
        <f t="shared" si="759"/>
        <v>0</v>
      </c>
    </row>
    <row r="880" spans="2:11" ht="12.75" customHeight="1" x14ac:dyDescent="0.2">
      <c r="B880" s="1204">
        <v>8511</v>
      </c>
      <c r="C880" s="1200" t="s">
        <v>1981</v>
      </c>
      <c r="D880" s="1175"/>
      <c r="E880" s="1175"/>
      <c r="F880" s="1175">
        <f t="shared" ref="F880" si="792">+D880+E880</f>
        <v>0</v>
      </c>
      <c r="G880" s="1175"/>
      <c r="H880" s="1175"/>
      <c r="I880" s="1670">
        <f>+G880+H880+J880</f>
        <v>0</v>
      </c>
      <c r="J880" s="1175"/>
      <c r="K880" s="1177">
        <f t="shared" si="759"/>
        <v>0</v>
      </c>
    </row>
    <row r="881" spans="2:11" ht="12.75" customHeight="1" x14ac:dyDescent="0.2">
      <c r="B881" s="1203">
        <v>8520</v>
      </c>
      <c r="C881" s="1194" t="s">
        <v>1982</v>
      </c>
      <c r="D881" s="1169">
        <f t="shared" ref="D881:J881" si="793">D882</f>
        <v>0</v>
      </c>
      <c r="E881" s="1169">
        <f t="shared" si="793"/>
        <v>0</v>
      </c>
      <c r="F881" s="1169">
        <f t="shared" si="793"/>
        <v>0</v>
      </c>
      <c r="G881" s="1169">
        <f>G882</f>
        <v>0</v>
      </c>
      <c r="H881" s="1169">
        <f t="shared" si="793"/>
        <v>0</v>
      </c>
      <c r="I881" s="1169">
        <f t="shared" si="793"/>
        <v>0</v>
      </c>
      <c r="J881" s="1169">
        <f t="shared" si="793"/>
        <v>0</v>
      </c>
      <c r="K881" s="1170">
        <f t="shared" si="759"/>
        <v>0</v>
      </c>
    </row>
    <row r="882" spans="2:11" ht="12.75" customHeight="1" x14ac:dyDescent="0.2">
      <c r="B882" s="1204">
        <v>8521</v>
      </c>
      <c r="C882" s="1200" t="s">
        <v>1982</v>
      </c>
      <c r="D882" s="1175"/>
      <c r="E882" s="1175"/>
      <c r="F882" s="1175">
        <f t="shared" ref="F882" si="794">+D882+E882</f>
        <v>0</v>
      </c>
      <c r="G882" s="1175"/>
      <c r="H882" s="1175"/>
      <c r="I882" s="1670">
        <f>+G882+H882+J882</f>
        <v>0</v>
      </c>
      <c r="J882" s="1175"/>
      <c r="K882" s="1177">
        <f t="shared" si="759"/>
        <v>0</v>
      </c>
    </row>
    <row r="883" spans="2:11" ht="12.75" customHeight="1" x14ac:dyDescent="0.2">
      <c r="B883" s="1203">
        <v>8530</v>
      </c>
      <c r="C883" s="1194" t="s">
        <v>1363</v>
      </c>
      <c r="D883" s="1169">
        <f t="shared" ref="D883:J883" si="795">D884</f>
        <v>0</v>
      </c>
      <c r="E883" s="1169">
        <f t="shared" si="795"/>
        <v>0</v>
      </c>
      <c r="F883" s="1169">
        <f t="shared" si="795"/>
        <v>0</v>
      </c>
      <c r="G883" s="1169">
        <f>G884</f>
        <v>0</v>
      </c>
      <c r="H883" s="1169">
        <f t="shared" si="795"/>
        <v>0</v>
      </c>
      <c r="I883" s="1169">
        <f t="shared" si="795"/>
        <v>0</v>
      </c>
      <c r="J883" s="1169">
        <f t="shared" si="795"/>
        <v>0</v>
      </c>
      <c r="K883" s="1170">
        <f t="shared" si="759"/>
        <v>0</v>
      </c>
    </row>
    <row r="884" spans="2:11" ht="12.75" customHeight="1" x14ac:dyDescent="0.2">
      <c r="B884" s="1204">
        <v>8531</v>
      </c>
      <c r="C884" s="1200" t="s">
        <v>1363</v>
      </c>
      <c r="D884" s="1175"/>
      <c r="E884" s="1175"/>
      <c r="F884" s="1175">
        <f t="shared" ref="F884" si="796">+D884+E884</f>
        <v>0</v>
      </c>
      <c r="G884" s="1175"/>
      <c r="H884" s="1175"/>
      <c r="I884" s="1670">
        <f>+G884+H884+J884</f>
        <v>0</v>
      </c>
      <c r="J884" s="1175"/>
      <c r="K884" s="1177">
        <f t="shared" si="759"/>
        <v>0</v>
      </c>
    </row>
    <row r="885" spans="2:11" ht="12.75" customHeight="1" x14ac:dyDescent="0.2">
      <c r="B885" s="1167" t="s">
        <v>1483</v>
      </c>
      <c r="C885" s="1193"/>
      <c r="D885" s="1169">
        <f>+D852+D866+D878</f>
        <v>0</v>
      </c>
      <c r="E885" s="1169">
        <f>+E852+E866+E878</f>
        <v>0</v>
      </c>
      <c r="F885" s="1169">
        <f>F852+F866+F878</f>
        <v>0</v>
      </c>
      <c r="G885" s="1169">
        <f>G852+G866+G878</f>
        <v>0</v>
      </c>
      <c r="H885" s="1169">
        <f>H852+H866+H878</f>
        <v>0</v>
      </c>
      <c r="I885" s="1169">
        <f>I852+I866+I878</f>
        <v>0</v>
      </c>
      <c r="J885" s="1169">
        <f>J852+J866+J878</f>
        <v>0</v>
      </c>
      <c r="K885" s="1170">
        <f t="shared" si="759"/>
        <v>0</v>
      </c>
    </row>
    <row r="886" spans="2:11" s="1162" customFormat="1" ht="12.75" customHeight="1" x14ac:dyDescent="0.2">
      <c r="B886" s="1205">
        <v>9000</v>
      </c>
      <c r="C886" s="1196" t="s">
        <v>269</v>
      </c>
      <c r="D886" s="1191">
        <f>D887+D905+D922+D927+D932+D936+D941</f>
        <v>0</v>
      </c>
      <c r="E886" s="1191">
        <f t="shared" ref="E886:J886" si="797">E887+E905+E922+E927+E932+E936+E941</f>
        <v>0</v>
      </c>
      <c r="F886" s="1191">
        <f t="shared" si="797"/>
        <v>0</v>
      </c>
      <c r="G886" s="1191">
        <f>G887+G905+G922+G927+G932+G936+G941</f>
        <v>0</v>
      </c>
      <c r="H886" s="1191">
        <f t="shared" si="797"/>
        <v>0</v>
      </c>
      <c r="I886" s="1191">
        <f t="shared" si="797"/>
        <v>0</v>
      </c>
      <c r="J886" s="1191">
        <f t="shared" si="797"/>
        <v>0</v>
      </c>
      <c r="K886" s="1192">
        <f t="shared" si="759"/>
        <v>0</v>
      </c>
    </row>
    <row r="887" spans="2:11" s="1162" customFormat="1" ht="12.75" customHeight="1" x14ac:dyDescent="0.2">
      <c r="B887" s="1748">
        <v>9100</v>
      </c>
      <c r="C887" s="1185" t="s">
        <v>1983</v>
      </c>
      <c r="D887" s="1165">
        <f t="shared" ref="D887:J887" si="798">D888+D891+D893+D895+D897+D899+D901+D903</f>
        <v>0</v>
      </c>
      <c r="E887" s="1165">
        <f t="shared" si="798"/>
        <v>0</v>
      </c>
      <c r="F887" s="1165">
        <f t="shared" si="798"/>
        <v>0</v>
      </c>
      <c r="G887" s="1165">
        <f>G888+G891+G893+G895+G897+G899+G901+G903</f>
        <v>0</v>
      </c>
      <c r="H887" s="1165">
        <f t="shared" si="798"/>
        <v>0</v>
      </c>
      <c r="I887" s="1165">
        <f t="shared" si="798"/>
        <v>0</v>
      </c>
      <c r="J887" s="1165">
        <f t="shared" si="798"/>
        <v>0</v>
      </c>
      <c r="K887" s="1166">
        <f t="shared" si="759"/>
        <v>0</v>
      </c>
    </row>
    <row r="888" spans="2:11" ht="12.75" customHeight="1" x14ac:dyDescent="0.2">
      <c r="B888" s="1203">
        <v>9110</v>
      </c>
      <c r="C888" s="1194" t="s">
        <v>1984</v>
      </c>
      <c r="D888" s="1169">
        <f t="shared" ref="D888:J888" si="799">D889+D890</f>
        <v>0</v>
      </c>
      <c r="E888" s="1169">
        <f t="shared" si="799"/>
        <v>0</v>
      </c>
      <c r="F888" s="1169">
        <f t="shared" si="799"/>
        <v>0</v>
      </c>
      <c r="G888" s="1169">
        <f t="shared" si="799"/>
        <v>0</v>
      </c>
      <c r="H888" s="1169">
        <f t="shared" si="799"/>
        <v>0</v>
      </c>
      <c r="I888" s="1169">
        <f t="shared" si="799"/>
        <v>0</v>
      </c>
      <c r="J888" s="1169">
        <f t="shared" si="799"/>
        <v>0</v>
      </c>
      <c r="K888" s="1170">
        <f t="shared" si="759"/>
        <v>0</v>
      </c>
    </row>
    <row r="889" spans="2:11" ht="12.75" customHeight="1" x14ac:dyDescent="0.2">
      <c r="B889" s="1204">
        <v>9111</v>
      </c>
      <c r="C889" s="1200" t="s">
        <v>1985</v>
      </c>
      <c r="D889" s="1175"/>
      <c r="E889" s="1175"/>
      <c r="F889" s="1175">
        <f t="shared" ref="F889:F890" si="800">+D889+E889</f>
        <v>0</v>
      </c>
      <c r="G889" s="1175"/>
      <c r="H889" s="1175"/>
      <c r="I889" s="1670">
        <f t="shared" ref="I889:I890" si="801">+G889+H889+J889</f>
        <v>0</v>
      </c>
      <c r="J889" s="1175"/>
      <c r="K889" s="1177">
        <f t="shared" si="759"/>
        <v>0</v>
      </c>
    </row>
    <row r="890" spans="2:11" ht="12.75" customHeight="1" x14ac:dyDescent="0.2">
      <c r="B890" s="1204">
        <v>9112</v>
      </c>
      <c r="C890" s="1200" t="s">
        <v>1986</v>
      </c>
      <c r="D890" s="1175"/>
      <c r="E890" s="1175"/>
      <c r="F890" s="1175">
        <f t="shared" si="800"/>
        <v>0</v>
      </c>
      <c r="G890" s="1175"/>
      <c r="H890" s="1175"/>
      <c r="I890" s="1670">
        <f t="shared" si="801"/>
        <v>0</v>
      </c>
      <c r="J890" s="1175"/>
      <c r="K890" s="1177">
        <f t="shared" si="759"/>
        <v>0</v>
      </c>
    </row>
    <row r="891" spans="2:11" ht="12.75" customHeight="1" x14ac:dyDescent="0.2">
      <c r="B891" s="1203">
        <v>9120</v>
      </c>
      <c r="C891" s="1194" t="s">
        <v>1987</v>
      </c>
      <c r="D891" s="1169">
        <f t="shared" ref="D891:J891" si="802">D892</f>
        <v>0</v>
      </c>
      <c r="E891" s="1169">
        <f t="shared" si="802"/>
        <v>0</v>
      </c>
      <c r="F891" s="1169">
        <f t="shared" si="802"/>
        <v>0</v>
      </c>
      <c r="G891" s="1169">
        <f>G892</f>
        <v>0</v>
      </c>
      <c r="H891" s="1169">
        <f t="shared" si="802"/>
        <v>0</v>
      </c>
      <c r="I891" s="1169">
        <f t="shared" si="802"/>
        <v>0</v>
      </c>
      <c r="J891" s="1169">
        <f t="shared" si="802"/>
        <v>0</v>
      </c>
      <c r="K891" s="1170">
        <f t="shared" si="759"/>
        <v>0</v>
      </c>
    </row>
    <row r="892" spans="2:11" ht="12.75" customHeight="1" x14ac:dyDescent="0.2">
      <c r="B892" s="1204">
        <v>9121</v>
      </c>
      <c r="C892" s="1200" t="s">
        <v>1987</v>
      </c>
      <c r="D892" s="1175"/>
      <c r="E892" s="1175"/>
      <c r="F892" s="1175">
        <f t="shared" ref="F892" si="803">+D892+E892</f>
        <v>0</v>
      </c>
      <c r="G892" s="1175"/>
      <c r="H892" s="1175"/>
      <c r="I892" s="1670">
        <f>+G892+H892+J892</f>
        <v>0</v>
      </c>
      <c r="J892" s="1175"/>
      <c r="K892" s="1177">
        <f t="shared" si="759"/>
        <v>0</v>
      </c>
    </row>
    <row r="893" spans="2:11" ht="12.75" customHeight="1" x14ac:dyDescent="0.2">
      <c r="B893" s="1203">
        <v>9130</v>
      </c>
      <c r="C893" s="1194" t="s">
        <v>1988</v>
      </c>
      <c r="D893" s="1169">
        <f t="shared" ref="D893:J893" si="804">D894</f>
        <v>0</v>
      </c>
      <c r="E893" s="1169">
        <f t="shared" si="804"/>
        <v>0</v>
      </c>
      <c r="F893" s="1169">
        <f t="shared" si="804"/>
        <v>0</v>
      </c>
      <c r="G893" s="1169">
        <f>G894</f>
        <v>0</v>
      </c>
      <c r="H893" s="1169">
        <f t="shared" si="804"/>
        <v>0</v>
      </c>
      <c r="I893" s="1169">
        <f t="shared" si="804"/>
        <v>0</v>
      </c>
      <c r="J893" s="1169">
        <f t="shared" si="804"/>
        <v>0</v>
      </c>
      <c r="K893" s="1170">
        <f t="shared" si="759"/>
        <v>0</v>
      </c>
    </row>
    <row r="894" spans="2:11" ht="12.75" customHeight="1" x14ac:dyDescent="0.2">
      <c r="B894" s="1204">
        <v>9131</v>
      </c>
      <c r="C894" s="1200" t="s">
        <v>1989</v>
      </c>
      <c r="D894" s="1175"/>
      <c r="E894" s="1175"/>
      <c r="F894" s="1175">
        <f t="shared" ref="F894" si="805">+D894+E894</f>
        <v>0</v>
      </c>
      <c r="G894" s="1175"/>
      <c r="H894" s="1175"/>
      <c r="I894" s="1670">
        <f>+G894+H894+J894</f>
        <v>0</v>
      </c>
      <c r="J894" s="1175"/>
      <c r="K894" s="1177">
        <f t="shared" si="759"/>
        <v>0</v>
      </c>
    </row>
    <row r="895" spans="2:11" ht="13.5" customHeight="1" x14ac:dyDescent="0.2">
      <c r="B895" s="1203">
        <v>9140</v>
      </c>
      <c r="C895" s="1194" t="s">
        <v>1990</v>
      </c>
      <c r="D895" s="1169">
        <f t="shared" ref="D895:J895" si="806">D896</f>
        <v>0</v>
      </c>
      <c r="E895" s="1169">
        <f t="shared" si="806"/>
        <v>0</v>
      </c>
      <c r="F895" s="1169">
        <f t="shared" si="806"/>
        <v>0</v>
      </c>
      <c r="G895" s="1169">
        <f>G896</f>
        <v>0</v>
      </c>
      <c r="H895" s="1169">
        <f t="shared" si="806"/>
        <v>0</v>
      </c>
      <c r="I895" s="1169">
        <f t="shared" si="806"/>
        <v>0</v>
      </c>
      <c r="J895" s="1169">
        <f t="shared" si="806"/>
        <v>0</v>
      </c>
      <c r="K895" s="1170">
        <f t="shared" si="759"/>
        <v>0</v>
      </c>
    </row>
    <row r="896" spans="2:11" ht="12.75" customHeight="1" x14ac:dyDescent="0.2">
      <c r="B896" s="1204">
        <v>9141</v>
      </c>
      <c r="C896" s="1200" t="s">
        <v>1990</v>
      </c>
      <c r="D896" s="1175"/>
      <c r="E896" s="1175"/>
      <c r="F896" s="1175">
        <f t="shared" ref="F896" si="807">+D896+E896</f>
        <v>0</v>
      </c>
      <c r="G896" s="1175"/>
      <c r="H896" s="1175"/>
      <c r="I896" s="1670">
        <f>+G896+H896+J896</f>
        <v>0</v>
      </c>
      <c r="J896" s="1175"/>
      <c r="K896" s="1177">
        <f t="shared" si="759"/>
        <v>0</v>
      </c>
    </row>
    <row r="897" spans="2:11" ht="15" customHeight="1" x14ac:dyDescent="0.2">
      <c r="B897" s="1203">
        <v>9150</v>
      </c>
      <c r="C897" s="1194" t="s">
        <v>1991</v>
      </c>
      <c r="D897" s="1169">
        <f t="shared" ref="D897:J897" si="808">D898</f>
        <v>0</v>
      </c>
      <c r="E897" s="1169">
        <f t="shared" si="808"/>
        <v>0</v>
      </c>
      <c r="F897" s="1169">
        <f t="shared" si="808"/>
        <v>0</v>
      </c>
      <c r="G897" s="1169">
        <f>G898</f>
        <v>0</v>
      </c>
      <c r="H897" s="1169">
        <f t="shared" si="808"/>
        <v>0</v>
      </c>
      <c r="I897" s="1169">
        <f t="shared" si="808"/>
        <v>0</v>
      </c>
      <c r="J897" s="1169">
        <f t="shared" si="808"/>
        <v>0</v>
      </c>
      <c r="K897" s="1170">
        <f t="shared" si="759"/>
        <v>0</v>
      </c>
    </row>
    <row r="898" spans="2:11" ht="12.75" customHeight="1" x14ac:dyDescent="0.2">
      <c r="B898" s="1204">
        <v>9151</v>
      </c>
      <c r="C898" s="1200" t="s">
        <v>1991</v>
      </c>
      <c r="D898" s="1175"/>
      <c r="E898" s="1175"/>
      <c r="F898" s="1175">
        <f t="shared" ref="F898" si="809">+D898+E898</f>
        <v>0</v>
      </c>
      <c r="G898" s="1175"/>
      <c r="H898" s="1175"/>
      <c r="I898" s="1670">
        <f>+G898+H898+J898</f>
        <v>0</v>
      </c>
      <c r="J898" s="1175"/>
      <c r="K898" s="1177">
        <f t="shared" si="759"/>
        <v>0</v>
      </c>
    </row>
    <row r="899" spans="2:11" ht="12.75" customHeight="1" x14ac:dyDescent="0.2">
      <c r="B899" s="1203">
        <v>9160</v>
      </c>
      <c r="C899" s="1194" t="s">
        <v>1992</v>
      </c>
      <c r="D899" s="1169">
        <f t="shared" ref="D899:J899" si="810">D900</f>
        <v>0</v>
      </c>
      <c r="E899" s="1169">
        <f t="shared" si="810"/>
        <v>0</v>
      </c>
      <c r="F899" s="1169">
        <f t="shared" si="810"/>
        <v>0</v>
      </c>
      <c r="G899" s="1169">
        <f>G900</f>
        <v>0</v>
      </c>
      <c r="H899" s="1169">
        <f t="shared" si="810"/>
        <v>0</v>
      </c>
      <c r="I899" s="1169">
        <f t="shared" si="810"/>
        <v>0</v>
      </c>
      <c r="J899" s="1169">
        <f t="shared" si="810"/>
        <v>0</v>
      </c>
      <c r="K899" s="1170">
        <f t="shared" si="759"/>
        <v>0</v>
      </c>
    </row>
    <row r="900" spans="2:11" ht="12.75" customHeight="1" x14ac:dyDescent="0.2">
      <c r="B900" s="1204">
        <v>9161</v>
      </c>
      <c r="C900" s="1200" t="s">
        <v>1992</v>
      </c>
      <c r="D900" s="1175"/>
      <c r="E900" s="1175"/>
      <c r="F900" s="1175">
        <f t="shared" ref="F900" si="811">+D900+E900</f>
        <v>0</v>
      </c>
      <c r="G900" s="1175"/>
      <c r="H900" s="1175"/>
      <c r="I900" s="1670">
        <f>+G900+H900+J900</f>
        <v>0</v>
      </c>
      <c r="J900" s="1175"/>
      <c r="K900" s="1177">
        <f t="shared" si="759"/>
        <v>0</v>
      </c>
    </row>
    <row r="901" spans="2:11" ht="12.75" customHeight="1" x14ac:dyDescent="0.2">
      <c r="B901" s="1203">
        <v>9170</v>
      </c>
      <c r="C901" s="1194" t="s">
        <v>1993</v>
      </c>
      <c r="D901" s="1169">
        <f>+D902</f>
        <v>0</v>
      </c>
      <c r="E901" s="1169">
        <f>+E902</f>
        <v>0</v>
      </c>
      <c r="F901" s="1169">
        <f>F902</f>
        <v>0</v>
      </c>
      <c r="G901" s="1169">
        <f>G902</f>
        <v>0</v>
      </c>
      <c r="H901" s="1169">
        <f>H902</f>
        <v>0</v>
      </c>
      <c r="I901" s="1169">
        <f>I902</f>
        <v>0</v>
      </c>
      <c r="J901" s="1169">
        <f>J902</f>
        <v>0</v>
      </c>
      <c r="K901" s="1170">
        <f t="shared" si="759"/>
        <v>0</v>
      </c>
    </row>
    <row r="902" spans="2:11" ht="12.75" customHeight="1" x14ac:dyDescent="0.2">
      <c r="B902" s="1204">
        <v>9171</v>
      </c>
      <c r="C902" s="1200" t="s">
        <v>1993</v>
      </c>
      <c r="D902" s="1175"/>
      <c r="E902" s="1175"/>
      <c r="F902" s="1175">
        <f t="shared" ref="F902" si="812">+D902+E902</f>
        <v>0</v>
      </c>
      <c r="G902" s="1175"/>
      <c r="H902" s="1175"/>
      <c r="I902" s="1670">
        <f>+G902+H902+J902</f>
        <v>0</v>
      </c>
      <c r="J902" s="1175"/>
      <c r="K902" s="1177">
        <f t="shared" si="759"/>
        <v>0</v>
      </c>
    </row>
    <row r="903" spans="2:11" ht="12.75" customHeight="1" x14ac:dyDescent="0.2">
      <c r="B903" s="1203">
        <v>9180</v>
      </c>
      <c r="C903" s="1194" t="s">
        <v>1994</v>
      </c>
      <c r="D903" s="1169">
        <f t="shared" ref="D903:J903" si="813">D904</f>
        <v>0</v>
      </c>
      <c r="E903" s="1169">
        <f t="shared" si="813"/>
        <v>0</v>
      </c>
      <c r="F903" s="1169">
        <f t="shared" si="813"/>
        <v>0</v>
      </c>
      <c r="G903" s="1169">
        <f>G904</f>
        <v>0</v>
      </c>
      <c r="H903" s="1169">
        <f t="shared" si="813"/>
        <v>0</v>
      </c>
      <c r="I903" s="1169">
        <f t="shared" si="813"/>
        <v>0</v>
      </c>
      <c r="J903" s="1169">
        <f t="shared" si="813"/>
        <v>0</v>
      </c>
      <c r="K903" s="1170">
        <f t="shared" si="759"/>
        <v>0</v>
      </c>
    </row>
    <row r="904" spans="2:11" ht="12.75" customHeight="1" x14ac:dyDescent="0.2">
      <c r="B904" s="1204">
        <v>9181</v>
      </c>
      <c r="C904" s="1200" t="s">
        <v>1994</v>
      </c>
      <c r="D904" s="1175"/>
      <c r="E904" s="1175"/>
      <c r="F904" s="1175">
        <f t="shared" ref="F904" si="814">+D904+E904</f>
        <v>0</v>
      </c>
      <c r="G904" s="1175"/>
      <c r="H904" s="1175"/>
      <c r="I904" s="1670">
        <f>+G904+H904+J904</f>
        <v>0</v>
      </c>
      <c r="J904" s="1175"/>
      <c r="K904" s="1177">
        <f t="shared" si="759"/>
        <v>0</v>
      </c>
    </row>
    <row r="905" spans="2:11" s="1162" customFormat="1" ht="12.75" customHeight="1" x14ac:dyDescent="0.2">
      <c r="B905" s="1748">
        <v>9200</v>
      </c>
      <c r="C905" s="1185" t="s">
        <v>249</v>
      </c>
      <c r="D905" s="1165">
        <f t="shared" ref="D905:J905" si="815">D906+D908+D910+D912+D914+D916+D918+D920</f>
        <v>0</v>
      </c>
      <c r="E905" s="1165">
        <f t="shared" si="815"/>
        <v>0</v>
      </c>
      <c r="F905" s="1165">
        <f t="shared" si="815"/>
        <v>0</v>
      </c>
      <c r="G905" s="1165">
        <f>G906+G908+G910+G912+G914+G916+G918+G920</f>
        <v>0</v>
      </c>
      <c r="H905" s="1165">
        <f t="shared" si="815"/>
        <v>0</v>
      </c>
      <c r="I905" s="1165">
        <f t="shared" si="815"/>
        <v>0</v>
      </c>
      <c r="J905" s="1165">
        <f t="shared" si="815"/>
        <v>0</v>
      </c>
      <c r="K905" s="1166">
        <f t="shared" si="759"/>
        <v>0</v>
      </c>
    </row>
    <row r="906" spans="2:11" ht="12.75" customHeight="1" x14ac:dyDescent="0.2">
      <c r="B906" s="1203">
        <v>9210</v>
      </c>
      <c r="C906" s="1194" t="s">
        <v>1995</v>
      </c>
      <c r="D906" s="1169">
        <f t="shared" ref="D906:J906" si="816">D907</f>
        <v>0</v>
      </c>
      <c r="E906" s="1169">
        <f t="shared" si="816"/>
        <v>0</v>
      </c>
      <c r="F906" s="1169">
        <f t="shared" si="816"/>
        <v>0</v>
      </c>
      <c r="G906" s="1169">
        <f>G907</f>
        <v>0</v>
      </c>
      <c r="H906" s="1169">
        <f t="shared" si="816"/>
        <v>0</v>
      </c>
      <c r="I906" s="1169">
        <f t="shared" si="816"/>
        <v>0</v>
      </c>
      <c r="J906" s="1169">
        <f t="shared" si="816"/>
        <v>0</v>
      </c>
      <c r="K906" s="1170">
        <f t="shared" si="759"/>
        <v>0</v>
      </c>
    </row>
    <row r="907" spans="2:11" ht="12.75" customHeight="1" x14ac:dyDescent="0.2">
      <c r="B907" s="1204">
        <v>9211</v>
      </c>
      <c r="C907" s="1200" t="s">
        <v>1048</v>
      </c>
      <c r="D907" s="1175"/>
      <c r="E907" s="1175"/>
      <c r="F907" s="1175">
        <f t="shared" ref="F907" si="817">+D907+E907</f>
        <v>0</v>
      </c>
      <c r="G907" s="1175"/>
      <c r="H907" s="1175"/>
      <c r="I907" s="1670">
        <f>+G907+H907+J907</f>
        <v>0</v>
      </c>
      <c r="J907" s="1175"/>
      <c r="K907" s="1177">
        <f t="shared" si="759"/>
        <v>0</v>
      </c>
    </row>
    <row r="908" spans="2:11" ht="12.75" customHeight="1" x14ac:dyDescent="0.2">
      <c r="B908" s="1203">
        <v>9220</v>
      </c>
      <c r="C908" s="1194" t="s">
        <v>1996</v>
      </c>
      <c r="D908" s="1169">
        <f t="shared" ref="D908:J908" si="818">D909</f>
        <v>0</v>
      </c>
      <c r="E908" s="1169">
        <f t="shared" si="818"/>
        <v>0</v>
      </c>
      <c r="F908" s="1169">
        <f t="shared" si="818"/>
        <v>0</v>
      </c>
      <c r="G908" s="1169">
        <f>G909</f>
        <v>0</v>
      </c>
      <c r="H908" s="1169">
        <f t="shared" si="818"/>
        <v>0</v>
      </c>
      <c r="I908" s="1169">
        <f t="shared" si="818"/>
        <v>0</v>
      </c>
      <c r="J908" s="1169">
        <f t="shared" si="818"/>
        <v>0</v>
      </c>
      <c r="K908" s="1170">
        <f t="shared" si="759"/>
        <v>0</v>
      </c>
    </row>
    <row r="909" spans="2:11" ht="12.75" customHeight="1" x14ac:dyDescent="0.2">
      <c r="B909" s="1204">
        <v>9221</v>
      </c>
      <c r="C909" s="1200" t="s">
        <v>1996</v>
      </c>
      <c r="D909" s="1175"/>
      <c r="E909" s="1175"/>
      <c r="F909" s="1175">
        <f t="shared" ref="F909" si="819">+D909+E909</f>
        <v>0</v>
      </c>
      <c r="G909" s="1175"/>
      <c r="H909" s="1175"/>
      <c r="I909" s="1670">
        <f>+G909+H909+J909</f>
        <v>0</v>
      </c>
      <c r="J909" s="1175"/>
      <c r="K909" s="1177">
        <f t="shared" si="759"/>
        <v>0</v>
      </c>
    </row>
    <row r="910" spans="2:11" ht="12.75" customHeight="1" x14ac:dyDescent="0.2">
      <c r="B910" s="1203">
        <v>9230</v>
      </c>
      <c r="C910" s="1194" t="s">
        <v>1997</v>
      </c>
      <c r="D910" s="1169">
        <f t="shared" ref="D910:J910" si="820">D911</f>
        <v>0</v>
      </c>
      <c r="E910" s="1169">
        <f t="shared" si="820"/>
        <v>0</v>
      </c>
      <c r="F910" s="1169">
        <f t="shared" si="820"/>
        <v>0</v>
      </c>
      <c r="G910" s="1169">
        <f>G911</f>
        <v>0</v>
      </c>
      <c r="H910" s="1169">
        <f t="shared" si="820"/>
        <v>0</v>
      </c>
      <c r="I910" s="1169">
        <f t="shared" si="820"/>
        <v>0</v>
      </c>
      <c r="J910" s="1169">
        <f t="shared" si="820"/>
        <v>0</v>
      </c>
      <c r="K910" s="1170">
        <f t="shared" si="759"/>
        <v>0</v>
      </c>
    </row>
    <row r="911" spans="2:11" ht="12.75" customHeight="1" x14ac:dyDescent="0.2">
      <c r="B911" s="1204">
        <v>9231</v>
      </c>
      <c r="C911" s="1200" t="s">
        <v>1997</v>
      </c>
      <c r="D911" s="1175"/>
      <c r="E911" s="1175"/>
      <c r="F911" s="1175">
        <f t="shared" ref="F911" si="821">+D911+E911</f>
        <v>0</v>
      </c>
      <c r="G911" s="1175"/>
      <c r="H911" s="1175"/>
      <c r="I911" s="1670">
        <f>+G911+H911+J911</f>
        <v>0</v>
      </c>
      <c r="J911" s="1175"/>
      <c r="K911" s="1177">
        <f t="shared" ref="K911:K943" si="822">F911-I911</f>
        <v>0</v>
      </c>
    </row>
    <row r="912" spans="2:11" ht="12.75" customHeight="1" x14ac:dyDescent="0.2">
      <c r="B912" s="1203">
        <v>9240</v>
      </c>
      <c r="C912" s="1194" t="s">
        <v>1998</v>
      </c>
      <c r="D912" s="1169">
        <f t="shared" ref="D912:J912" si="823">D913</f>
        <v>0</v>
      </c>
      <c r="E912" s="1169">
        <f t="shared" si="823"/>
        <v>0</v>
      </c>
      <c r="F912" s="1169">
        <f t="shared" si="823"/>
        <v>0</v>
      </c>
      <c r="G912" s="1169">
        <f>G913</f>
        <v>0</v>
      </c>
      <c r="H912" s="1169">
        <f t="shared" si="823"/>
        <v>0</v>
      </c>
      <c r="I912" s="1169">
        <f t="shared" si="823"/>
        <v>0</v>
      </c>
      <c r="J912" s="1169">
        <f t="shared" si="823"/>
        <v>0</v>
      </c>
      <c r="K912" s="1170">
        <f t="shared" si="822"/>
        <v>0</v>
      </c>
    </row>
    <row r="913" spans="2:11" ht="12.75" customHeight="1" x14ac:dyDescent="0.2">
      <c r="B913" s="1204">
        <v>9241</v>
      </c>
      <c r="C913" s="1200" t="s">
        <v>1998</v>
      </c>
      <c r="D913" s="1175"/>
      <c r="E913" s="1175"/>
      <c r="F913" s="1175">
        <f t="shared" ref="F913" si="824">+D913+E913</f>
        <v>0</v>
      </c>
      <c r="G913" s="1175"/>
      <c r="H913" s="1175"/>
      <c r="I913" s="1670">
        <f>+G913+H913+J913</f>
        <v>0</v>
      </c>
      <c r="J913" s="1175"/>
      <c r="K913" s="1177">
        <f t="shared" si="822"/>
        <v>0</v>
      </c>
    </row>
    <row r="914" spans="2:11" ht="12.75" customHeight="1" x14ac:dyDescent="0.2">
      <c r="B914" s="1203">
        <v>9250</v>
      </c>
      <c r="C914" s="1194" t="s">
        <v>1999</v>
      </c>
      <c r="D914" s="1169">
        <f t="shared" ref="D914:J914" si="825">D915</f>
        <v>0</v>
      </c>
      <c r="E914" s="1169">
        <f t="shared" si="825"/>
        <v>0</v>
      </c>
      <c r="F914" s="1169">
        <f t="shared" si="825"/>
        <v>0</v>
      </c>
      <c r="G914" s="1169">
        <f>G915</f>
        <v>0</v>
      </c>
      <c r="H914" s="1169">
        <f t="shared" si="825"/>
        <v>0</v>
      </c>
      <c r="I914" s="1169">
        <f t="shared" si="825"/>
        <v>0</v>
      </c>
      <c r="J914" s="1169">
        <f t="shared" si="825"/>
        <v>0</v>
      </c>
      <c r="K914" s="1170">
        <f t="shared" si="822"/>
        <v>0</v>
      </c>
    </row>
    <row r="915" spans="2:11" ht="12.75" customHeight="1" x14ac:dyDescent="0.2">
      <c r="B915" s="1204">
        <v>9251</v>
      </c>
      <c r="C915" s="1200" t="s">
        <v>1999</v>
      </c>
      <c r="D915" s="1175"/>
      <c r="E915" s="1175"/>
      <c r="F915" s="1175">
        <f t="shared" ref="F915" si="826">+D915+E915</f>
        <v>0</v>
      </c>
      <c r="G915" s="1175"/>
      <c r="H915" s="1175"/>
      <c r="I915" s="1670">
        <f>+G915+H915+J915</f>
        <v>0</v>
      </c>
      <c r="J915" s="1175"/>
      <c r="K915" s="1177">
        <f t="shared" si="822"/>
        <v>0</v>
      </c>
    </row>
    <row r="916" spans="2:11" ht="12.75" customHeight="1" x14ac:dyDescent="0.2">
      <c r="B916" s="1203">
        <v>9260</v>
      </c>
      <c r="C916" s="1194" t="s">
        <v>2000</v>
      </c>
      <c r="D916" s="1169">
        <f t="shared" ref="D916:J916" si="827">D917</f>
        <v>0</v>
      </c>
      <c r="E916" s="1169">
        <f t="shared" si="827"/>
        <v>0</v>
      </c>
      <c r="F916" s="1169">
        <f t="shared" si="827"/>
        <v>0</v>
      </c>
      <c r="G916" s="1169">
        <f>G917</f>
        <v>0</v>
      </c>
      <c r="H916" s="1169">
        <f t="shared" si="827"/>
        <v>0</v>
      </c>
      <c r="I916" s="1169">
        <f t="shared" si="827"/>
        <v>0</v>
      </c>
      <c r="J916" s="1169">
        <f t="shared" si="827"/>
        <v>0</v>
      </c>
      <c r="K916" s="1170">
        <f t="shared" si="822"/>
        <v>0</v>
      </c>
    </row>
    <row r="917" spans="2:11" ht="12.75" customHeight="1" x14ac:dyDescent="0.2">
      <c r="B917" s="1204">
        <v>9261</v>
      </c>
      <c r="C917" s="1200" t="s">
        <v>2000</v>
      </c>
      <c r="D917" s="1175"/>
      <c r="E917" s="1175"/>
      <c r="F917" s="1175">
        <f t="shared" ref="F917" si="828">+D917+E917</f>
        <v>0</v>
      </c>
      <c r="G917" s="1175"/>
      <c r="H917" s="1175"/>
      <c r="I917" s="1670">
        <f>+G917+H917+J917</f>
        <v>0</v>
      </c>
      <c r="J917" s="1175"/>
      <c r="K917" s="1177">
        <f t="shared" si="822"/>
        <v>0</v>
      </c>
    </row>
    <row r="918" spans="2:11" ht="13.5" customHeight="1" x14ac:dyDescent="0.2">
      <c r="B918" s="1203">
        <v>9270</v>
      </c>
      <c r="C918" s="1194" t="s">
        <v>2001</v>
      </c>
      <c r="D918" s="1169">
        <f t="shared" ref="D918:J918" si="829">D919</f>
        <v>0</v>
      </c>
      <c r="E918" s="1169">
        <f t="shared" si="829"/>
        <v>0</v>
      </c>
      <c r="F918" s="1169">
        <f t="shared" si="829"/>
        <v>0</v>
      </c>
      <c r="G918" s="1169">
        <f>G919</f>
        <v>0</v>
      </c>
      <c r="H918" s="1169">
        <f t="shared" si="829"/>
        <v>0</v>
      </c>
      <c r="I918" s="1169">
        <f t="shared" si="829"/>
        <v>0</v>
      </c>
      <c r="J918" s="1169">
        <f t="shared" si="829"/>
        <v>0</v>
      </c>
      <c r="K918" s="1170">
        <f t="shared" si="822"/>
        <v>0</v>
      </c>
    </row>
    <row r="919" spans="2:11" ht="12.75" customHeight="1" x14ac:dyDescent="0.2">
      <c r="B919" s="1204">
        <v>9271</v>
      </c>
      <c r="C919" s="1200" t="s">
        <v>2001</v>
      </c>
      <c r="D919" s="1175"/>
      <c r="E919" s="1175"/>
      <c r="F919" s="1175">
        <f t="shared" ref="F919" si="830">+D919+E919</f>
        <v>0</v>
      </c>
      <c r="G919" s="1175"/>
      <c r="H919" s="1175"/>
      <c r="I919" s="1670">
        <f>+G919+H919+J919</f>
        <v>0</v>
      </c>
      <c r="J919" s="1175"/>
      <c r="K919" s="1177">
        <f t="shared" si="822"/>
        <v>0</v>
      </c>
    </row>
    <row r="920" spans="2:11" ht="12.75" customHeight="1" x14ac:dyDescent="0.2">
      <c r="B920" s="1203">
        <v>9280</v>
      </c>
      <c r="C920" s="1194" t="s">
        <v>2002</v>
      </c>
      <c r="D920" s="1169">
        <f t="shared" ref="D920:J920" si="831">D921</f>
        <v>0</v>
      </c>
      <c r="E920" s="1169">
        <f t="shared" si="831"/>
        <v>0</v>
      </c>
      <c r="F920" s="1169">
        <f t="shared" si="831"/>
        <v>0</v>
      </c>
      <c r="G920" s="1169">
        <f>G921</f>
        <v>0</v>
      </c>
      <c r="H920" s="1169">
        <f t="shared" si="831"/>
        <v>0</v>
      </c>
      <c r="I920" s="1169">
        <f t="shared" si="831"/>
        <v>0</v>
      </c>
      <c r="J920" s="1169">
        <f t="shared" si="831"/>
        <v>0</v>
      </c>
      <c r="K920" s="1170">
        <f t="shared" si="822"/>
        <v>0</v>
      </c>
    </row>
    <row r="921" spans="2:11" ht="12.75" customHeight="1" x14ac:dyDescent="0.2">
      <c r="B921" s="1204">
        <v>9281</v>
      </c>
      <c r="C921" s="1200" t="s">
        <v>2002</v>
      </c>
      <c r="D921" s="1175"/>
      <c r="E921" s="1175"/>
      <c r="F921" s="1175">
        <f t="shared" ref="F921" si="832">+D921+E921</f>
        <v>0</v>
      </c>
      <c r="G921" s="1175"/>
      <c r="H921" s="1175"/>
      <c r="I921" s="1670">
        <f>+G921+H921+J921</f>
        <v>0</v>
      </c>
      <c r="J921" s="1175"/>
      <c r="K921" s="1177">
        <f t="shared" si="822"/>
        <v>0</v>
      </c>
    </row>
    <row r="922" spans="2:11" s="1162" customFormat="1" x14ac:dyDescent="0.2">
      <c r="B922" s="1748">
        <v>9300</v>
      </c>
      <c r="C922" s="1185" t="s">
        <v>250</v>
      </c>
      <c r="D922" s="1165">
        <f t="shared" ref="D922:J922" si="833">D923+D925</f>
        <v>0</v>
      </c>
      <c r="E922" s="1165">
        <f t="shared" si="833"/>
        <v>0</v>
      </c>
      <c r="F922" s="1165">
        <f>F923+F925</f>
        <v>0</v>
      </c>
      <c r="G922" s="1165">
        <f>G923+G925</f>
        <v>0</v>
      </c>
      <c r="H922" s="1165">
        <f t="shared" si="833"/>
        <v>0</v>
      </c>
      <c r="I922" s="1165">
        <f>I923+I925</f>
        <v>0</v>
      </c>
      <c r="J922" s="1165">
        <f t="shared" si="833"/>
        <v>0</v>
      </c>
      <c r="K922" s="1166">
        <f t="shared" si="822"/>
        <v>0</v>
      </c>
    </row>
    <row r="923" spans="2:11" ht="12.75" customHeight="1" x14ac:dyDescent="0.2">
      <c r="B923" s="1203">
        <v>9310</v>
      </c>
      <c r="C923" s="1194" t="s">
        <v>2003</v>
      </c>
      <c r="D923" s="1169">
        <f t="shared" ref="D923:J923" si="834">D924</f>
        <v>0</v>
      </c>
      <c r="E923" s="1169">
        <f t="shared" si="834"/>
        <v>0</v>
      </c>
      <c r="F923" s="1169">
        <f>F924</f>
        <v>0</v>
      </c>
      <c r="G923" s="1169">
        <f>G924</f>
        <v>0</v>
      </c>
      <c r="H923" s="1169">
        <f t="shared" si="834"/>
        <v>0</v>
      </c>
      <c r="I923" s="1169">
        <f>I924</f>
        <v>0</v>
      </c>
      <c r="J923" s="1169">
        <f t="shared" si="834"/>
        <v>0</v>
      </c>
      <c r="K923" s="1170">
        <f t="shared" si="822"/>
        <v>0</v>
      </c>
    </row>
    <row r="924" spans="2:11" ht="12.75" customHeight="1" x14ac:dyDescent="0.2">
      <c r="B924" s="1204">
        <v>9311</v>
      </c>
      <c r="C924" s="1200" t="s">
        <v>250</v>
      </c>
      <c r="D924" s="1175"/>
      <c r="E924" s="1175"/>
      <c r="F924" s="1175">
        <f t="shared" ref="F924" si="835">+D924+E924</f>
        <v>0</v>
      </c>
      <c r="G924" s="1175"/>
      <c r="H924" s="1175"/>
      <c r="I924" s="1670">
        <f>+G924+H924+J924</f>
        <v>0</v>
      </c>
      <c r="J924" s="1175"/>
      <c r="K924" s="1177">
        <f t="shared" si="822"/>
        <v>0</v>
      </c>
    </row>
    <row r="925" spans="2:11" ht="12.75" customHeight="1" x14ac:dyDescent="0.2">
      <c r="B925" s="1203">
        <v>9320</v>
      </c>
      <c r="C925" s="1194" t="s">
        <v>2004</v>
      </c>
      <c r="D925" s="1169">
        <f t="shared" ref="D925:J925" si="836">D926</f>
        <v>0</v>
      </c>
      <c r="E925" s="1169">
        <f t="shared" si="836"/>
        <v>0</v>
      </c>
      <c r="F925" s="1169">
        <f>F926</f>
        <v>0</v>
      </c>
      <c r="G925" s="1169">
        <f>G926</f>
        <v>0</v>
      </c>
      <c r="H925" s="1169">
        <f t="shared" si="836"/>
        <v>0</v>
      </c>
      <c r="I925" s="1169">
        <f>I926</f>
        <v>0</v>
      </c>
      <c r="J925" s="1169">
        <f t="shared" si="836"/>
        <v>0</v>
      </c>
      <c r="K925" s="1170">
        <f t="shared" si="822"/>
        <v>0</v>
      </c>
    </row>
    <row r="926" spans="2:11" ht="12.75" customHeight="1" x14ac:dyDescent="0.2">
      <c r="B926" s="1204">
        <v>9321</v>
      </c>
      <c r="C926" s="1200" t="s">
        <v>2004</v>
      </c>
      <c r="D926" s="1175"/>
      <c r="E926" s="1175"/>
      <c r="F926" s="1175">
        <f t="shared" ref="F926" si="837">+D926+E926</f>
        <v>0</v>
      </c>
      <c r="G926" s="1175"/>
      <c r="H926" s="1175"/>
      <c r="I926" s="1670">
        <f>+G926+H926+J926</f>
        <v>0</v>
      </c>
      <c r="J926" s="1175"/>
      <c r="K926" s="1177">
        <f t="shared" si="822"/>
        <v>0</v>
      </c>
    </row>
    <row r="927" spans="2:11" s="1162" customFormat="1" x14ac:dyDescent="0.2">
      <c r="B927" s="1748">
        <v>9400</v>
      </c>
      <c r="C927" s="1185" t="s">
        <v>251</v>
      </c>
      <c r="D927" s="1165">
        <f t="shared" ref="D927:J927" si="838">D928+D930</f>
        <v>0</v>
      </c>
      <c r="E927" s="1165">
        <f t="shared" si="838"/>
        <v>0</v>
      </c>
      <c r="F927" s="1165">
        <f>F928+F930</f>
        <v>0</v>
      </c>
      <c r="G927" s="1165">
        <f>G928+G930</f>
        <v>0</v>
      </c>
      <c r="H927" s="1165">
        <f t="shared" si="838"/>
        <v>0</v>
      </c>
      <c r="I927" s="1165">
        <f>I928+I930</f>
        <v>0</v>
      </c>
      <c r="J927" s="1165">
        <f t="shared" si="838"/>
        <v>0</v>
      </c>
      <c r="K927" s="1166">
        <f t="shared" si="822"/>
        <v>0</v>
      </c>
    </row>
    <row r="928" spans="2:11" ht="12.75" customHeight="1" x14ac:dyDescent="0.2">
      <c r="B928" s="1203">
        <v>9410</v>
      </c>
      <c r="C928" s="1194" t="s">
        <v>2005</v>
      </c>
      <c r="D928" s="1169">
        <f t="shared" ref="D928:J928" si="839">D929</f>
        <v>0</v>
      </c>
      <c r="E928" s="1169">
        <f t="shared" si="839"/>
        <v>0</v>
      </c>
      <c r="F928" s="1169">
        <f t="shared" si="839"/>
        <v>0</v>
      </c>
      <c r="G928" s="1169">
        <f>G929</f>
        <v>0</v>
      </c>
      <c r="H928" s="1169">
        <f t="shared" si="839"/>
        <v>0</v>
      </c>
      <c r="I928" s="1169">
        <f t="shared" si="839"/>
        <v>0</v>
      </c>
      <c r="J928" s="1169">
        <f t="shared" si="839"/>
        <v>0</v>
      </c>
      <c r="K928" s="1170">
        <f t="shared" si="822"/>
        <v>0</v>
      </c>
    </row>
    <row r="929" spans="2:11" ht="12.75" customHeight="1" x14ac:dyDescent="0.2">
      <c r="B929" s="1204">
        <v>9411</v>
      </c>
      <c r="C929" s="1200" t="s">
        <v>251</v>
      </c>
      <c r="D929" s="1175"/>
      <c r="E929" s="1175"/>
      <c r="F929" s="1175">
        <f t="shared" ref="F929" si="840">+D929+E929</f>
        <v>0</v>
      </c>
      <c r="G929" s="1175"/>
      <c r="H929" s="1175"/>
      <c r="I929" s="1670">
        <f>+G929+H929+J929</f>
        <v>0</v>
      </c>
      <c r="J929" s="1175"/>
      <c r="K929" s="1177">
        <f t="shared" si="822"/>
        <v>0</v>
      </c>
    </row>
    <row r="930" spans="2:11" ht="12.75" customHeight="1" x14ac:dyDescent="0.2">
      <c r="B930" s="1203">
        <v>9420</v>
      </c>
      <c r="C930" s="1194" t="s">
        <v>2006</v>
      </c>
      <c r="D930" s="1169">
        <f t="shared" ref="D930:J930" si="841">D931</f>
        <v>0</v>
      </c>
      <c r="E930" s="1169">
        <f t="shared" si="841"/>
        <v>0</v>
      </c>
      <c r="F930" s="1169">
        <f t="shared" si="841"/>
        <v>0</v>
      </c>
      <c r="G930" s="1169">
        <f>G931</f>
        <v>0</v>
      </c>
      <c r="H930" s="1169">
        <f t="shared" si="841"/>
        <v>0</v>
      </c>
      <c r="I930" s="1169">
        <f t="shared" si="841"/>
        <v>0</v>
      </c>
      <c r="J930" s="1169">
        <f t="shared" si="841"/>
        <v>0</v>
      </c>
      <c r="K930" s="1170">
        <f t="shared" si="822"/>
        <v>0</v>
      </c>
    </row>
    <row r="931" spans="2:11" ht="12.75" customHeight="1" x14ac:dyDescent="0.2">
      <c r="B931" s="1204">
        <v>9421</v>
      </c>
      <c r="C931" s="1200" t="s">
        <v>2006</v>
      </c>
      <c r="D931" s="1175"/>
      <c r="E931" s="1175"/>
      <c r="F931" s="1175">
        <f t="shared" ref="F931" si="842">+D931+E931</f>
        <v>0</v>
      </c>
      <c r="G931" s="1175"/>
      <c r="H931" s="1175"/>
      <c r="I931" s="1670">
        <f>+G931+H931+J931</f>
        <v>0</v>
      </c>
      <c r="J931" s="1175"/>
      <c r="K931" s="1177">
        <f t="shared" si="822"/>
        <v>0</v>
      </c>
    </row>
    <row r="932" spans="2:11" s="1162" customFormat="1" x14ac:dyDescent="0.2">
      <c r="B932" s="1748">
        <v>9500</v>
      </c>
      <c r="C932" s="1185" t="s">
        <v>252</v>
      </c>
      <c r="D932" s="1165">
        <f t="shared" ref="D932:J932" si="843">D933</f>
        <v>0</v>
      </c>
      <c r="E932" s="1165">
        <f t="shared" si="843"/>
        <v>0</v>
      </c>
      <c r="F932" s="1165">
        <f t="shared" si="843"/>
        <v>0</v>
      </c>
      <c r="G932" s="1165">
        <f>G933</f>
        <v>0</v>
      </c>
      <c r="H932" s="1165">
        <f t="shared" si="843"/>
        <v>0</v>
      </c>
      <c r="I932" s="1165">
        <f t="shared" si="843"/>
        <v>0</v>
      </c>
      <c r="J932" s="1165">
        <f t="shared" si="843"/>
        <v>0</v>
      </c>
      <c r="K932" s="1166">
        <f t="shared" si="822"/>
        <v>0</v>
      </c>
    </row>
    <row r="933" spans="2:11" ht="12.75" customHeight="1" x14ac:dyDescent="0.2">
      <c r="B933" s="1203">
        <v>9510</v>
      </c>
      <c r="C933" s="1194" t="s">
        <v>2007</v>
      </c>
      <c r="D933" s="1169">
        <f t="shared" ref="D933:J933" si="844">D934+D935</f>
        <v>0</v>
      </c>
      <c r="E933" s="1169">
        <f>E934+E935</f>
        <v>0</v>
      </c>
      <c r="F933" s="1169">
        <f t="shared" ref="F933" si="845">F934+F935</f>
        <v>0</v>
      </c>
      <c r="G933" s="1169">
        <f>G934+G935</f>
        <v>0</v>
      </c>
      <c r="H933" s="1169">
        <f t="shared" si="844"/>
        <v>0</v>
      </c>
      <c r="I933" s="1169">
        <f t="shared" si="844"/>
        <v>0</v>
      </c>
      <c r="J933" s="1169">
        <f t="shared" si="844"/>
        <v>0</v>
      </c>
      <c r="K933" s="1170">
        <f t="shared" si="822"/>
        <v>0</v>
      </c>
    </row>
    <row r="934" spans="2:11" ht="12.75" customHeight="1" x14ac:dyDescent="0.2">
      <c r="B934" s="1204">
        <v>9511</v>
      </c>
      <c r="C934" s="1200" t="s">
        <v>2008</v>
      </c>
      <c r="D934" s="1175"/>
      <c r="E934" s="1175"/>
      <c r="F934" s="1175">
        <f t="shared" ref="F934:F935" si="846">+D934+E934</f>
        <v>0</v>
      </c>
      <c r="G934" s="1175"/>
      <c r="H934" s="1175"/>
      <c r="I934" s="1670">
        <f>+G934+H934+J934</f>
        <v>0</v>
      </c>
      <c r="J934" s="1175"/>
      <c r="K934" s="1177">
        <f t="shared" si="822"/>
        <v>0</v>
      </c>
    </row>
    <row r="935" spans="2:11" ht="12.75" customHeight="1" x14ac:dyDescent="0.2">
      <c r="B935" s="1204">
        <v>9512</v>
      </c>
      <c r="C935" s="1200" t="s">
        <v>2009</v>
      </c>
      <c r="D935" s="1175"/>
      <c r="E935" s="1175"/>
      <c r="F935" s="1175">
        <f t="shared" si="846"/>
        <v>0</v>
      </c>
      <c r="G935" s="1175"/>
      <c r="H935" s="1175"/>
      <c r="I935" s="1670">
        <f>+G935+H935+J935</f>
        <v>0</v>
      </c>
      <c r="J935" s="1175"/>
      <c r="K935" s="1177">
        <f t="shared" si="822"/>
        <v>0</v>
      </c>
    </row>
    <row r="936" spans="2:11" s="1162" customFormat="1" x14ac:dyDescent="0.2">
      <c r="B936" s="1748">
        <v>9600</v>
      </c>
      <c r="C936" s="1747" t="s">
        <v>253</v>
      </c>
      <c r="D936" s="1165">
        <f t="shared" ref="D936:H936" si="847">D937+D939</f>
        <v>0</v>
      </c>
      <c r="E936" s="1165">
        <f t="shared" si="847"/>
        <v>0</v>
      </c>
      <c r="F936" s="1165">
        <f>F937+F939</f>
        <v>0</v>
      </c>
      <c r="G936" s="1165">
        <f>G937+G939</f>
        <v>0</v>
      </c>
      <c r="H936" s="1165">
        <f t="shared" si="847"/>
        <v>0</v>
      </c>
      <c r="I936" s="1165">
        <f>I937+I939</f>
        <v>0</v>
      </c>
      <c r="J936" s="1165">
        <f>J937+J939</f>
        <v>0</v>
      </c>
      <c r="K936" s="1166">
        <f>F936-I936</f>
        <v>0</v>
      </c>
    </row>
    <row r="937" spans="2:11" ht="12.75" customHeight="1" x14ac:dyDescent="0.2">
      <c r="B937" s="1203">
        <v>9610</v>
      </c>
      <c r="C937" s="1194" t="s">
        <v>2010</v>
      </c>
      <c r="D937" s="1169">
        <f t="shared" ref="D937:J937" si="848">D938</f>
        <v>0</v>
      </c>
      <c r="E937" s="1169">
        <f t="shared" si="848"/>
        <v>0</v>
      </c>
      <c r="F937" s="1169">
        <f t="shared" si="848"/>
        <v>0</v>
      </c>
      <c r="G937" s="1169">
        <f>G938</f>
        <v>0</v>
      </c>
      <c r="H937" s="1169">
        <f t="shared" si="848"/>
        <v>0</v>
      </c>
      <c r="I937" s="1169">
        <f t="shared" si="848"/>
        <v>0</v>
      </c>
      <c r="J937" s="1169">
        <f t="shared" si="848"/>
        <v>0</v>
      </c>
      <c r="K937" s="1170">
        <f t="shared" si="822"/>
        <v>0</v>
      </c>
    </row>
    <row r="938" spans="2:11" ht="12.75" customHeight="1" x14ac:dyDescent="0.2">
      <c r="B938" s="1204">
        <v>9611</v>
      </c>
      <c r="C938" s="1200" t="s">
        <v>2010</v>
      </c>
      <c r="D938" s="1175"/>
      <c r="E938" s="1175"/>
      <c r="F938" s="1175">
        <f t="shared" ref="F938" si="849">+D938+E938</f>
        <v>0</v>
      </c>
      <c r="G938" s="1175"/>
      <c r="H938" s="1175"/>
      <c r="I938" s="1670">
        <f>+G938+H938+J938</f>
        <v>0</v>
      </c>
      <c r="J938" s="1175"/>
      <c r="K938" s="1177">
        <f t="shared" si="822"/>
        <v>0</v>
      </c>
    </row>
    <row r="939" spans="2:11" ht="12.75" customHeight="1" x14ac:dyDescent="0.2">
      <c r="B939" s="1203">
        <v>9620</v>
      </c>
      <c r="C939" s="1194" t="s">
        <v>2011</v>
      </c>
      <c r="D939" s="1169">
        <f t="shared" ref="D939:J939" si="850">D940</f>
        <v>0</v>
      </c>
      <c r="E939" s="1169">
        <f t="shared" si="850"/>
        <v>0</v>
      </c>
      <c r="F939" s="1169">
        <f t="shared" si="850"/>
        <v>0</v>
      </c>
      <c r="G939" s="1169">
        <f>G940</f>
        <v>0</v>
      </c>
      <c r="H939" s="1169">
        <f t="shared" si="850"/>
        <v>0</v>
      </c>
      <c r="I939" s="1169">
        <f t="shared" si="850"/>
        <v>0</v>
      </c>
      <c r="J939" s="1169">
        <f t="shared" si="850"/>
        <v>0</v>
      </c>
      <c r="K939" s="1170">
        <f t="shared" si="822"/>
        <v>0</v>
      </c>
    </row>
    <row r="940" spans="2:11" ht="12.75" customHeight="1" x14ac:dyDescent="0.2">
      <c r="B940" s="1204">
        <v>9621</v>
      </c>
      <c r="C940" s="1200" t="s">
        <v>2011</v>
      </c>
      <c r="D940" s="1175"/>
      <c r="E940" s="1175"/>
      <c r="F940" s="1175">
        <f t="shared" ref="F940" si="851">+D940+E940</f>
        <v>0</v>
      </c>
      <c r="G940" s="1175"/>
      <c r="H940" s="1175"/>
      <c r="I940" s="1670">
        <f>+G940+H940+J940</f>
        <v>0</v>
      </c>
      <c r="J940" s="1175"/>
      <c r="K940" s="1177">
        <f t="shared" si="822"/>
        <v>0</v>
      </c>
    </row>
    <row r="941" spans="2:11" s="1162" customFormat="1" x14ac:dyDescent="0.2">
      <c r="B941" s="1748">
        <v>9900</v>
      </c>
      <c r="C941" s="1747" t="s">
        <v>2012</v>
      </c>
      <c r="D941" s="1165">
        <f>+D942</f>
        <v>0</v>
      </c>
      <c r="E941" s="1165">
        <f t="shared" ref="E941:J941" si="852">+E942</f>
        <v>0</v>
      </c>
      <c r="F941" s="1165">
        <f>+F942</f>
        <v>0</v>
      </c>
      <c r="G941" s="1165">
        <f>+G942</f>
        <v>0</v>
      </c>
      <c r="H941" s="1165">
        <f t="shared" si="852"/>
        <v>0</v>
      </c>
      <c r="I941" s="1165">
        <f>+I942</f>
        <v>0</v>
      </c>
      <c r="J941" s="1165">
        <f t="shared" si="852"/>
        <v>0</v>
      </c>
      <c r="K941" s="1166">
        <f t="shared" si="822"/>
        <v>0</v>
      </c>
    </row>
    <row r="942" spans="2:11" x14ac:dyDescent="0.2">
      <c r="B942" s="1203">
        <v>9910</v>
      </c>
      <c r="C942" s="1194" t="s">
        <v>2013</v>
      </c>
      <c r="D942" s="1169">
        <f>SUM(D943:D944)</f>
        <v>0</v>
      </c>
      <c r="E942" s="1169">
        <f>SUM(E943:E944)</f>
        <v>0</v>
      </c>
      <c r="F942" s="1169">
        <f t="shared" ref="F942" si="853">SUM(F943:F944)</f>
        <v>0</v>
      </c>
      <c r="G942" s="1169">
        <f>SUM(G943:G944)</f>
        <v>0</v>
      </c>
      <c r="H942" s="1169">
        <f>SUM(H943:H944)</f>
        <v>0</v>
      </c>
      <c r="I942" s="1169">
        <f t="shared" ref="I942:J942" si="854">SUM(I943:I944)</f>
        <v>0</v>
      </c>
      <c r="J942" s="1169">
        <f t="shared" si="854"/>
        <v>0</v>
      </c>
      <c r="K942" s="1170">
        <f t="shared" si="822"/>
        <v>0</v>
      </c>
    </row>
    <row r="943" spans="2:11" ht="12.75" customHeight="1" x14ac:dyDescent="0.2">
      <c r="B943" s="1204">
        <v>9911</v>
      </c>
      <c r="C943" s="1200" t="s">
        <v>2014</v>
      </c>
      <c r="D943" s="1175"/>
      <c r="E943" s="1175"/>
      <c r="F943" s="1175">
        <f t="shared" ref="F943:F944" si="855">+D943+E943</f>
        <v>0</v>
      </c>
      <c r="G943" s="1175"/>
      <c r="H943" s="1175"/>
      <c r="I943" s="1670">
        <f>+G943+H943+J943</f>
        <v>0</v>
      </c>
      <c r="J943" s="1175"/>
      <c r="K943" s="1177">
        <f t="shared" si="822"/>
        <v>0</v>
      </c>
    </row>
    <row r="944" spans="2:11" ht="12.75" customHeight="1" x14ac:dyDescent="0.2">
      <c r="B944" s="1204">
        <v>9912</v>
      </c>
      <c r="C944" s="1200" t="s">
        <v>2015</v>
      </c>
      <c r="D944" s="1175"/>
      <c r="E944" s="1175"/>
      <c r="F944" s="1175">
        <f t="shared" si="855"/>
        <v>0</v>
      </c>
      <c r="G944" s="1175"/>
      <c r="H944" s="1175"/>
      <c r="I944" s="1670">
        <f>+G944+H944+J944</f>
        <v>0</v>
      </c>
      <c r="J944" s="1175"/>
      <c r="K944" s="1177">
        <f>F944-I944</f>
        <v>0</v>
      </c>
    </row>
    <row r="945" spans="2:11" ht="13.5" customHeight="1" thickBot="1" x14ac:dyDescent="0.25">
      <c r="B945" s="1210" t="s">
        <v>1483</v>
      </c>
      <c r="C945" s="1211"/>
      <c r="D945" s="1212">
        <f t="shared" ref="D945:J945" si="856">D887+D905+D922+D927+D932+D936+D941</f>
        <v>0</v>
      </c>
      <c r="E945" s="1212">
        <f t="shared" si="856"/>
        <v>0</v>
      </c>
      <c r="F945" s="1212">
        <f>F887+F905+F922+F927+F932+F936+F941</f>
        <v>0</v>
      </c>
      <c r="G945" s="1212">
        <f t="shared" ref="G945" si="857">G887+G905+G922+G927+G932+G936+G941</f>
        <v>0</v>
      </c>
      <c r="H945" s="1212">
        <f t="shared" si="856"/>
        <v>0</v>
      </c>
      <c r="I945" s="1212">
        <f>I887+I905+I922+I927+I932+I936+I941</f>
        <v>0</v>
      </c>
      <c r="J945" s="1212">
        <f t="shared" si="856"/>
        <v>0</v>
      </c>
      <c r="K945" s="1170">
        <f>F945-I945</f>
        <v>0</v>
      </c>
    </row>
    <row r="946" spans="2:11" ht="23.25" customHeight="1" thickTop="1" thickBot="1" x14ac:dyDescent="0.25">
      <c r="B946" s="2582"/>
      <c r="C946" s="2583" t="s">
        <v>2016</v>
      </c>
      <c r="D946" s="2584">
        <f>D119+D248+D435+D564+D683+D755+D850+D885+D945</f>
        <v>0</v>
      </c>
      <c r="E946" s="2584">
        <f t="shared" ref="E946:J946" si="858">E119+E248+E435+E564+E683+E755+E850+E885+E945</f>
        <v>0</v>
      </c>
      <c r="F946" s="2584">
        <f>F119+F248+F435+F564+F683+F755+F850+F885+F945</f>
        <v>0</v>
      </c>
      <c r="G946" s="2584">
        <f t="shared" si="858"/>
        <v>0</v>
      </c>
      <c r="H946" s="2584">
        <f t="shared" si="858"/>
        <v>0</v>
      </c>
      <c r="I946" s="2584">
        <f t="shared" si="858"/>
        <v>0</v>
      </c>
      <c r="J946" s="2584">
        <f t="shared" si="858"/>
        <v>0</v>
      </c>
      <c r="K946" s="2585">
        <f>K119+K248+K435+K564+K683+K755+K850+K885+K945</f>
        <v>0</v>
      </c>
    </row>
    <row r="947" spans="2:11" ht="13.5" thickTop="1" x14ac:dyDescent="0.2">
      <c r="B947" s="1213"/>
      <c r="C947" s="1214"/>
      <c r="D947" s="1197"/>
      <c r="E947" s="1197"/>
      <c r="F947" s="1197"/>
      <c r="G947" s="1197"/>
      <c r="H947" s="1197"/>
      <c r="I947" s="1197"/>
      <c r="J947" s="1197"/>
      <c r="K947" s="1197"/>
    </row>
    <row r="948" spans="2:11" s="6" customFormat="1" ht="15" customHeight="1" x14ac:dyDescent="0.2">
      <c r="B948" s="2055" t="s">
        <v>546</v>
      </c>
      <c r="C948" s="2055"/>
      <c r="D948" s="2055"/>
      <c r="E948" s="2055"/>
      <c r="F948" s="2055"/>
      <c r="G948" s="2055"/>
      <c r="H948" s="2055"/>
      <c r="I948" s="2055"/>
      <c r="J948" s="2055"/>
      <c r="K948" s="2055"/>
    </row>
    <row r="949" spans="2:11" x14ac:dyDescent="0.2">
      <c r="B949" s="1215"/>
      <c r="C949" s="1216"/>
      <c r="D949" s="1197"/>
      <c r="E949" s="1197"/>
      <c r="F949" s="1197"/>
      <c r="G949" s="1197"/>
      <c r="H949" s="1197"/>
      <c r="I949" s="1197"/>
      <c r="J949" s="1197"/>
      <c r="K949" s="1197"/>
    </row>
    <row r="950" spans="2:11" x14ac:dyDescent="0.2">
      <c r="B950" s="1215"/>
      <c r="C950" s="1216"/>
      <c r="D950" s="1197"/>
      <c r="E950" s="1197"/>
      <c r="F950" s="1197"/>
      <c r="G950" s="1197"/>
      <c r="H950" s="1197"/>
      <c r="I950" s="1197"/>
      <c r="J950" s="1197"/>
      <c r="K950" s="1197"/>
    </row>
    <row r="951" spans="2:11" x14ac:dyDescent="0.2">
      <c r="B951" s="1215"/>
      <c r="C951" s="1216"/>
      <c r="D951" s="1197"/>
      <c r="E951" s="1197"/>
      <c r="F951" s="1197"/>
      <c r="G951" s="1197"/>
      <c r="H951" s="1197"/>
      <c r="I951" s="1197"/>
      <c r="J951" s="1197"/>
      <c r="K951" s="1197"/>
    </row>
    <row r="952" spans="2:11" x14ac:dyDescent="0.2">
      <c r="B952" s="1215"/>
      <c r="C952" s="1216"/>
      <c r="D952" s="1197"/>
      <c r="E952" s="1197"/>
      <c r="F952" s="1197"/>
      <c r="G952" s="1197"/>
      <c r="H952" s="1197"/>
      <c r="I952" s="1197"/>
      <c r="J952" s="1197"/>
      <c r="K952" s="1197"/>
    </row>
    <row r="953" spans="2:11" x14ac:dyDescent="0.2">
      <c r="B953" s="1215"/>
      <c r="C953" s="1216"/>
      <c r="D953" s="1197"/>
      <c r="E953" s="1197"/>
      <c r="F953" s="1197"/>
      <c r="G953" s="1197"/>
      <c r="H953" s="1197"/>
      <c r="I953" s="1197"/>
      <c r="J953" s="1197"/>
      <c r="K953" s="1197"/>
    </row>
  </sheetData>
  <autoFilter ref="B12:K946" xr:uid="{2B1F7557-A7A0-4897-BEE7-355D389BE470}"/>
  <mergeCells count="17">
    <mergeCell ref="B948:K948"/>
    <mergeCell ref="E10:E11"/>
    <mergeCell ref="F10:F11"/>
    <mergeCell ref="G10:G11"/>
    <mergeCell ref="H10:H11"/>
    <mergeCell ref="I10:I11"/>
    <mergeCell ref="J10:J11"/>
    <mergeCell ref="B2:K2"/>
    <mergeCell ref="B3:K3"/>
    <mergeCell ref="B4:K4"/>
    <mergeCell ref="B6:C6"/>
    <mergeCell ref="H6:K6"/>
    <mergeCell ref="B9:B11"/>
    <mergeCell ref="C9:C11"/>
    <mergeCell ref="D9:J9"/>
    <mergeCell ref="K9:K11"/>
    <mergeCell ref="D10:D11"/>
  </mergeCells>
  <printOptions horizontalCentered="1"/>
  <pageMargins left="0.70866141732283472" right="0.70866141732283472" top="0.74803149606299213" bottom="0.74803149606299213" header="0.31496062992125984" footer="0.31496062992125984"/>
  <pageSetup paperSize="210" scale="10" fitToHeight="18" orientation="landscape" r:id="rId1"/>
  <headerFooter alignWithMargins="0"/>
  <rowBreaks count="1" manualBreakCount="1">
    <brk id="42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333D0-E557-49FD-B242-C0DB75D50F9C}">
  <sheetPr>
    <pageSetUpPr fitToPage="1"/>
  </sheetPr>
  <dimension ref="A1:V505"/>
  <sheetViews>
    <sheetView showGridLines="0" topLeftCell="A8" zoomScale="85" zoomScaleNormal="85" workbookViewId="0">
      <pane xSplit="7" ySplit="3" topLeftCell="H11" activePane="bottomRight" state="frozen"/>
      <selection activeCell="A8" sqref="A8"/>
      <selection pane="topRight" activeCell="H8" sqref="H8"/>
      <selection pane="bottomLeft" activeCell="A11" sqref="A11"/>
      <selection pane="bottomRight" activeCell="L432" sqref="H432:L432"/>
    </sheetView>
  </sheetViews>
  <sheetFormatPr baseColWidth="10" defaultRowHeight="12.75" x14ac:dyDescent="0.2"/>
  <cols>
    <col min="1" max="1" width="1.7109375" style="1044" customWidth="1"/>
    <col min="2" max="2" width="4.7109375" style="1039" customWidth="1"/>
    <col min="3" max="3" width="6.28515625" style="1039" customWidth="1"/>
    <col min="4" max="6" width="4.7109375" style="1040" customWidth="1"/>
    <col min="7" max="7" width="50.140625" style="1041" customWidth="1"/>
    <col min="8" max="11" width="17.140625" style="1039" customWidth="1"/>
    <col min="12" max="12" width="17.140625" style="1043" customWidth="1"/>
    <col min="13" max="13" width="17.140625" style="1039" customWidth="1"/>
    <col min="14" max="14" width="1.7109375" style="1044" customWidth="1"/>
    <col min="15" max="22" width="13.28515625" style="1044" customWidth="1"/>
    <col min="23" max="16384" width="11.42578125" style="1044"/>
  </cols>
  <sheetData>
    <row r="1" spans="1:22" ht="9" customHeight="1" thickBot="1" x14ac:dyDescent="0.25">
      <c r="H1" s="1042"/>
      <c r="I1" s="1042"/>
    </row>
    <row r="2" spans="1:22" ht="22.5" customHeight="1" thickTop="1" x14ac:dyDescent="0.2">
      <c r="B2" s="2088" t="s">
        <v>369</v>
      </c>
      <c r="C2" s="2089"/>
      <c r="D2" s="2089"/>
      <c r="E2" s="2089"/>
      <c r="F2" s="2089"/>
      <c r="G2" s="2089"/>
      <c r="H2" s="2089"/>
      <c r="I2" s="2089"/>
      <c r="J2" s="2089"/>
      <c r="K2" s="2089"/>
      <c r="L2" s="2089"/>
      <c r="M2" s="2090"/>
    </row>
    <row r="3" spans="1:22" ht="21" customHeight="1" x14ac:dyDescent="0.2">
      <c r="B3" s="2029" t="s">
        <v>2017</v>
      </c>
      <c r="C3" s="2030"/>
      <c r="D3" s="2030"/>
      <c r="E3" s="2030"/>
      <c r="F3" s="2030"/>
      <c r="G3" s="2030"/>
      <c r="H3" s="2030"/>
      <c r="I3" s="2030"/>
      <c r="J3" s="2030"/>
      <c r="K3" s="2030"/>
      <c r="L3" s="2030"/>
      <c r="M3" s="2031"/>
    </row>
    <row r="4" spans="1:22" ht="18.75" customHeight="1" x14ac:dyDescent="0.2">
      <c r="B4" s="2032" t="s">
        <v>1120</v>
      </c>
      <c r="C4" s="2033"/>
      <c r="D4" s="2033"/>
      <c r="E4" s="2033"/>
      <c r="F4" s="2033"/>
      <c r="G4" s="2033"/>
      <c r="H4" s="2033"/>
      <c r="I4" s="2033"/>
      <c r="J4" s="2033"/>
      <c r="K4" s="2033"/>
      <c r="L4" s="2033"/>
      <c r="M4" s="2034"/>
    </row>
    <row r="5" spans="1:22" ht="36.75" customHeight="1" x14ac:dyDescent="0.2">
      <c r="B5" s="2091" t="s">
        <v>1121</v>
      </c>
      <c r="C5" s="2092"/>
      <c r="D5" s="2092"/>
      <c r="E5" s="2092"/>
      <c r="F5" s="2092"/>
      <c r="G5" s="2092"/>
      <c r="H5" s="2092"/>
      <c r="I5" s="1220"/>
      <c r="J5" s="1220"/>
      <c r="K5" s="1221"/>
      <c r="L5" s="1221"/>
      <c r="M5" s="1222" t="s">
        <v>2018</v>
      </c>
    </row>
    <row r="6" spans="1:22" ht="13.5" thickBot="1" x14ac:dyDescent="0.25">
      <c r="B6" s="1049"/>
      <c r="C6" s="2037"/>
      <c r="D6" s="2037"/>
      <c r="E6" s="2037"/>
      <c r="F6" s="2037"/>
      <c r="G6" s="2037"/>
      <c r="H6" s="2037"/>
      <c r="I6" s="2037"/>
      <c r="J6" s="2037"/>
      <c r="K6" s="2037"/>
      <c r="L6" s="2037"/>
      <c r="M6" s="2038"/>
    </row>
    <row r="7" spans="1:22" ht="6.75" customHeight="1" thickTop="1" thickBot="1" x14ac:dyDescent="0.25">
      <c r="E7" s="1050"/>
      <c r="F7" s="1050"/>
      <c r="G7" s="1051"/>
      <c r="H7" s="1052"/>
      <c r="I7" s="1052"/>
      <c r="J7" s="1052"/>
      <c r="K7" s="1052"/>
      <c r="L7" s="1053"/>
      <c r="M7" s="1054"/>
    </row>
    <row r="8" spans="1:22" ht="28.5" customHeight="1" thickTop="1" x14ac:dyDescent="0.2">
      <c r="B8" s="2039" t="s">
        <v>1123</v>
      </c>
      <c r="C8" s="2040"/>
      <c r="D8" s="2040"/>
      <c r="E8" s="2040"/>
      <c r="F8" s="2040"/>
      <c r="G8" s="2040" t="s">
        <v>1124</v>
      </c>
      <c r="H8" s="2040" t="s">
        <v>2019</v>
      </c>
      <c r="I8" s="2045"/>
      <c r="J8" s="2045"/>
      <c r="K8" s="2045"/>
      <c r="L8" s="2045"/>
      <c r="M8" s="2083" t="s">
        <v>2020</v>
      </c>
    </row>
    <row r="9" spans="1:22" s="1039" customFormat="1" ht="21.75" customHeight="1" x14ac:dyDescent="0.25">
      <c r="B9" s="2041"/>
      <c r="C9" s="2042"/>
      <c r="D9" s="2042"/>
      <c r="E9" s="2042"/>
      <c r="F9" s="2042"/>
      <c r="G9" s="2042"/>
      <c r="H9" s="2042" t="s">
        <v>2021</v>
      </c>
      <c r="I9" s="2042" t="s">
        <v>2022</v>
      </c>
      <c r="J9" s="2042" t="s">
        <v>2023</v>
      </c>
      <c r="K9" s="2042" t="s">
        <v>2024</v>
      </c>
      <c r="L9" s="2042" t="s">
        <v>2025</v>
      </c>
      <c r="M9" s="2084"/>
    </row>
    <row r="10" spans="1:22" s="1039" customFormat="1" ht="26.25" customHeight="1" thickBot="1" x14ac:dyDescent="0.3">
      <c r="B10" s="2043"/>
      <c r="C10" s="2044"/>
      <c r="D10" s="2044"/>
      <c r="E10" s="2044"/>
      <c r="F10" s="2044"/>
      <c r="G10" s="2044"/>
      <c r="H10" s="2044"/>
      <c r="I10" s="2044"/>
      <c r="J10" s="2044"/>
      <c r="K10" s="2044"/>
      <c r="L10" s="2044"/>
      <c r="M10" s="2085"/>
    </row>
    <row r="11" spans="1:22" s="1039" customFormat="1" ht="6" customHeight="1" thickTop="1" thickBot="1" x14ac:dyDescent="0.3">
      <c r="A11" s="1055"/>
      <c r="B11" s="1822"/>
      <c r="C11" s="1822"/>
      <c r="D11" s="1822"/>
      <c r="E11" s="1822"/>
      <c r="F11" s="1822"/>
      <c r="G11" s="1822"/>
      <c r="H11" s="1822"/>
      <c r="I11" s="1822"/>
      <c r="J11" s="1822"/>
      <c r="K11" s="1822"/>
      <c r="L11" s="1822"/>
      <c r="M11" s="1223"/>
    </row>
    <row r="12" spans="1:22" s="1058" customFormat="1" ht="13.5" thickTop="1" x14ac:dyDescent="0.25">
      <c r="A12" s="1057" t="str">
        <f>B12&amp;C12&amp;D12&amp;E12&amp;F12</f>
        <v>81104000</v>
      </c>
      <c r="B12" s="2587">
        <v>8110</v>
      </c>
      <c r="C12" s="2588">
        <v>4000</v>
      </c>
      <c r="D12" s="2589"/>
      <c r="E12" s="2589"/>
      <c r="F12" s="2589"/>
      <c r="G12" s="2590" t="s">
        <v>1132</v>
      </c>
      <c r="H12" s="2591">
        <f>H13+H302+H394</f>
        <v>0</v>
      </c>
      <c r="I12" s="2591">
        <f>I13+I302+I394</f>
        <v>0</v>
      </c>
      <c r="J12" s="2591">
        <f>J13+J302+J394</f>
        <v>0</v>
      </c>
      <c r="K12" s="2591">
        <f>K13+K302+K394</f>
        <v>0</v>
      </c>
      <c r="L12" s="2591">
        <f>L13+L302+L394</f>
        <v>0</v>
      </c>
      <c r="M12" s="1224">
        <f t="shared" ref="M12:M75" si="0">+H12+I12+J12+K12+L12</f>
        <v>0</v>
      </c>
    </row>
    <row r="13" spans="1:22" s="1064" customFormat="1" x14ac:dyDescent="0.25">
      <c r="A13" s="1057" t="str">
        <f t="shared" ref="A13:A76" si="1">B13&amp;C13&amp;D13&amp;E13&amp;F13</f>
        <v>81104100</v>
      </c>
      <c r="B13" s="1059">
        <v>8110</v>
      </c>
      <c r="C13" s="1060">
        <v>4100</v>
      </c>
      <c r="D13" s="1061"/>
      <c r="E13" s="1061"/>
      <c r="F13" s="1061"/>
      <c r="G13" s="1062" t="s">
        <v>1133</v>
      </c>
      <c r="H13" s="1063">
        <f>H14+H58+H80+H97+H174+H195+H231</f>
        <v>0</v>
      </c>
      <c r="I13" s="1063">
        <f>I14+I58+I80+I97+I174+I195+I231</f>
        <v>0</v>
      </c>
      <c r="J13" s="1063">
        <f>J14+J58+J80+J97+J174+J195+J231</f>
        <v>0</v>
      </c>
      <c r="K13" s="1063">
        <f>K14+K58+K80+K97+K174+K195+K231</f>
        <v>0</v>
      </c>
      <c r="L13" s="1063">
        <f>L14+L58+L80+L97+L174+L195+L231</f>
        <v>0</v>
      </c>
      <c r="M13" s="1225">
        <f t="shared" si="0"/>
        <v>0</v>
      </c>
      <c r="O13" s="1058"/>
      <c r="P13" s="1058"/>
      <c r="Q13" s="1058"/>
      <c r="R13" s="1058"/>
      <c r="S13" s="1058"/>
      <c r="T13" s="1058"/>
      <c r="U13" s="1058"/>
      <c r="V13" s="1058"/>
    </row>
    <row r="14" spans="1:22" s="1064" customFormat="1" x14ac:dyDescent="0.25">
      <c r="A14" s="1057" t="str">
        <f t="shared" si="1"/>
        <v>81104110</v>
      </c>
      <c r="B14" s="1059">
        <v>8110</v>
      </c>
      <c r="C14" s="1060">
        <v>4110</v>
      </c>
      <c r="D14" s="1061"/>
      <c r="E14" s="1061"/>
      <c r="F14" s="1061"/>
      <c r="G14" s="1062" t="s">
        <v>1134</v>
      </c>
      <c r="H14" s="1063">
        <f>+H15+H19+H25+H29+H33+H37+H41+H48+H53</f>
        <v>0</v>
      </c>
      <c r="I14" s="1063">
        <f>+I15+I19+I25+I29+I33+I37+I41+I48+I53</f>
        <v>0</v>
      </c>
      <c r="J14" s="1063">
        <f>+J15+J19+J25+J29+J33+J37+J41+J48+J53</f>
        <v>0</v>
      </c>
      <c r="K14" s="1063">
        <f>+K15+K19+K25+K29+K33+K37+K41+K48+K53</f>
        <v>0</v>
      </c>
      <c r="L14" s="1063">
        <f>+L15+L19+L25+L29+L33+L37+L41+L48+L53</f>
        <v>0</v>
      </c>
      <c r="M14" s="1225">
        <f t="shared" si="0"/>
        <v>0</v>
      </c>
      <c r="O14" s="1058"/>
      <c r="P14" s="1058"/>
      <c r="Q14" s="1058"/>
      <c r="R14" s="1058"/>
      <c r="S14" s="1058"/>
      <c r="T14" s="1058"/>
      <c r="U14" s="1058"/>
      <c r="V14" s="1058"/>
    </row>
    <row r="15" spans="1:22" s="1064" customFormat="1" x14ac:dyDescent="0.25">
      <c r="A15" s="1057" t="str">
        <f t="shared" si="1"/>
        <v>81104111</v>
      </c>
      <c r="B15" s="1065">
        <v>8110</v>
      </c>
      <c r="C15" s="1066">
        <v>4111</v>
      </c>
      <c r="D15" s="1067"/>
      <c r="E15" s="1067"/>
      <c r="F15" s="1067"/>
      <c r="G15" s="1068" t="s">
        <v>1135</v>
      </c>
      <c r="H15" s="1069">
        <f t="shared" ref="H15:L17" si="2">SUM(H16)</f>
        <v>0</v>
      </c>
      <c r="I15" s="1069">
        <f t="shared" si="2"/>
        <v>0</v>
      </c>
      <c r="J15" s="1069">
        <f t="shared" si="2"/>
        <v>0</v>
      </c>
      <c r="K15" s="1069">
        <f t="shared" si="2"/>
        <v>0</v>
      </c>
      <c r="L15" s="1069">
        <f t="shared" si="2"/>
        <v>0</v>
      </c>
      <c r="M15" s="1226">
        <f t="shared" si="0"/>
        <v>0</v>
      </c>
      <c r="O15" s="1058"/>
      <c r="P15" s="1058"/>
      <c r="Q15" s="1058"/>
      <c r="R15" s="1058"/>
      <c r="S15" s="1058"/>
      <c r="T15" s="1058"/>
      <c r="U15" s="1058"/>
      <c r="V15" s="1058"/>
    </row>
    <row r="16" spans="1:22" s="1064" customFormat="1" x14ac:dyDescent="0.25">
      <c r="A16" s="1057" t="str">
        <f t="shared" si="1"/>
        <v>811041111</v>
      </c>
      <c r="B16" s="1072">
        <v>8110</v>
      </c>
      <c r="C16" s="1073">
        <v>4111</v>
      </c>
      <c r="D16" s="1074">
        <v>1</v>
      </c>
      <c r="E16" s="1074"/>
      <c r="F16" s="1074"/>
      <c r="G16" s="1075" t="s">
        <v>1135</v>
      </c>
      <c r="H16" s="1076">
        <f t="shared" si="2"/>
        <v>0</v>
      </c>
      <c r="I16" s="1076">
        <f t="shared" si="2"/>
        <v>0</v>
      </c>
      <c r="J16" s="1076">
        <f t="shared" si="2"/>
        <v>0</v>
      </c>
      <c r="K16" s="1076">
        <f t="shared" si="2"/>
        <v>0</v>
      </c>
      <c r="L16" s="1076">
        <f t="shared" si="2"/>
        <v>0</v>
      </c>
      <c r="M16" s="1227">
        <f t="shared" si="0"/>
        <v>0</v>
      </c>
      <c r="O16" s="1058"/>
      <c r="P16" s="1058"/>
      <c r="Q16" s="1058"/>
      <c r="R16" s="1058"/>
      <c r="S16" s="1058"/>
      <c r="T16" s="1058"/>
      <c r="U16" s="1058"/>
      <c r="V16" s="1058"/>
    </row>
    <row r="17" spans="1:22" s="1064" customFormat="1" ht="12.75" customHeight="1" x14ac:dyDescent="0.25">
      <c r="A17" s="1057" t="str">
        <f t="shared" si="1"/>
        <v>8110411111</v>
      </c>
      <c r="B17" s="1079">
        <v>8110</v>
      </c>
      <c r="C17" s="1080">
        <v>4111</v>
      </c>
      <c r="D17" s="1081">
        <v>1</v>
      </c>
      <c r="E17" s="1081">
        <v>1</v>
      </c>
      <c r="F17" s="1081"/>
      <c r="G17" s="1082" t="s">
        <v>1135</v>
      </c>
      <c r="H17" s="1083">
        <f t="shared" si="2"/>
        <v>0</v>
      </c>
      <c r="I17" s="1083">
        <f t="shared" si="2"/>
        <v>0</v>
      </c>
      <c r="J17" s="1083">
        <f t="shared" si="2"/>
        <v>0</v>
      </c>
      <c r="K17" s="1083">
        <f t="shared" si="2"/>
        <v>0</v>
      </c>
      <c r="L17" s="1083">
        <f t="shared" si="2"/>
        <v>0</v>
      </c>
      <c r="M17" s="1749">
        <f t="shared" si="0"/>
        <v>0</v>
      </c>
      <c r="O17" s="1058"/>
      <c r="P17" s="1058"/>
      <c r="Q17" s="1058"/>
      <c r="R17" s="1058"/>
      <c r="S17" s="1058"/>
      <c r="T17" s="1058"/>
      <c r="U17" s="1058"/>
      <c r="V17" s="1058"/>
    </row>
    <row r="18" spans="1:22" s="1064" customFormat="1" ht="12.75" customHeight="1" x14ac:dyDescent="0.25">
      <c r="A18" s="1057" t="str">
        <f t="shared" si="1"/>
        <v>81104111111</v>
      </c>
      <c r="B18" s="1086">
        <v>8110</v>
      </c>
      <c r="C18" s="1087">
        <v>4111</v>
      </c>
      <c r="D18" s="1088">
        <v>1</v>
      </c>
      <c r="E18" s="1088">
        <v>1</v>
      </c>
      <c r="F18" s="1088">
        <v>1</v>
      </c>
      <c r="G18" s="1089" t="s">
        <v>1135</v>
      </c>
      <c r="H18" s="1090"/>
      <c r="I18" s="1090"/>
      <c r="J18" s="1090"/>
      <c r="K18" s="1090"/>
      <c r="L18" s="1090"/>
      <c r="M18" s="1229">
        <f t="shared" si="0"/>
        <v>0</v>
      </c>
      <c r="O18" s="1058"/>
      <c r="P18" s="1058"/>
      <c r="Q18" s="1058"/>
      <c r="R18" s="1058"/>
      <c r="S18" s="1058"/>
      <c r="T18" s="1058"/>
      <c r="U18" s="1058"/>
      <c r="V18" s="1058"/>
    </row>
    <row r="19" spans="1:22" s="1064" customFormat="1" x14ac:dyDescent="0.25">
      <c r="A19" s="1057" t="str">
        <f t="shared" si="1"/>
        <v>81104112</v>
      </c>
      <c r="B19" s="1065">
        <v>8110</v>
      </c>
      <c r="C19" s="1066">
        <v>4112</v>
      </c>
      <c r="D19" s="1067"/>
      <c r="E19" s="1067"/>
      <c r="F19" s="1067"/>
      <c r="G19" s="1068" t="s">
        <v>1136</v>
      </c>
      <c r="H19" s="1069">
        <f t="shared" ref="H19:L20" si="3">SUM(H20)</f>
        <v>0</v>
      </c>
      <c r="I19" s="1069">
        <f t="shared" si="3"/>
        <v>0</v>
      </c>
      <c r="J19" s="1069">
        <f t="shared" si="3"/>
        <v>0</v>
      </c>
      <c r="K19" s="1069">
        <f t="shared" si="3"/>
        <v>0</v>
      </c>
      <c r="L19" s="1069">
        <f t="shared" si="3"/>
        <v>0</v>
      </c>
      <c r="M19" s="1226">
        <f t="shared" si="0"/>
        <v>0</v>
      </c>
      <c r="O19" s="1058"/>
      <c r="P19" s="1058"/>
      <c r="Q19" s="1058"/>
      <c r="R19" s="1058"/>
      <c r="S19" s="1058"/>
      <c r="T19" s="1058"/>
      <c r="U19" s="1058"/>
      <c r="V19" s="1058"/>
    </row>
    <row r="20" spans="1:22" s="1064" customFormat="1" x14ac:dyDescent="0.25">
      <c r="A20" s="1057" t="str">
        <f t="shared" si="1"/>
        <v>811041121</v>
      </c>
      <c r="B20" s="1072">
        <v>8110</v>
      </c>
      <c r="C20" s="1073">
        <v>4112</v>
      </c>
      <c r="D20" s="1074">
        <v>1</v>
      </c>
      <c r="E20" s="1074"/>
      <c r="F20" s="1074"/>
      <c r="G20" s="1075" t="s">
        <v>1136</v>
      </c>
      <c r="H20" s="1076">
        <f t="shared" si="3"/>
        <v>0</v>
      </c>
      <c r="I20" s="1076">
        <f t="shared" si="3"/>
        <v>0</v>
      </c>
      <c r="J20" s="1076">
        <f t="shared" si="3"/>
        <v>0</v>
      </c>
      <c r="K20" s="1076">
        <f t="shared" si="3"/>
        <v>0</v>
      </c>
      <c r="L20" s="1076">
        <f t="shared" si="3"/>
        <v>0</v>
      </c>
      <c r="M20" s="1227">
        <f t="shared" si="0"/>
        <v>0</v>
      </c>
      <c r="O20" s="1058"/>
      <c r="P20" s="1058"/>
      <c r="Q20" s="1058"/>
      <c r="R20" s="1058"/>
      <c r="S20" s="1058"/>
      <c r="T20" s="1058"/>
      <c r="U20" s="1058"/>
      <c r="V20" s="1058"/>
    </row>
    <row r="21" spans="1:22" s="1064" customFormat="1" ht="12.75" customHeight="1" x14ac:dyDescent="0.25">
      <c r="A21" s="1057" t="str">
        <f t="shared" si="1"/>
        <v>8110411211</v>
      </c>
      <c r="B21" s="1079">
        <v>8110</v>
      </c>
      <c r="C21" s="1080">
        <v>4112</v>
      </c>
      <c r="D21" s="1081">
        <v>1</v>
      </c>
      <c r="E21" s="1081">
        <v>1</v>
      </c>
      <c r="F21" s="1081"/>
      <c r="G21" s="1082" t="s">
        <v>1136</v>
      </c>
      <c r="H21" s="1083">
        <f>SUM(H22:H24)</f>
        <v>0</v>
      </c>
      <c r="I21" s="1083">
        <f>SUM(I22:I24)</f>
        <v>0</v>
      </c>
      <c r="J21" s="1083">
        <f>SUM(J22:J24)</f>
        <v>0</v>
      </c>
      <c r="K21" s="1083">
        <f>SUM(K22:K24)</f>
        <v>0</v>
      </c>
      <c r="L21" s="1083">
        <f>SUM(L22:L24)</f>
        <v>0</v>
      </c>
      <c r="M21" s="1749">
        <f t="shared" si="0"/>
        <v>0</v>
      </c>
      <c r="O21" s="1058"/>
      <c r="P21" s="1058"/>
      <c r="Q21" s="1058"/>
      <c r="R21" s="1058"/>
      <c r="S21" s="1058"/>
      <c r="T21" s="1058"/>
      <c r="U21" s="1058"/>
      <c r="V21" s="1058"/>
    </row>
    <row r="22" spans="1:22" s="1064" customFormat="1" ht="12.75" customHeight="1" x14ac:dyDescent="0.25">
      <c r="A22" s="1057" t="str">
        <f t="shared" si="1"/>
        <v>81104112111</v>
      </c>
      <c r="B22" s="1086">
        <v>8110</v>
      </c>
      <c r="C22" s="1087">
        <v>4112</v>
      </c>
      <c r="D22" s="1088">
        <v>1</v>
      </c>
      <c r="E22" s="1088">
        <v>1</v>
      </c>
      <c r="F22" s="1088">
        <v>1</v>
      </c>
      <c r="G22" s="1089" t="s">
        <v>1137</v>
      </c>
      <c r="H22" s="1090"/>
      <c r="I22" s="1090"/>
      <c r="J22" s="1090"/>
      <c r="K22" s="1090"/>
      <c r="L22" s="1090"/>
      <c r="M22" s="1229">
        <f t="shared" si="0"/>
        <v>0</v>
      </c>
      <c r="O22" s="1058"/>
      <c r="P22" s="1058"/>
      <c r="Q22" s="1058"/>
      <c r="R22" s="1058"/>
      <c r="S22" s="1058"/>
      <c r="T22" s="1058"/>
      <c r="U22" s="1058"/>
      <c r="V22" s="1058"/>
    </row>
    <row r="23" spans="1:22" s="1064" customFormat="1" ht="18" customHeight="1" x14ac:dyDescent="0.25">
      <c r="A23" s="1057" t="str">
        <f t="shared" si="1"/>
        <v>81104112112</v>
      </c>
      <c r="B23" s="1086">
        <v>8110</v>
      </c>
      <c r="C23" s="1087">
        <v>4112</v>
      </c>
      <c r="D23" s="1088">
        <v>1</v>
      </c>
      <c r="E23" s="1088">
        <v>1</v>
      </c>
      <c r="F23" s="1088">
        <v>2</v>
      </c>
      <c r="G23" s="1089" t="s">
        <v>1138</v>
      </c>
      <c r="H23" s="1090"/>
      <c r="I23" s="1090"/>
      <c r="J23" s="1090"/>
      <c r="K23" s="1090"/>
      <c r="L23" s="1090"/>
      <c r="M23" s="1229">
        <f t="shared" si="0"/>
        <v>0</v>
      </c>
      <c r="O23" s="1058"/>
      <c r="P23" s="1058"/>
      <c r="Q23" s="1058"/>
      <c r="R23" s="1058"/>
      <c r="S23" s="1058"/>
      <c r="T23" s="1058"/>
      <c r="U23" s="1058"/>
      <c r="V23" s="1058"/>
    </row>
    <row r="24" spans="1:22" s="1064" customFormat="1" ht="12.75" customHeight="1" x14ac:dyDescent="0.25">
      <c r="A24" s="1057" t="str">
        <f t="shared" si="1"/>
        <v>81104112113</v>
      </c>
      <c r="B24" s="1086">
        <v>8110</v>
      </c>
      <c r="C24" s="1087">
        <v>4112</v>
      </c>
      <c r="D24" s="1088">
        <v>1</v>
      </c>
      <c r="E24" s="1088">
        <v>1</v>
      </c>
      <c r="F24" s="1088">
        <v>3</v>
      </c>
      <c r="G24" s="1089" t="s">
        <v>1139</v>
      </c>
      <c r="H24" s="1090"/>
      <c r="I24" s="1090"/>
      <c r="J24" s="1090"/>
      <c r="K24" s="1090"/>
      <c r="L24" s="1090"/>
      <c r="M24" s="1229">
        <f t="shared" si="0"/>
        <v>0</v>
      </c>
      <c r="O24" s="1058"/>
      <c r="P24" s="1058"/>
      <c r="Q24" s="1058"/>
      <c r="R24" s="1058"/>
      <c r="S24" s="1058"/>
      <c r="T24" s="1058"/>
      <c r="U24" s="1058"/>
      <c r="V24" s="1058"/>
    </row>
    <row r="25" spans="1:22" s="1064" customFormat="1" x14ac:dyDescent="0.25">
      <c r="A25" s="1057" t="str">
        <f t="shared" si="1"/>
        <v>81104113</v>
      </c>
      <c r="B25" s="1065">
        <v>8110</v>
      </c>
      <c r="C25" s="1066">
        <v>4113</v>
      </c>
      <c r="D25" s="1067"/>
      <c r="E25" s="1067"/>
      <c r="F25" s="1067"/>
      <c r="G25" s="1068" t="s">
        <v>1140</v>
      </c>
      <c r="H25" s="1069">
        <f t="shared" ref="H25:L27" si="4">SUM(H26)</f>
        <v>0</v>
      </c>
      <c r="I25" s="1069">
        <f t="shared" si="4"/>
        <v>0</v>
      </c>
      <c r="J25" s="1069">
        <f t="shared" si="4"/>
        <v>0</v>
      </c>
      <c r="K25" s="1069">
        <f t="shared" si="4"/>
        <v>0</v>
      </c>
      <c r="L25" s="1069">
        <f t="shared" si="4"/>
        <v>0</v>
      </c>
      <c r="M25" s="1226">
        <f t="shared" si="0"/>
        <v>0</v>
      </c>
      <c r="O25" s="1058"/>
      <c r="P25" s="1058"/>
      <c r="Q25" s="1058"/>
      <c r="R25" s="1058"/>
      <c r="S25" s="1058"/>
      <c r="T25" s="1058"/>
      <c r="U25" s="1058"/>
      <c r="V25" s="1058"/>
    </row>
    <row r="26" spans="1:22" s="1064" customFormat="1" x14ac:dyDescent="0.25">
      <c r="A26" s="1057" t="str">
        <f t="shared" si="1"/>
        <v>811041131</v>
      </c>
      <c r="B26" s="1072">
        <v>8110</v>
      </c>
      <c r="C26" s="1073">
        <v>4113</v>
      </c>
      <c r="D26" s="1074">
        <v>1</v>
      </c>
      <c r="E26" s="1074"/>
      <c r="F26" s="1074"/>
      <c r="G26" s="1075" t="s">
        <v>1140</v>
      </c>
      <c r="H26" s="1076">
        <f t="shared" si="4"/>
        <v>0</v>
      </c>
      <c r="I26" s="1076">
        <f t="shared" si="4"/>
        <v>0</v>
      </c>
      <c r="J26" s="1076">
        <f t="shared" si="4"/>
        <v>0</v>
      </c>
      <c r="K26" s="1076">
        <f t="shared" si="4"/>
        <v>0</v>
      </c>
      <c r="L26" s="1076">
        <f t="shared" si="4"/>
        <v>0</v>
      </c>
      <c r="M26" s="1227">
        <f t="shared" si="0"/>
        <v>0</v>
      </c>
      <c r="O26" s="1058"/>
      <c r="P26" s="1058"/>
      <c r="Q26" s="1058"/>
      <c r="R26" s="1058"/>
      <c r="S26" s="1058"/>
      <c r="T26" s="1058"/>
      <c r="U26" s="1058"/>
      <c r="V26" s="1058"/>
    </row>
    <row r="27" spans="1:22" s="1064" customFormat="1" ht="12.75" customHeight="1" x14ac:dyDescent="0.25">
      <c r="A27" s="1057" t="str">
        <f t="shared" si="1"/>
        <v>8110411311</v>
      </c>
      <c r="B27" s="1079">
        <v>8110</v>
      </c>
      <c r="C27" s="1080">
        <v>4113</v>
      </c>
      <c r="D27" s="1081">
        <v>1</v>
      </c>
      <c r="E27" s="1081">
        <v>1</v>
      </c>
      <c r="F27" s="1081"/>
      <c r="G27" s="1082" t="s">
        <v>1140</v>
      </c>
      <c r="H27" s="1083">
        <f t="shared" si="4"/>
        <v>0</v>
      </c>
      <c r="I27" s="1083">
        <f t="shared" si="4"/>
        <v>0</v>
      </c>
      <c r="J27" s="1083">
        <f t="shared" si="4"/>
        <v>0</v>
      </c>
      <c r="K27" s="1083">
        <f t="shared" si="4"/>
        <v>0</v>
      </c>
      <c r="L27" s="1083">
        <f t="shared" si="4"/>
        <v>0</v>
      </c>
      <c r="M27" s="1749">
        <f t="shared" si="0"/>
        <v>0</v>
      </c>
      <c r="O27" s="1058"/>
      <c r="P27" s="1058"/>
      <c r="Q27" s="1058"/>
      <c r="R27" s="1058"/>
      <c r="S27" s="1058"/>
      <c r="T27" s="1058"/>
      <c r="U27" s="1058"/>
      <c r="V27" s="1058"/>
    </row>
    <row r="28" spans="1:22" s="1064" customFormat="1" ht="12.75" customHeight="1" x14ac:dyDescent="0.25">
      <c r="A28" s="1057" t="str">
        <f t="shared" si="1"/>
        <v>81104113111</v>
      </c>
      <c r="B28" s="1086">
        <v>8110</v>
      </c>
      <c r="C28" s="1087">
        <v>4113</v>
      </c>
      <c r="D28" s="1088">
        <v>1</v>
      </c>
      <c r="E28" s="1088">
        <v>1</v>
      </c>
      <c r="F28" s="1088">
        <v>1</v>
      </c>
      <c r="G28" s="1089" t="s">
        <v>1140</v>
      </c>
      <c r="H28" s="1093"/>
      <c r="I28" s="1093"/>
      <c r="J28" s="1093"/>
      <c r="K28" s="1093"/>
      <c r="L28" s="1093"/>
      <c r="M28" s="1229">
        <f t="shared" si="0"/>
        <v>0</v>
      </c>
      <c r="O28" s="1058"/>
      <c r="P28" s="1058"/>
      <c r="Q28" s="1058"/>
      <c r="R28" s="1058"/>
      <c r="S28" s="1058"/>
      <c r="T28" s="1058"/>
      <c r="U28" s="1058"/>
      <c r="V28" s="1058"/>
    </row>
    <row r="29" spans="1:22" s="1064" customFormat="1" x14ac:dyDescent="0.25">
      <c r="A29" s="1057" t="str">
        <f t="shared" si="1"/>
        <v>81104114</v>
      </c>
      <c r="B29" s="1065">
        <v>8110</v>
      </c>
      <c r="C29" s="1066">
        <v>4114</v>
      </c>
      <c r="D29" s="1067"/>
      <c r="E29" s="1067"/>
      <c r="F29" s="1067"/>
      <c r="G29" s="1068" t="s">
        <v>1141</v>
      </c>
      <c r="H29" s="1069">
        <f t="shared" ref="H29:L31" si="5">SUM(H30)</f>
        <v>0</v>
      </c>
      <c r="I29" s="1069">
        <f t="shared" si="5"/>
        <v>0</v>
      </c>
      <c r="J29" s="1069">
        <f t="shared" si="5"/>
        <v>0</v>
      </c>
      <c r="K29" s="1069">
        <f t="shared" si="5"/>
        <v>0</v>
      </c>
      <c r="L29" s="1069">
        <f t="shared" si="5"/>
        <v>0</v>
      </c>
      <c r="M29" s="1226">
        <f t="shared" si="0"/>
        <v>0</v>
      </c>
      <c r="O29" s="1058"/>
      <c r="P29" s="1058"/>
      <c r="Q29" s="1058"/>
      <c r="R29" s="1058"/>
      <c r="S29" s="1058"/>
      <c r="T29" s="1058"/>
      <c r="U29" s="1058"/>
      <c r="V29" s="1058"/>
    </row>
    <row r="30" spans="1:22" s="1064" customFormat="1" x14ac:dyDescent="0.25">
      <c r="A30" s="1057" t="str">
        <f t="shared" si="1"/>
        <v>811041141</v>
      </c>
      <c r="B30" s="1072">
        <v>8110</v>
      </c>
      <c r="C30" s="1073">
        <v>4114</v>
      </c>
      <c r="D30" s="1074">
        <v>1</v>
      </c>
      <c r="E30" s="1074"/>
      <c r="F30" s="1074"/>
      <c r="G30" s="1075" t="s">
        <v>1141</v>
      </c>
      <c r="H30" s="1076">
        <f t="shared" si="5"/>
        <v>0</v>
      </c>
      <c r="I30" s="1076">
        <f t="shared" si="5"/>
        <v>0</v>
      </c>
      <c r="J30" s="1076">
        <f t="shared" si="5"/>
        <v>0</v>
      </c>
      <c r="K30" s="1076">
        <f t="shared" si="5"/>
        <v>0</v>
      </c>
      <c r="L30" s="1076">
        <f t="shared" si="5"/>
        <v>0</v>
      </c>
      <c r="M30" s="1227">
        <f t="shared" si="0"/>
        <v>0</v>
      </c>
      <c r="O30" s="1058"/>
      <c r="P30" s="1058"/>
      <c r="Q30" s="1058"/>
      <c r="R30" s="1058"/>
      <c r="S30" s="1058"/>
      <c r="T30" s="1058"/>
      <c r="U30" s="1058"/>
      <c r="V30" s="1058"/>
    </row>
    <row r="31" spans="1:22" s="1064" customFormat="1" ht="12.75" customHeight="1" x14ac:dyDescent="0.25">
      <c r="A31" s="1057" t="str">
        <f t="shared" si="1"/>
        <v>8110411411</v>
      </c>
      <c r="B31" s="1079">
        <v>8110</v>
      </c>
      <c r="C31" s="1080">
        <v>4114</v>
      </c>
      <c r="D31" s="1081">
        <v>1</v>
      </c>
      <c r="E31" s="1081">
        <v>1</v>
      </c>
      <c r="F31" s="1095"/>
      <c r="G31" s="1082" t="s">
        <v>1141</v>
      </c>
      <c r="H31" s="1083">
        <f t="shared" si="5"/>
        <v>0</v>
      </c>
      <c r="I31" s="1083">
        <f t="shared" si="5"/>
        <v>0</v>
      </c>
      <c r="J31" s="1083">
        <f t="shared" si="5"/>
        <v>0</v>
      </c>
      <c r="K31" s="1083">
        <f t="shared" si="5"/>
        <v>0</v>
      </c>
      <c r="L31" s="1083">
        <f t="shared" si="5"/>
        <v>0</v>
      </c>
      <c r="M31" s="1749">
        <f t="shared" si="0"/>
        <v>0</v>
      </c>
      <c r="O31" s="1058"/>
      <c r="P31" s="1058"/>
      <c r="Q31" s="1058"/>
      <c r="R31" s="1058"/>
      <c r="S31" s="1058"/>
      <c r="T31" s="1058"/>
      <c r="U31" s="1058"/>
      <c r="V31" s="1058"/>
    </row>
    <row r="32" spans="1:22" s="1064" customFormat="1" ht="12.75" customHeight="1" x14ac:dyDescent="0.25">
      <c r="A32" s="1057" t="str">
        <f t="shared" si="1"/>
        <v>81104114111</v>
      </c>
      <c r="B32" s="1086">
        <v>8110</v>
      </c>
      <c r="C32" s="1087">
        <v>4114</v>
      </c>
      <c r="D32" s="1088">
        <v>1</v>
      </c>
      <c r="E32" s="1088">
        <v>1</v>
      </c>
      <c r="F32" s="1088">
        <v>1</v>
      </c>
      <c r="G32" s="1089" t="s">
        <v>1141</v>
      </c>
      <c r="H32" s="1093"/>
      <c r="I32" s="1093"/>
      <c r="J32" s="1093"/>
      <c r="K32" s="1093"/>
      <c r="L32" s="1093"/>
      <c r="M32" s="1229">
        <f t="shared" si="0"/>
        <v>0</v>
      </c>
      <c r="O32" s="1058"/>
      <c r="P32" s="1058"/>
      <c r="Q32" s="1058"/>
      <c r="R32" s="1058"/>
      <c r="S32" s="1058"/>
      <c r="T32" s="1058"/>
      <c r="U32" s="1058"/>
      <c r="V32" s="1058"/>
    </row>
    <row r="33" spans="1:22" s="1064" customFormat="1" x14ac:dyDescent="0.25">
      <c r="A33" s="1057" t="str">
        <f t="shared" si="1"/>
        <v>81104115</v>
      </c>
      <c r="B33" s="1065">
        <v>8110</v>
      </c>
      <c r="C33" s="1066">
        <v>4115</v>
      </c>
      <c r="D33" s="1067"/>
      <c r="E33" s="1067"/>
      <c r="F33" s="1067"/>
      <c r="G33" s="1068" t="s">
        <v>1142</v>
      </c>
      <c r="H33" s="1069">
        <f t="shared" ref="H33:L35" si="6">SUM(H34)</f>
        <v>0</v>
      </c>
      <c r="I33" s="1069">
        <f t="shared" si="6"/>
        <v>0</v>
      </c>
      <c r="J33" s="1069">
        <f t="shared" si="6"/>
        <v>0</v>
      </c>
      <c r="K33" s="1069">
        <f t="shared" si="6"/>
        <v>0</v>
      </c>
      <c r="L33" s="1069">
        <f t="shared" si="6"/>
        <v>0</v>
      </c>
      <c r="M33" s="1226">
        <f t="shared" si="0"/>
        <v>0</v>
      </c>
      <c r="O33" s="1058"/>
      <c r="P33" s="1058"/>
      <c r="Q33" s="1058"/>
      <c r="R33" s="1058"/>
      <c r="S33" s="1058"/>
      <c r="T33" s="1058"/>
      <c r="U33" s="1058"/>
      <c r="V33" s="1058"/>
    </row>
    <row r="34" spans="1:22" s="1064" customFormat="1" x14ac:dyDescent="0.25">
      <c r="A34" s="1057" t="str">
        <f t="shared" si="1"/>
        <v>811041151</v>
      </c>
      <c r="B34" s="1072">
        <v>8110</v>
      </c>
      <c r="C34" s="1073">
        <v>4115</v>
      </c>
      <c r="D34" s="1074">
        <v>1</v>
      </c>
      <c r="E34" s="1074"/>
      <c r="F34" s="1074"/>
      <c r="G34" s="1075" t="s">
        <v>1142</v>
      </c>
      <c r="H34" s="1076">
        <f t="shared" si="6"/>
        <v>0</v>
      </c>
      <c r="I34" s="1076">
        <f t="shared" si="6"/>
        <v>0</v>
      </c>
      <c r="J34" s="1076">
        <f t="shared" si="6"/>
        <v>0</v>
      </c>
      <c r="K34" s="1076">
        <f t="shared" si="6"/>
        <v>0</v>
      </c>
      <c r="L34" s="1076">
        <f t="shared" si="6"/>
        <v>0</v>
      </c>
      <c r="M34" s="1227">
        <f t="shared" si="0"/>
        <v>0</v>
      </c>
      <c r="O34" s="1058"/>
      <c r="P34" s="1058"/>
      <c r="Q34" s="1058"/>
      <c r="R34" s="1058"/>
      <c r="S34" s="1058"/>
      <c r="T34" s="1058"/>
      <c r="U34" s="1058"/>
      <c r="V34" s="1058"/>
    </row>
    <row r="35" spans="1:22" s="1064" customFormat="1" ht="12.75" customHeight="1" x14ac:dyDescent="0.25">
      <c r="A35" s="1057" t="str">
        <f t="shared" si="1"/>
        <v>8110411511</v>
      </c>
      <c r="B35" s="1079">
        <v>8110</v>
      </c>
      <c r="C35" s="1080">
        <v>4115</v>
      </c>
      <c r="D35" s="1081">
        <v>1</v>
      </c>
      <c r="E35" s="1081">
        <v>1</v>
      </c>
      <c r="F35" s="1081"/>
      <c r="G35" s="1082" t="s">
        <v>1142</v>
      </c>
      <c r="H35" s="1083">
        <f t="shared" si="6"/>
        <v>0</v>
      </c>
      <c r="I35" s="1083">
        <f t="shared" si="6"/>
        <v>0</v>
      </c>
      <c r="J35" s="1083">
        <f t="shared" si="6"/>
        <v>0</v>
      </c>
      <c r="K35" s="1083">
        <f t="shared" si="6"/>
        <v>0</v>
      </c>
      <c r="L35" s="1083">
        <f t="shared" si="6"/>
        <v>0</v>
      </c>
      <c r="M35" s="1749">
        <f t="shared" si="0"/>
        <v>0</v>
      </c>
      <c r="O35" s="1058"/>
      <c r="P35" s="1058"/>
      <c r="Q35" s="1058"/>
      <c r="R35" s="1058"/>
      <c r="S35" s="1058"/>
      <c r="T35" s="1058"/>
      <c r="U35" s="1058"/>
      <c r="V35" s="1058"/>
    </row>
    <row r="36" spans="1:22" s="1064" customFormat="1" ht="12.75" customHeight="1" x14ac:dyDescent="0.25">
      <c r="A36" s="1057" t="str">
        <f t="shared" si="1"/>
        <v>81104115111</v>
      </c>
      <c r="B36" s="1086">
        <v>8110</v>
      </c>
      <c r="C36" s="1087">
        <v>4115</v>
      </c>
      <c r="D36" s="1088">
        <v>1</v>
      </c>
      <c r="E36" s="1088">
        <v>1</v>
      </c>
      <c r="F36" s="1088">
        <v>1</v>
      </c>
      <c r="G36" s="1089" t="s">
        <v>1142</v>
      </c>
      <c r="H36" s="1093"/>
      <c r="I36" s="1093"/>
      <c r="J36" s="1093"/>
      <c r="K36" s="1093"/>
      <c r="L36" s="1093"/>
      <c r="M36" s="1229">
        <f t="shared" si="0"/>
        <v>0</v>
      </c>
      <c r="O36" s="1058"/>
      <c r="P36" s="1058"/>
      <c r="Q36" s="1058"/>
      <c r="R36" s="1058"/>
      <c r="S36" s="1058"/>
      <c r="T36" s="1058"/>
      <c r="U36" s="1058"/>
      <c r="V36" s="1058"/>
    </row>
    <row r="37" spans="1:22" s="1064" customFormat="1" x14ac:dyDescent="0.25">
      <c r="A37" s="1057" t="str">
        <f t="shared" si="1"/>
        <v>81104116</v>
      </c>
      <c r="B37" s="1065">
        <v>8110</v>
      </c>
      <c r="C37" s="1066">
        <v>4116</v>
      </c>
      <c r="D37" s="1067"/>
      <c r="E37" s="1067"/>
      <c r="F37" s="1067"/>
      <c r="G37" s="1068" t="s">
        <v>1143</v>
      </c>
      <c r="H37" s="1069">
        <f t="shared" ref="H37:L38" si="7">SUM(H38)</f>
        <v>0</v>
      </c>
      <c r="I37" s="1069">
        <f t="shared" si="7"/>
        <v>0</v>
      </c>
      <c r="J37" s="1069">
        <f t="shared" si="7"/>
        <v>0</v>
      </c>
      <c r="K37" s="1069">
        <f t="shared" si="7"/>
        <v>0</v>
      </c>
      <c r="L37" s="1069">
        <f t="shared" si="7"/>
        <v>0</v>
      </c>
      <c r="M37" s="1226">
        <f t="shared" si="0"/>
        <v>0</v>
      </c>
      <c r="O37" s="1058"/>
      <c r="P37" s="1058"/>
      <c r="Q37" s="1058"/>
      <c r="R37" s="1058"/>
      <c r="S37" s="1058"/>
      <c r="T37" s="1058"/>
      <c r="U37" s="1058"/>
      <c r="V37" s="1058"/>
    </row>
    <row r="38" spans="1:22" s="1064" customFormat="1" x14ac:dyDescent="0.25">
      <c r="A38" s="1057" t="str">
        <f t="shared" si="1"/>
        <v>811041161</v>
      </c>
      <c r="B38" s="1072">
        <v>8110</v>
      </c>
      <c r="C38" s="1073">
        <v>4116</v>
      </c>
      <c r="D38" s="1074">
        <v>1</v>
      </c>
      <c r="E38" s="1074"/>
      <c r="F38" s="1074"/>
      <c r="G38" s="1075" t="s">
        <v>1143</v>
      </c>
      <c r="H38" s="1076">
        <f t="shared" si="7"/>
        <v>0</v>
      </c>
      <c r="I38" s="1076">
        <f t="shared" si="7"/>
        <v>0</v>
      </c>
      <c r="J38" s="1076">
        <f t="shared" si="7"/>
        <v>0</v>
      </c>
      <c r="K38" s="1076">
        <f t="shared" si="7"/>
        <v>0</v>
      </c>
      <c r="L38" s="1076">
        <f t="shared" si="7"/>
        <v>0</v>
      </c>
      <c r="M38" s="1227">
        <f t="shared" si="0"/>
        <v>0</v>
      </c>
      <c r="O38" s="1058"/>
      <c r="P38" s="1058"/>
      <c r="Q38" s="1058"/>
      <c r="R38" s="1058"/>
      <c r="S38" s="1058"/>
      <c r="T38" s="1058"/>
      <c r="U38" s="1058"/>
      <c r="V38" s="1058"/>
    </row>
    <row r="39" spans="1:22" s="1064" customFormat="1" ht="12.75" customHeight="1" x14ac:dyDescent="0.25">
      <c r="A39" s="1057" t="str">
        <f t="shared" si="1"/>
        <v>8110411611</v>
      </c>
      <c r="B39" s="1079">
        <v>8110</v>
      </c>
      <c r="C39" s="1080">
        <v>4116</v>
      </c>
      <c r="D39" s="1081">
        <v>1</v>
      </c>
      <c r="E39" s="1081">
        <v>1</v>
      </c>
      <c r="F39" s="1095"/>
      <c r="G39" s="1082" t="s">
        <v>1143</v>
      </c>
      <c r="H39" s="1083">
        <f>H40</f>
        <v>0</v>
      </c>
      <c r="I39" s="1083">
        <f>I40</f>
        <v>0</v>
      </c>
      <c r="J39" s="1083">
        <f>J40</f>
        <v>0</v>
      </c>
      <c r="K39" s="1083">
        <f>K40</f>
        <v>0</v>
      </c>
      <c r="L39" s="1083">
        <f>L40</f>
        <v>0</v>
      </c>
      <c r="M39" s="1749">
        <f t="shared" si="0"/>
        <v>0</v>
      </c>
      <c r="O39" s="1058"/>
      <c r="P39" s="1058"/>
      <c r="Q39" s="1058"/>
      <c r="R39" s="1058"/>
      <c r="S39" s="1058"/>
      <c r="T39" s="1058"/>
      <c r="U39" s="1058"/>
      <c r="V39" s="1058"/>
    </row>
    <row r="40" spans="1:22" s="1064" customFormat="1" ht="12.75" customHeight="1" x14ac:dyDescent="0.25">
      <c r="A40" s="1057" t="str">
        <f t="shared" si="1"/>
        <v>81104116111</v>
      </c>
      <c r="B40" s="1086">
        <v>8110</v>
      </c>
      <c r="C40" s="1087">
        <v>4116</v>
      </c>
      <c r="D40" s="1088">
        <v>1</v>
      </c>
      <c r="E40" s="1088">
        <v>1</v>
      </c>
      <c r="F40" s="1088">
        <v>1</v>
      </c>
      <c r="G40" s="1089" t="s">
        <v>1143</v>
      </c>
      <c r="H40" s="1093"/>
      <c r="I40" s="1093"/>
      <c r="J40" s="1093"/>
      <c r="K40" s="1093"/>
      <c r="L40" s="1093"/>
      <c r="M40" s="1229">
        <f t="shared" si="0"/>
        <v>0</v>
      </c>
      <c r="O40" s="1058"/>
      <c r="P40" s="1058"/>
      <c r="Q40" s="1058"/>
      <c r="R40" s="1058"/>
      <c r="S40" s="1058"/>
      <c r="T40" s="1058"/>
      <c r="U40" s="1058"/>
      <c r="V40" s="1058"/>
    </row>
    <row r="41" spans="1:22" s="1064" customFormat="1" x14ac:dyDescent="0.25">
      <c r="A41" s="1057" t="str">
        <f t="shared" si="1"/>
        <v>81104117</v>
      </c>
      <c r="B41" s="1065">
        <v>8110</v>
      </c>
      <c r="C41" s="1066">
        <v>4117</v>
      </c>
      <c r="D41" s="1067"/>
      <c r="E41" s="1067"/>
      <c r="F41" s="1067"/>
      <c r="G41" s="1068" t="s">
        <v>1144</v>
      </c>
      <c r="H41" s="1069">
        <f t="shared" ref="H41:L42" si="8">SUM(H42)</f>
        <v>0</v>
      </c>
      <c r="I41" s="1069">
        <f t="shared" si="8"/>
        <v>0</v>
      </c>
      <c r="J41" s="1069">
        <f t="shared" si="8"/>
        <v>0</v>
      </c>
      <c r="K41" s="1069">
        <f t="shared" si="8"/>
        <v>0</v>
      </c>
      <c r="L41" s="1069">
        <f t="shared" si="8"/>
        <v>0</v>
      </c>
      <c r="M41" s="1226">
        <f t="shared" si="0"/>
        <v>0</v>
      </c>
      <c r="O41" s="1058"/>
      <c r="P41" s="1058"/>
      <c r="Q41" s="1058"/>
      <c r="R41" s="1058"/>
      <c r="S41" s="1058"/>
      <c r="T41" s="1058"/>
      <c r="U41" s="1058"/>
      <c r="V41" s="1058"/>
    </row>
    <row r="42" spans="1:22" s="1064" customFormat="1" x14ac:dyDescent="0.25">
      <c r="A42" s="1057" t="str">
        <f t="shared" si="1"/>
        <v>811041171</v>
      </c>
      <c r="B42" s="1072">
        <v>8110</v>
      </c>
      <c r="C42" s="1073">
        <v>4117</v>
      </c>
      <c r="D42" s="1074">
        <v>1</v>
      </c>
      <c r="E42" s="1074"/>
      <c r="F42" s="1074"/>
      <c r="G42" s="1075" t="s">
        <v>1144</v>
      </c>
      <c r="H42" s="1076">
        <f t="shared" si="8"/>
        <v>0</v>
      </c>
      <c r="I42" s="1076">
        <f t="shared" si="8"/>
        <v>0</v>
      </c>
      <c r="J42" s="1076">
        <f t="shared" si="8"/>
        <v>0</v>
      </c>
      <c r="K42" s="1076">
        <f t="shared" si="8"/>
        <v>0</v>
      </c>
      <c r="L42" s="1076">
        <f t="shared" si="8"/>
        <v>0</v>
      </c>
      <c r="M42" s="1227">
        <f t="shared" si="0"/>
        <v>0</v>
      </c>
      <c r="O42" s="1058"/>
      <c r="P42" s="1058"/>
      <c r="Q42" s="1058"/>
      <c r="R42" s="1058"/>
      <c r="S42" s="1058"/>
      <c r="T42" s="1058"/>
      <c r="U42" s="1058"/>
      <c r="V42" s="1058"/>
    </row>
    <row r="43" spans="1:22" s="1064" customFormat="1" ht="12.75" customHeight="1" x14ac:dyDescent="0.25">
      <c r="A43" s="1057" t="str">
        <f t="shared" si="1"/>
        <v>8110411711</v>
      </c>
      <c r="B43" s="1079">
        <v>8110</v>
      </c>
      <c r="C43" s="1080">
        <v>4117</v>
      </c>
      <c r="D43" s="1081">
        <v>1</v>
      </c>
      <c r="E43" s="1081">
        <v>1</v>
      </c>
      <c r="F43" s="1081"/>
      <c r="G43" s="1082" t="s">
        <v>1144</v>
      </c>
      <c r="H43" s="1083">
        <f>SUM(H44:H47)</f>
        <v>0</v>
      </c>
      <c r="I43" s="1083">
        <f>SUM(I44:I47)</f>
        <v>0</v>
      </c>
      <c r="J43" s="1083">
        <f>SUM(J44:J47)</f>
        <v>0</v>
      </c>
      <c r="K43" s="1083">
        <f>SUM(K44:K47)</f>
        <v>0</v>
      </c>
      <c r="L43" s="1083">
        <f>SUM(L44:L47)</f>
        <v>0</v>
      </c>
      <c r="M43" s="1749">
        <f t="shared" si="0"/>
        <v>0</v>
      </c>
      <c r="O43" s="1058"/>
      <c r="P43" s="1058"/>
      <c r="Q43" s="1058"/>
      <c r="R43" s="1058"/>
      <c r="S43" s="1058"/>
      <c r="T43" s="1058"/>
      <c r="U43" s="1058"/>
      <c r="V43" s="1058"/>
    </row>
    <row r="44" spans="1:22" s="1064" customFormat="1" ht="12.75" customHeight="1" x14ac:dyDescent="0.25">
      <c r="A44" s="1057" t="str">
        <f t="shared" si="1"/>
        <v>81104117111</v>
      </c>
      <c r="B44" s="1086">
        <v>8110</v>
      </c>
      <c r="C44" s="1087">
        <v>4117</v>
      </c>
      <c r="D44" s="1088">
        <v>1</v>
      </c>
      <c r="E44" s="1088">
        <v>1</v>
      </c>
      <c r="F44" s="1088">
        <v>1</v>
      </c>
      <c r="G44" s="1089" t="s">
        <v>1145</v>
      </c>
      <c r="H44" s="1093"/>
      <c r="I44" s="1093"/>
      <c r="J44" s="1093"/>
      <c r="K44" s="1093"/>
      <c r="L44" s="1093"/>
      <c r="M44" s="1229">
        <f t="shared" si="0"/>
        <v>0</v>
      </c>
      <c r="O44" s="1058"/>
      <c r="P44" s="1058"/>
      <c r="Q44" s="1058"/>
      <c r="R44" s="1058"/>
      <c r="S44" s="1058"/>
      <c r="T44" s="1058"/>
      <c r="U44" s="1058"/>
      <c r="V44" s="1058"/>
    </row>
    <row r="45" spans="1:22" s="1064" customFormat="1" ht="12.75" customHeight="1" x14ac:dyDescent="0.25">
      <c r="A45" s="1057" t="str">
        <f t="shared" si="1"/>
        <v>81104117112</v>
      </c>
      <c r="B45" s="1086">
        <v>8110</v>
      </c>
      <c r="C45" s="1087">
        <v>4117</v>
      </c>
      <c r="D45" s="1088">
        <v>1</v>
      </c>
      <c r="E45" s="1088">
        <v>1</v>
      </c>
      <c r="F45" s="1088">
        <v>2</v>
      </c>
      <c r="G45" s="1089" t="s">
        <v>1146</v>
      </c>
      <c r="H45" s="1093"/>
      <c r="I45" s="1093"/>
      <c r="J45" s="1093"/>
      <c r="K45" s="1093"/>
      <c r="L45" s="1093"/>
      <c r="M45" s="1229">
        <f t="shared" si="0"/>
        <v>0</v>
      </c>
      <c r="O45" s="1058"/>
      <c r="P45" s="1058"/>
      <c r="Q45" s="1058"/>
      <c r="R45" s="1058"/>
      <c r="S45" s="1058"/>
      <c r="T45" s="1058"/>
      <c r="U45" s="1058"/>
      <c r="V45" s="1058"/>
    </row>
    <row r="46" spans="1:22" s="1064" customFormat="1" ht="12.75" customHeight="1" x14ac:dyDescent="0.25">
      <c r="A46" s="1057" t="str">
        <f t="shared" si="1"/>
        <v>81104117113</v>
      </c>
      <c r="B46" s="1086">
        <v>8110</v>
      </c>
      <c r="C46" s="1087">
        <v>4117</v>
      </c>
      <c r="D46" s="1088">
        <v>1</v>
      </c>
      <c r="E46" s="1088">
        <v>1</v>
      </c>
      <c r="F46" s="1088">
        <v>3</v>
      </c>
      <c r="G46" s="1089" t="s">
        <v>1147</v>
      </c>
      <c r="H46" s="1093"/>
      <c r="I46" s="1093"/>
      <c r="J46" s="1093"/>
      <c r="K46" s="1093"/>
      <c r="L46" s="1093"/>
      <c r="M46" s="1229">
        <f t="shared" si="0"/>
        <v>0</v>
      </c>
      <c r="O46" s="1058"/>
      <c r="P46" s="1058"/>
      <c r="Q46" s="1058"/>
      <c r="R46" s="1058"/>
      <c r="S46" s="1058"/>
      <c r="T46" s="1058"/>
      <c r="U46" s="1058"/>
      <c r="V46" s="1058"/>
    </row>
    <row r="47" spans="1:22" s="1064" customFormat="1" ht="12.75" customHeight="1" x14ac:dyDescent="0.25">
      <c r="A47" s="1057" t="str">
        <f t="shared" si="1"/>
        <v>81104117114</v>
      </c>
      <c r="B47" s="1086">
        <v>8110</v>
      </c>
      <c r="C47" s="1087">
        <v>4117</v>
      </c>
      <c r="D47" s="1088">
        <v>1</v>
      </c>
      <c r="E47" s="1088">
        <v>1</v>
      </c>
      <c r="F47" s="1088">
        <v>4</v>
      </c>
      <c r="G47" s="1089" t="s">
        <v>1148</v>
      </c>
      <c r="H47" s="1093"/>
      <c r="I47" s="1093"/>
      <c r="J47" s="1093"/>
      <c r="K47" s="1093"/>
      <c r="L47" s="1093"/>
      <c r="M47" s="1229">
        <f t="shared" si="0"/>
        <v>0</v>
      </c>
      <c r="O47" s="1058"/>
      <c r="P47" s="1058"/>
      <c r="Q47" s="1058"/>
      <c r="R47" s="1058"/>
      <c r="S47" s="1058"/>
      <c r="T47" s="1058"/>
      <c r="U47" s="1058"/>
      <c r="V47" s="1058"/>
    </row>
    <row r="48" spans="1:22" s="1064" customFormat="1" x14ac:dyDescent="0.25">
      <c r="A48" s="1057" t="str">
        <f t="shared" si="1"/>
        <v>81104118</v>
      </c>
      <c r="B48" s="1065">
        <v>8110</v>
      </c>
      <c r="C48" s="1066">
        <v>4118</v>
      </c>
      <c r="D48" s="1067"/>
      <c r="E48" s="1067"/>
      <c r="F48" s="1067"/>
      <c r="G48" s="1068" t="s">
        <v>1149</v>
      </c>
      <c r="H48" s="1069">
        <f t="shared" ref="H48:L49" si="9">SUM(H49)</f>
        <v>0</v>
      </c>
      <c r="I48" s="1069">
        <f t="shared" si="9"/>
        <v>0</v>
      </c>
      <c r="J48" s="1069">
        <f t="shared" si="9"/>
        <v>0</v>
      </c>
      <c r="K48" s="1069">
        <f t="shared" si="9"/>
        <v>0</v>
      </c>
      <c r="L48" s="1069">
        <f t="shared" si="9"/>
        <v>0</v>
      </c>
      <c r="M48" s="1226">
        <f t="shared" si="0"/>
        <v>0</v>
      </c>
      <c r="O48" s="1058"/>
      <c r="P48" s="1058"/>
      <c r="Q48" s="1058"/>
      <c r="R48" s="1058"/>
      <c r="S48" s="1058"/>
      <c r="T48" s="1058"/>
      <c r="U48" s="1058"/>
      <c r="V48" s="1058"/>
    </row>
    <row r="49" spans="1:22" s="1064" customFormat="1" x14ac:dyDescent="0.25">
      <c r="A49" s="1057" t="str">
        <f t="shared" si="1"/>
        <v>811041181</v>
      </c>
      <c r="B49" s="1072">
        <v>8110</v>
      </c>
      <c r="C49" s="1073">
        <v>4118</v>
      </c>
      <c r="D49" s="1074">
        <v>1</v>
      </c>
      <c r="E49" s="1074"/>
      <c r="F49" s="1074"/>
      <c r="G49" s="1075" t="s">
        <v>1149</v>
      </c>
      <c r="H49" s="1076">
        <f t="shared" si="9"/>
        <v>0</v>
      </c>
      <c r="I49" s="1076">
        <f t="shared" si="9"/>
        <v>0</v>
      </c>
      <c r="J49" s="1076">
        <f t="shared" si="9"/>
        <v>0</v>
      </c>
      <c r="K49" s="1076">
        <f t="shared" si="9"/>
        <v>0</v>
      </c>
      <c r="L49" s="1076">
        <f t="shared" si="9"/>
        <v>0</v>
      </c>
      <c r="M49" s="1227">
        <f t="shared" si="0"/>
        <v>0</v>
      </c>
      <c r="O49" s="1058"/>
      <c r="P49" s="1058"/>
      <c r="Q49" s="1058"/>
      <c r="R49" s="1058"/>
      <c r="S49" s="1058"/>
      <c r="T49" s="1058"/>
      <c r="U49" s="1058"/>
      <c r="V49" s="1058"/>
    </row>
    <row r="50" spans="1:22" s="1064" customFormat="1" ht="14.25" customHeight="1" x14ac:dyDescent="0.25">
      <c r="A50" s="1057" t="str">
        <f t="shared" si="1"/>
        <v>8110411811</v>
      </c>
      <c r="B50" s="1079">
        <v>8110</v>
      </c>
      <c r="C50" s="1080">
        <v>4118</v>
      </c>
      <c r="D50" s="1081">
        <v>1</v>
      </c>
      <c r="E50" s="1081">
        <v>1</v>
      </c>
      <c r="F50" s="1095"/>
      <c r="G50" s="1082" t="s">
        <v>1149</v>
      </c>
      <c r="H50" s="1083">
        <f>SUM(H51)+H52</f>
        <v>0</v>
      </c>
      <c r="I50" s="1083">
        <f>SUM(I51)+I52</f>
        <v>0</v>
      </c>
      <c r="J50" s="1083">
        <f>SUM(J51)+J52</f>
        <v>0</v>
      </c>
      <c r="K50" s="1083">
        <f>SUM(K51)+K52</f>
        <v>0</v>
      </c>
      <c r="L50" s="1083">
        <f>SUM(L51)+L52</f>
        <v>0</v>
      </c>
      <c r="M50" s="1749">
        <f t="shared" si="0"/>
        <v>0</v>
      </c>
      <c r="O50" s="1058"/>
      <c r="P50" s="1058"/>
      <c r="Q50" s="1058"/>
      <c r="R50" s="1058"/>
      <c r="S50" s="1058"/>
      <c r="T50" s="1058"/>
      <c r="U50" s="1058"/>
      <c r="V50" s="1058"/>
    </row>
    <row r="51" spans="1:22" s="1064" customFormat="1" ht="14.25" customHeight="1" x14ac:dyDescent="0.25">
      <c r="A51" s="1057" t="str">
        <f t="shared" si="1"/>
        <v>81104118111</v>
      </c>
      <c r="B51" s="1086">
        <v>8110</v>
      </c>
      <c r="C51" s="1087">
        <v>4118</v>
      </c>
      <c r="D51" s="1088">
        <v>1</v>
      </c>
      <c r="E51" s="1088">
        <v>1</v>
      </c>
      <c r="F51" s="1088">
        <v>1</v>
      </c>
      <c r="G51" s="1089" t="s">
        <v>1150</v>
      </c>
      <c r="H51" s="1093"/>
      <c r="I51" s="1093"/>
      <c r="J51" s="1093"/>
      <c r="K51" s="1093"/>
      <c r="L51" s="1093"/>
      <c r="M51" s="1229">
        <f t="shared" si="0"/>
        <v>0</v>
      </c>
      <c r="O51" s="1058"/>
      <c r="P51" s="1058"/>
      <c r="Q51" s="1058"/>
      <c r="R51" s="1058"/>
      <c r="S51" s="1058"/>
      <c r="T51" s="1058"/>
      <c r="U51" s="1058"/>
      <c r="V51" s="1058"/>
    </row>
    <row r="52" spans="1:22" s="1064" customFormat="1" x14ac:dyDescent="0.25">
      <c r="A52" s="1057" t="str">
        <f t="shared" si="1"/>
        <v>81104118112</v>
      </c>
      <c r="B52" s="1086">
        <v>8110</v>
      </c>
      <c r="C52" s="1087">
        <v>4118</v>
      </c>
      <c r="D52" s="1088">
        <v>1</v>
      </c>
      <c r="E52" s="1088">
        <v>1</v>
      </c>
      <c r="F52" s="1088">
        <v>2</v>
      </c>
      <c r="G52" s="1089" t="s">
        <v>1151</v>
      </c>
      <c r="H52" s="1093"/>
      <c r="I52" s="1093"/>
      <c r="J52" s="1093"/>
      <c r="K52" s="1093"/>
      <c r="L52" s="1093"/>
      <c r="M52" s="1229">
        <f t="shared" si="0"/>
        <v>0</v>
      </c>
      <c r="O52" s="1058"/>
      <c r="P52" s="1058"/>
      <c r="Q52" s="1058"/>
      <c r="R52" s="1058"/>
      <c r="S52" s="1058"/>
      <c r="T52" s="1058"/>
      <c r="U52" s="1058"/>
      <c r="V52" s="1058"/>
    </row>
    <row r="53" spans="1:22" s="1064" customFormat="1" ht="27" x14ac:dyDescent="0.25">
      <c r="A53" s="1057" t="str">
        <f t="shared" si="1"/>
        <v>81104119</v>
      </c>
      <c r="B53" s="1065">
        <v>8110</v>
      </c>
      <c r="C53" s="1066">
        <v>4119</v>
      </c>
      <c r="D53" s="1067"/>
      <c r="E53" s="1067"/>
      <c r="F53" s="1067"/>
      <c r="G53" s="1068" t="s">
        <v>1152</v>
      </c>
      <c r="H53" s="1069">
        <f t="shared" ref="H53:L54" si="10">SUM(H54)</f>
        <v>0</v>
      </c>
      <c r="I53" s="1069">
        <f t="shared" si="10"/>
        <v>0</v>
      </c>
      <c r="J53" s="1069">
        <f t="shared" si="10"/>
        <v>0</v>
      </c>
      <c r="K53" s="1069">
        <f t="shared" si="10"/>
        <v>0</v>
      </c>
      <c r="L53" s="1069">
        <f t="shared" si="10"/>
        <v>0</v>
      </c>
      <c r="M53" s="1226">
        <f t="shared" si="0"/>
        <v>0</v>
      </c>
      <c r="O53" s="1058"/>
      <c r="P53" s="1058"/>
      <c r="Q53" s="1058"/>
      <c r="R53" s="1058"/>
      <c r="S53" s="1058"/>
      <c r="T53" s="1058"/>
      <c r="U53" s="1058"/>
      <c r="V53" s="1058"/>
    </row>
    <row r="54" spans="1:22" s="1064" customFormat="1" ht="27" x14ac:dyDescent="0.25">
      <c r="A54" s="1057" t="str">
        <f t="shared" si="1"/>
        <v>811041191</v>
      </c>
      <c r="B54" s="1072">
        <v>8110</v>
      </c>
      <c r="C54" s="1073">
        <v>4119</v>
      </c>
      <c r="D54" s="1074">
        <v>1</v>
      </c>
      <c r="E54" s="1074"/>
      <c r="F54" s="1074"/>
      <c r="G54" s="1075" t="s">
        <v>1152</v>
      </c>
      <c r="H54" s="1076">
        <f t="shared" si="10"/>
        <v>0</v>
      </c>
      <c r="I54" s="1076">
        <f t="shared" si="10"/>
        <v>0</v>
      </c>
      <c r="J54" s="1076">
        <f t="shared" si="10"/>
        <v>0</v>
      </c>
      <c r="K54" s="1076">
        <f t="shared" si="10"/>
        <v>0</v>
      </c>
      <c r="L54" s="1076">
        <f t="shared" si="10"/>
        <v>0</v>
      </c>
      <c r="M54" s="1227">
        <f t="shared" si="0"/>
        <v>0</v>
      </c>
      <c r="O54" s="1058"/>
      <c r="P54" s="1058"/>
      <c r="Q54" s="1058"/>
      <c r="R54" s="1058"/>
      <c r="S54" s="1058"/>
      <c r="T54" s="1058"/>
      <c r="U54" s="1058"/>
      <c r="V54" s="1058"/>
    </row>
    <row r="55" spans="1:22" s="1064" customFormat="1" ht="23.25" customHeight="1" x14ac:dyDescent="0.25">
      <c r="A55" s="1057" t="str">
        <f t="shared" si="1"/>
        <v>8110411911</v>
      </c>
      <c r="B55" s="1079">
        <v>8110</v>
      </c>
      <c r="C55" s="1080">
        <v>4119</v>
      </c>
      <c r="D55" s="1081">
        <v>1</v>
      </c>
      <c r="E55" s="1081">
        <v>1</v>
      </c>
      <c r="F55" s="1095"/>
      <c r="G55" s="1082" t="s">
        <v>1152</v>
      </c>
      <c r="H55" s="1083">
        <f>SUM(H56:H56)</f>
        <v>0</v>
      </c>
      <c r="I55" s="1083">
        <f>SUM(I56:I56)</f>
        <v>0</v>
      </c>
      <c r="J55" s="1083">
        <f>SUM(J56:J56)</f>
        <v>0</v>
      </c>
      <c r="K55" s="1083">
        <f>SUM(K56:K56)</f>
        <v>0</v>
      </c>
      <c r="L55" s="1083">
        <f>SUM(L56:L56)</f>
        <v>0</v>
      </c>
      <c r="M55" s="1749">
        <f t="shared" si="0"/>
        <v>0</v>
      </c>
      <c r="O55" s="1058"/>
      <c r="P55" s="1058"/>
      <c r="Q55" s="1058"/>
      <c r="R55" s="1058"/>
      <c r="S55" s="1058"/>
      <c r="T55" s="1058"/>
      <c r="U55" s="1058"/>
      <c r="V55" s="1058"/>
    </row>
    <row r="56" spans="1:22" s="1064" customFormat="1" ht="24" customHeight="1" x14ac:dyDescent="0.25">
      <c r="A56" s="1057" t="str">
        <f t="shared" si="1"/>
        <v>81104119111</v>
      </c>
      <c r="B56" s="1086">
        <v>8110</v>
      </c>
      <c r="C56" s="1087">
        <v>4119</v>
      </c>
      <c r="D56" s="1088">
        <v>1</v>
      </c>
      <c r="E56" s="1088">
        <v>1</v>
      </c>
      <c r="F56" s="1088">
        <v>1</v>
      </c>
      <c r="G56" s="1089" t="s">
        <v>1152</v>
      </c>
      <c r="H56" s="1093"/>
      <c r="I56" s="1093"/>
      <c r="J56" s="1093"/>
      <c r="K56" s="1093"/>
      <c r="L56" s="1093"/>
      <c r="M56" s="1229">
        <f t="shared" si="0"/>
        <v>0</v>
      </c>
      <c r="O56" s="1058"/>
      <c r="P56" s="1058"/>
      <c r="Q56" s="1058"/>
      <c r="R56" s="1058"/>
      <c r="S56" s="1058"/>
      <c r="T56" s="1058"/>
      <c r="U56" s="1058"/>
      <c r="V56" s="1058"/>
    </row>
    <row r="57" spans="1:22" s="1064" customFormat="1" x14ac:dyDescent="0.25">
      <c r="A57" s="1057" t="str">
        <f t="shared" si="1"/>
        <v>Subtotal (7)</v>
      </c>
      <c r="B57" s="1097" t="s">
        <v>2026</v>
      </c>
      <c r="C57" s="1098"/>
      <c r="D57" s="1099"/>
      <c r="E57" s="1099"/>
      <c r="F57" s="1099"/>
      <c r="G57" s="1089"/>
      <c r="H57" s="1100">
        <f>+H53+H48+H41+H37+H33+H29+H25+H19+H15</f>
        <v>0</v>
      </c>
      <c r="I57" s="1100">
        <f>+I53+I48+I41+I37+I33+I29+I25+I19+I15</f>
        <v>0</v>
      </c>
      <c r="J57" s="1100">
        <f>+J53+J48+J41+J37+J33+J29+J25+J19+J15</f>
        <v>0</v>
      </c>
      <c r="K57" s="1100">
        <f>+K53+K48+K41+K37+K33+K29+K25+K19+K15</f>
        <v>0</v>
      </c>
      <c r="L57" s="1100">
        <f>+L53+L48+L41+L37+L33+L29+L25+L19+L15</f>
        <v>0</v>
      </c>
      <c r="M57" s="1228">
        <f t="shared" si="0"/>
        <v>0</v>
      </c>
      <c r="O57" s="1058"/>
      <c r="P57" s="1058"/>
      <c r="Q57" s="1058"/>
      <c r="R57" s="1058"/>
      <c r="S57" s="1058"/>
      <c r="T57" s="1058"/>
      <c r="U57" s="1058"/>
      <c r="V57" s="1058"/>
    </row>
    <row r="58" spans="1:22" s="1064" customFormat="1" x14ac:dyDescent="0.25">
      <c r="A58" s="1057" t="str">
        <f t="shared" si="1"/>
        <v>81104120</v>
      </c>
      <c r="B58" s="1059">
        <v>8110</v>
      </c>
      <c r="C58" s="1060">
        <v>4120</v>
      </c>
      <c r="D58" s="1061"/>
      <c r="E58" s="1061"/>
      <c r="F58" s="1061"/>
      <c r="G58" s="1062" t="s">
        <v>216</v>
      </c>
      <c r="H58" s="1063">
        <f>+H59+H63+H67+H71+H75</f>
        <v>0</v>
      </c>
      <c r="I58" s="1063">
        <f>+I59+I63+I67+I71+I75</f>
        <v>0</v>
      </c>
      <c r="J58" s="1063">
        <f t="shared" ref="J58:L58" si="11">+J59+J63+J67+J71+J75</f>
        <v>0</v>
      </c>
      <c r="K58" s="1063">
        <f t="shared" si="11"/>
        <v>0</v>
      </c>
      <c r="L58" s="1063">
        <f t="shared" si="11"/>
        <v>0</v>
      </c>
      <c r="M58" s="1225">
        <f t="shared" si="0"/>
        <v>0</v>
      </c>
      <c r="O58" s="1058"/>
      <c r="P58" s="1058"/>
      <c r="Q58" s="1058"/>
      <c r="R58" s="1058"/>
      <c r="S58" s="1058"/>
      <c r="T58" s="1058"/>
      <c r="U58" s="1058"/>
      <c r="V58" s="1058"/>
    </row>
    <row r="59" spans="1:22" s="1064" customFormat="1" x14ac:dyDescent="0.25">
      <c r="A59" s="1057" t="str">
        <f t="shared" si="1"/>
        <v>81104121</v>
      </c>
      <c r="B59" s="1065">
        <v>8110</v>
      </c>
      <c r="C59" s="1066">
        <v>4121</v>
      </c>
      <c r="D59" s="1067"/>
      <c r="E59" s="1067"/>
      <c r="F59" s="1067"/>
      <c r="G59" s="1068" t="s">
        <v>1154</v>
      </c>
      <c r="H59" s="1069">
        <f t="shared" ref="H59:L61" si="12">SUM(H60)</f>
        <v>0</v>
      </c>
      <c r="I59" s="1069">
        <f t="shared" si="12"/>
        <v>0</v>
      </c>
      <c r="J59" s="1069">
        <f t="shared" si="12"/>
        <v>0</v>
      </c>
      <c r="K59" s="1069">
        <f t="shared" si="12"/>
        <v>0</v>
      </c>
      <c r="L59" s="1069">
        <f t="shared" si="12"/>
        <v>0</v>
      </c>
      <c r="M59" s="1226">
        <f t="shared" si="0"/>
        <v>0</v>
      </c>
      <c r="O59" s="1058"/>
      <c r="P59" s="1058"/>
      <c r="Q59" s="1058"/>
      <c r="R59" s="1058"/>
      <c r="S59" s="1058"/>
      <c r="T59" s="1058"/>
      <c r="U59" s="1058"/>
      <c r="V59" s="1058"/>
    </row>
    <row r="60" spans="1:22" s="1064" customFormat="1" x14ac:dyDescent="0.25">
      <c r="A60" s="1057" t="str">
        <f t="shared" si="1"/>
        <v>811041211</v>
      </c>
      <c r="B60" s="1072">
        <v>8110</v>
      </c>
      <c r="C60" s="1073">
        <v>4121</v>
      </c>
      <c r="D60" s="1074">
        <v>1</v>
      </c>
      <c r="E60" s="1074"/>
      <c r="F60" s="1074"/>
      <c r="G60" s="1075" t="s">
        <v>1154</v>
      </c>
      <c r="H60" s="1076">
        <f t="shared" si="12"/>
        <v>0</v>
      </c>
      <c r="I60" s="1076">
        <f t="shared" si="12"/>
        <v>0</v>
      </c>
      <c r="J60" s="1076">
        <f t="shared" si="12"/>
        <v>0</v>
      </c>
      <c r="K60" s="1076">
        <f t="shared" si="12"/>
        <v>0</v>
      </c>
      <c r="L60" s="1076">
        <f t="shared" si="12"/>
        <v>0</v>
      </c>
      <c r="M60" s="1227">
        <f>+H60+I60+J60+K60+L60</f>
        <v>0</v>
      </c>
      <c r="O60" s="1058"/>
      <c r="P60" s="1058"/>
      <c r="Q60" s="1058"/>
      <c r="R60" s="1058"/>
      <c r="S60" s="1058"/>
      <c r="T60" s="1058"/>
      <c r="U60" s="1058"/>
      <c r="V60" s="1058"/>
    </row>
    <row r="61" spans="1:22" s="1064" customFormat="1" ht="12.75" customHeight="1" x14ac:dyDescent="0.25">
      <c r="A61" s="1057" t="str">
        <f t="shared" si="1"/>
        <v>8110412111</v>
      </c>
      <c r="B61" s="1079">
        <v>8110</v>
      </c>
      <c r="C61" s="1080">
        <v>4121</v>
      </c>
      <c r="D61" s="1081">
        <v>1</v>
      </c>
      <c r="E61" s="1081">
        <v>1</v>
      </c>
      <c r="F61" s="1095"/>
      <c r="G61" s="1082" t="s">
        <v>1154</v>
      </c>
      <c r="H61" s="1083">
        <f t="shared" si="12"/>
        <v>0</v>
      </c>
      <c r="I61" s="1083">
        <f t="shared" si="12"/>
        <v>0</v>
      </c>
      <c r="J61" s="1083">
        <f t="shared" si="12"/>
        <v>0</v>
      </c>
      <c r="K61" s="1083">
        <f t="shared" si="12"/>
        <v>0</v>
      </c>
      <c r="L61" s="1083">
        <f t="shared" si="12"/>
        <v>0</v>
      </c>
      <c r="M61" s="1749">
        <f>+H61+I61+J61+K61+L61</f>
        <v>0</v>
      </c>
      <c r="O61" s="1058"/>
      <c r="P61" s="1058"/>
      <c r="Q61" s="1058"/>
      <c r="R61" s="1058"/>
      <c r="S61" s="1058"/>
      <c r="T61" s="1058"/>
      <c r="U61" s="1058"/>
      <c r="V61" s="1058"/>
    </row>
    <row r="62" spans="1:22" s="1064" customFormat="1" ht="12.75" customHeight="1" x14ac:dyDescent="0.25">
      <c r="A62" s="1057" t="str">
        <f t="shared" si="1"/>
        <v>81104121111</v>
      </c>
      <c r="B62" s="1086">
        <v>8110</v>
      </c>
      <c r="C62" s="1087">
        <v>4121</v>
      </c>
      <c r="D62" s="1088">
        <v>1</v>
      </c>
      <c r="E62" s="1088">
        <v>1</v>
      </c>
      <c r="F62" s="1088">
        <v>1</v>
      </c>
      <c r="G62" s="1089" t="s">
        <v>1154</v>
      </c>
      <c r="H62" s="1093"/>
      <c r="I62" s="1093"/>
      <c r="J62" s="1093"/>
      <c r="K62" s="1093"/>
      <c r="L62" s="1093"/>
      <c r="M62" s="1229">
        <f>+H62+I62+J62+K62+L62</f>
        <v>0</v>
      </c>
      <c r="O62" s="1058"/>
      <c r="P62" s="1058"/>
      <c r="Q62" s="1058"/>
      <c r="R62" s="1058"/>
      <c r="S62" s="1058"/>
      <c r="T62" s="1058"/>
      <c r="U62" s="1058"/>
      <c r="V62" s="1058"/>
    </row>
    <row r="63" spans="1:22" s="1064" customFormat="1" x14ac:dyDescent="0.25">
      <c r="A63" s="1057" t="str">
        <f t="shared" si="1"/>
        <v>81104122</v>
      </c>
      <c r="B63" s="1065">
        <v>8110</v>
      </c>
      <c r="C63" s="1101">
        <v>4122</v>
      </c>
      <c r="D63" s="1067"/>
      <c r="E63" s="1067"/>
      <c r="F63" s="1067"/>
      <c r="G63" s="1068" t="s">
        <v>1155</v>
      </c>
      <c r="H63" s="1069">
        <f t="shared" ref="H63:L65" si="13">SUM(H64)</f>
        <v>0</v>
      </c>
      <c r="I63" s="1069">
        <f t="shared" si="13"/>
        <v>0</v>
      </c>
      <c r="J63" s="1069">
        <f t="shared" si="13"/>
        <v>0</v>
      </c>
      <c r="K63" s="1069">
        <f t="shared" si="13"/>
        <v>0</v>
      </c>
      <c r="L63" s="1069">
        <f t="shared" si="13"/>
        <v>0</v>
      </c>
      <c r="M63" s="1226">
        <f t="shared" si="0"/>
        <v>0</v>
      </c>
      <c r="O63" s="1058"/>
      <c r="P63" s="1058"/>
      <c r="Q63" s="1058"/>
      <c r="R63" s="1058"/>
      <c r="S63" s="1058"/>
      <c r="T63" s="1058"/>
      <c r="U63" s="1058"/>
      <c r="V63" s="1058"/>
    </row>
    <row r="64" spans="1:22" s="1064" customFormat="1" x14ac:dyDescent="0.25">
      <c r="A64" s="1057" t="str">
        <f t="shared" si="1"/>
        <v>811041221</v>
      </c>
      <c r="B64" s="1072">
        <v>8110</v>
      </c>
      <c r="C64" s="1073">
        <v>4122</v>
      </c>
      <c r="D64" s="1074">
        <v>1</v>
      </c>
      <c r="E64" s="1074"/>
      <c r="F64" s="1074"/>
      <c r="G64" s="1075" t="s">
        <v>1155</v>
      </c>
      <c r="H64" s="1076">
        <f t="shared" si="13"/>
        <v>0</v>
      </c>
      <c r="I64" s="1076">
        <f t="shared" si="13"/>
        <v>0</v>
      </c>
      <c r="J64" s="1076">
        <f t="shared" si="13"/>
        <v>0</v>
      </c>
      <c r="K64" s="1076">
        <f t="shared" si="13"/>
        <v>0</v>
      </c>
      <c r="L64" s="1076">
        <f t="shared" si="13"/>
        <v>0</v>
      </c>
      <c r="M64" s="1227">
        <f t="shared" si="0"/>
        <v>0</v>
      </c>
      <c r="O64" s="1058"/>
      <c r="P64" s="1058"/>
      <c r="Q64" s="1058"/>
      <c r="R64" s="1058"/>
      <c r="S64" s="1058"/>
      <c r="T64" s="1058"/>
      <c r="U64" s="1058"/>
      <c r="V64" s="1058"/>
    </row>
    <row r="65" spans="1:22" s="1064" customFormat="1" ht="12.75" customHeight="1" x14ac:dyDescent="0.25">
      <c r="A65" s="1057" t="str">
        <f t="shared" si="1"/>
        <v>8110412211</v>
      </c>
      <c r="B65" s="1102">
        <v>8110</v>
      </c>
      <c r="C65" s="1103">
        <v>4122</v>
      </c>
      <c r="D65" s="1095">
        <v>1</v>
      </c>
      <c r="E65" s="1095">
        <v>1</v>
      </c>
      <c r="F65" s="1095"/>
      <c r="G65" s="1082" t="s">
        <v>1155</v>
      </c>
      <c r="H65" s="1083">
        <f t="shared" si="13"/>
        <v>0</v>
      </c>
      <c r="I65" s="1083">
        <f t="shared" si="13"/>
        <v>0</v>
      </c>
      <c r="J65" s="1083">
        <f t="shared" si="13"/>
        <v>0</v>
      </c>
      <c r="K65" s="1083">
        <f t="shared" si="13"/>
        <v>0</v>
      </c>
      <c r="L65" s="1083">
        <f t="shared" si="13"/>
        <v>0</v>
      </c>
      <c r="M65" s="1749">
        <f t="shared" si="0"/>
        <v>0</v>
      </c>
      <c r="O65" s="1058"/>
      <c r="P65" s="1058"/>
      <c r="Q65" s="1058"/>
      <c r="R65" s="1058"/>
      <c r="S65" s="1058"/>
      <c r="T65" s="1058"/>
      <c r="U65" s="1058"/>
      <c r="V65" s="1058"/>
    </row>
    <row r="66" spans="1:22" s="1064" customFormat="1" ht="12.75" customHeight="1" x14ac:dyDescent="0.25">
      <c r="A66" s="1057" t="str">
        <f t="shared" si="1"/>
        <v>81104122111</v>
      </c>
      <c r="B66" s="1086">
        <v>8110</v>
      </c>
      <c r="C66" s="1087">
        <v>4122</v>
      </c>
      <c r="D66" s="1088">
        <v>1</v>
      </c>
      <c r="E66" s="1088">
        <v>1</v>
      </c>
      <c r="F66" s="1088">
        <v>1</v>
      </c>
      <c r="G66" s="1089" t="s">
        <v>1155</v>
      </c>
      <c r="H66" s="1093"/>
      <c r="I66" s="1093"/>
      <c r="J66" s="1093"/>
      <c r="K66" s="1093"/>
      <c r="L66" s="1093"/>
      <c r="M66" s="1229">
        <f t="shared" si="0"/>
        <v>0</v>
      </c>
      <c r="O66" s="1058"/>
      <c r="P66" s="1058"/>
      <c r="Q66" s="1058"/>
      <c r="R66" s="1058"/>
      <c r="S66" s="1058"/>
      <c r="T66" s="1058"/>
      <c r="U66" s="1058"/>
      <c r="V66" s="1058"/>
    </row>
    <row r="67" spans="1:22" s="1064" customFormat="1" x14ac:dyDescent="0.25">
      <c r="A67" s="1057" t="str">
        <f t="shared" si="1"/>
        <v>81104123</v>
      </c>
      <c r="B67" s="1065">
        <v>8110</v>
      </c>
      <c r="C67" s="1066">
        <v>4123</v>
      </c>
      <c r="D67" s="1067"/>
      <c r="E67" s="1067"/>
      <c r="F67" s="1067"/>
      <c r="G67" s="1068" t="s">
        <v>1156</v>
      </c>
      <c r="H67" s="1069">
        <f t="shared" ref="H67:L68" si="14">SUM(H68)</f>
        <v>0</v>
      </c>
      <c r="I67" s="1069">
        <f t="shared" si="14"/>
        <v>0</v>
      </c>
      <c r="J67" s="1069">
        <f t="shared" si="14"/>
        <v>0</v>
      </c>
      <c r="K67" s="1069">
        <f t="shared" si="14"/>
        <v>0</v>
      </c>
      <c r="L67" s="1069">
        <f t="shared" si="14"/>
        <v>0</v>
      </c>
      <c r="M67" s="1226">
        <f t="shared" si="0"/>
        <v>0</v>
      </c>
      <c r="O67" s="1058"/>
      <c r="P67" s="1058"/>
      <c r="Q67" s="1058"/>
      <c r="R67" s="1058"/>
      <c r="S67" s="1058"/>
      <c r="T67" s="1058"/>
      <c r="U67" s="1058"/>
      <c r="V67" s="1058"/>
    </row>
    <row r="68" spans="1:22" s="1064" customFormat="1" x14ac:dyDescent="0.25">
      <c r="A68" s="1057" t="str">
        <f t="shared" si="1"/>
        <v>811041231</v>
      </c>
      <c r="B68" s="1072">
        <v>8110</v>
      </c>
      <c r="C68" s="1073">
        <v>4123</v>
      </c>
      <c r="D68" s="1074">
        <v>1</v>
      </c>
      <c r="E68" s="1074"/>
      <c r="F68" s="1074"/>
      <c r="G68" s="1075" t="s">
        <v>1156</v>
      </c>
      <c r="H68" s="1076">
        <f t="shared" si="14"/>
        <v>0</v>
      </c>
      <c r="I68" s="1076">
        <f t="shared" si="14"/>
        <v>0</v>
      </c>
      <c r="J68" s="1076">
        <f t="shared" si="14"/>
        <v>0</v>
      </c>
      <c r="K68" s="1076">
        <f t="shared" si="14"/>
        <v>0</v>
      </c>
      <c r="L68" s="1076">
        <f t="shared" si="14"/>
        <v>0</v>
      </c>
      <c r="M68" s="1227">
        <f t="shared" si="0"/>
        <v>0</v>
      </c>
      <c r="O68" s="1058"/>
      <c r="P68" s="1058"/>
      <c r="Q68" s="1058"/>
      <c r="R68" s="1058"/>
      <c r="S68" s="1058"/>
      <c r="T68" s="1058"/>
      <c r="U68" s="1058"/>
      <c r="V68" s="1058"/>
    </row>
    <row r="69" spans="1:22" s="1064" customFormat="1" ht="12.75" customHeight="1" x14ac:dyDescent="0.25">
      <c r="A69" s="1057" t="str">
        <f t="shared" si="1"/>
        <v>8110412311</v>
      </c>
      <c r="B69" s="1102">
        <v>8110</v>
      </c>
      <c r="C69" s="1103">
        <v>4123</v>
      </c>
      <c r="D69" s="1095">
        <v>1</v>
      </c>
      <c r="E69" s="1095">
        <v>1</v>
      </c>
      <c r="F69" s="1095"/>
      <c r="G69" s="1082" t="s">
        <v>1156</v>
      </c>
      <c r="H69" s="1083">
        <f>H70</f>
        <v>0</v>
      </c>
      <c r="I69" s="1083">
        <f>I70</f>
        <v>0</v>
      </c>
      <c r="J69" s="1083">
        <f>J70</f>
        <v>0</v>
      </c>
      <c r="K69" s="1083">
        <f>K70</f>
        <v>0</v>
      </c>
      <c r="L69" s="1083">
        <f>L70</f>
        <v>0</v>
      </c>
      <c r="M69" s="1749">
        <f t="shared" si="0"/>
        <v>0</v>
      </c>
      <c r="O69" s="1058"/>
      <c r="P69" s="1058"/>
      <c r="Q69" s="1058"/>
      <c r="R69" s="1058"/>
      <c r="S69" s="1058"/>
      <c r="T69" s="1058"/>
      <c r="U69" s="1058"/>
      <c r="V69" s="1058"/>
    </row>
    <row r="70" spans="1:22" s="1064" customFormat="1" ht="12.75" customHeight="1" x14ac:dyDescent="0.25">
      <c r="A70" s="1057" t="str">
        <f t="shared" si="1"/>
        <v>81104123111</v>
      </c>
      <c r="B70" s="1086">
        <v>8110</v>
      </c>
      <c r="C70" s="1087">
        <v>4123</v>
      </c>
      <c r="D70" s="1104">
        <v>1</v>
      </c>
      <c r="E70" s="1088">
        <v>1</v>
      </c>
      <c r="F70" s="1088">
        <v>1</v>
      </c>
      <c r="G70" s="1089" t="s">
        <v>1156</v>
      </c>
      <c r="H70" s="1093"/>
      <c r="I70" s="1093"/>
      <c r="J70" s="1093"/>
      <c r="K70" s="1093"/>
      <c r="L70" s="1093"/>
      <c r="M70" s="1229">
        <f t="shared" si="0"/>
        <v>0</v>
      </c>
      <c r="O70" s="1058"/>
      <c r="P70" s="1058"/>
      <c r="Q70" s="1058"/>
      <c r="R70" s="1058"/>
      <c r="S70" s="1058"/>
      <c r="T70" s="1058"/>
      <c r="U70" s="1058"/>
      <c r="V70" s="1058"/>
    </row>
    <row r="71" spans="1:22" s="1064" customFormat="1" x14ac:dyDescent="0.25">
      <c r="A71" s="1057" t="str">
        <f t="shared" si="1"/>
        <v>81104124</v>
      </c>
      <c r="B71" s="1065">
        <v>8110</v>
      </c>
      <c r="C71" s="1066">
        <v>4124</v>
      </c>
      <c r="D71" s="1067"/>
      <c r="E71" s="1067"/>
      <c r="F71" s="1067"/>
      <c r="G71" s="1068" t="s">
        <v>1157</v>
      </c>
      <c r="H71" s="1069">
        <f t="shared" ref="H71:L73" si="15">SUM(H72)</f>
        <v>0</v>
      </c>
      <c r="I71" s="1069">
        <f t="shared" si="15"/>
        <v>0</v>
      </c>
      <c r="J71" s="1069">
        <f t="shared" si="15"/>
        <v>0</v>
      </c>
      <c r="K71" s="1069">
        <f t="shared" si="15"/>
        <v>0</v>
      </c>
      <c r="L71" s="1069">
        <f t="shared" si="15"/>
        <v>0</v>
      </c>
      <c r="M71" s="1226">
        <f t="shared" si="0"/>
        <v>0</v>
      </c>
      <c r="O71" s="1058"/>
      <c r="P71" s="1058"/>
      <c r="Q71" s="1058"/>
      <c r="R71" s="1058"/>
      <c r="S71" s="1058"/>
      <c r="T71" s="1058"/>
      <c r="U71" s="1058"/>
      <c r="V71" s="1058"/>
    </row>
    <row r="72" spans="1:22" s="1064" customFormat="1" x14ac:dyDescent="0.25">
      <c r="A72" s="1057" t="str">
        <f t="shared" si="1"/>
        <v>811041241</v>
      </c>
      <c r="B72" s="1072">
        <v>8110</v>
      </c>
      <c r="C72" s="1073">
        <v>4124</v>
      </c>
      <c r="D72" s="1074">
        <v>1</v>
      </c>
      <c r="E72" s="1074"/>
      <c r="F72" s="1074"/>
      <c r="G72" s="1075" t="s">
        <v>1157</v>
      </c>
      <c r="H72" s="1076">
        <f t="shared" si="15"/>
        <v>0</v>
      </c>
      <c r="I72" s="1076">
        <f t="shared" si="15"/>
        <v>0</v>
      </c>
      <c r="J72" s="1076">
        <f t="shared" si="15"/>
        <v>0</v>
      </c>
      <c r="K72" s="1076">
        <f t="shared" si="15"/>
        <v>0</v>
      </c>
      <c r="L72" s="1076">
        <f t="shared" si="15"/>
        <v>0</v>
      </c>
      <c r="M72" s="1227">
        <f t="shared" si="0"/>
        <v>0</v>
      </c>
      <c r="O72" s="1058"/>
      <c r="P72" s="1058"/>
      <c r="Q72" s="1058"/>
      <c r="R72" s="1058"/>
      <c r="S72" s="1058"/>
      <c r="T72" s="1058"/>
      <c r="U72" s="1058"/>
      <c r="V72" s="1058"/>
    </row>
    <row r="73" spans="1:22" s="1064" customFormat="1" ht="12.75" customHeight="1" x14ac:dyDescent="0.25">
      <c r="A73" s="1057" t="str">
        <f t="shared" si="1"/>
        <v>8110412411</v>
      </c>
      <c r="B73" s="1079">
        <v>8110</v>
      </c>
      <c r="C73" s="1080">
        <v>4124</v>
      </c>
      <c r="D73" s="1081">
        <v>1</v>
      </c>
      <c r="E73" s="1081">
        <v>1</v>
      </c>
      <c r="F73" s="1095"/>
      <c r="G73" s="1082" t="s">
        <v>1157</v>
      </c>
      <c r="H73" s="1083">
        <f t="shared" si="15"/>
        <v>0</v>
      </c>
      <c r="I73" s="1083">
        <f t="shared" si="15"/>
        <v>0</v>
      </c>
      <c r="J73" s="1083">
        <f t="shared" si="15"/>
        <v>0</v>
      </c>
      <c r="K73" s="1083">
        <f t="shared" si="15"/>
        <v>0</v>
      </c>
      <c r="L73" s="1083">
        <f t="shared" si="15"/>
        <v>0</v>
      </c>
      <c r="M73" s="1749">
        <f t="shared" si="0"/>
        <v>0</v>
      </c>
      <c r="O73" s="1058"/>
      <c r="P73" s="1058"/>
      <c r="Q73" s="1058"/>
      <c r="R73" s="1058"/>
      <c r="S73" s="1058"/>
      <c r="T73" s="1058"/>
      <c r="U73" s="1058"/>
      <c r="V73" s="1058"/>
    </row>
    <row r="74" spans="1:22" s="1064" customFormat="1" ht="12.75" customHeight="1" x14ac:dyDescent="0.25">
      <c r="A74" s="1057" t="str">
        <f t="shared" si="1"/>
        <v>81104124111</v>
      </c>
      <c r="B74" s="1086">
        <v>8110</v>
      </c>
      <c r="C74" s="1087">
        <v>4124</v>
      </c>
      <c r="D74" s="1088">
        <v>1</v>
      </c>
      <c r="E74" s="1088">
        <v>1</v>
      </c>
      <c r="F74" s="1088">
        <v>1</v>
      </c>
      <c r="G74" s="1089" t="s">
        <v>1157</v>
      </c>
      <c r="H74" s="1093"/>
      <c r="I74" s="1093"/>
      <c r="J74" s="1093"/>
      <c r="K74" s="1093"/>
      <c r="L74" s="1093"/>
      <c r="M74" s="1229">
        <f t="shared" si="0"/>
        <v>0</v>
      </c>
      <c r="O74" s="1058"/>
      <c r="P74" s="1058"/>
      <c r="Q74" s="1058"/>
      <c r="R74" s="1058"/>
      <c r="S74" s="1058"/>
      <c r="T74" s="1058"/>
      <c r="U74" s="1058"/>
      <c r="V74" s="1058"/>
    </row>
    <row r="75" spans="1:22" s="1064" customFormat="1" x14ac:dyDescent="0.25">
      <c r="A75" s="1057" t="str">
        <f t="shared" si="1"/>
        <v>81104125</v>
      </c>
      <c r="B75" s="1065">
        <v>8110</v>
      </c>
      <c r="C75" s="1066">
        <v>4125</v>
      </c>
      <c r="D75" s="1067"/>
      <c r="E75" s="1067"/>
      <c r="F75" s="1067"/>
      <c r="G75" s="1068" t="s">
        <v>1158</v>
      </c>
      <c r="H75" s="1069">
        <f t="shared" ref="H75:L76" si="16">SUM(H76)</f>
        <v>0</v>
      </c>
      <c r="I75" s="1069">
        <f t="shared" si="16"/>
        <v>0</v>
      </c>
      <c r="J75" s="1069">
        <f t="shared" si="16"/>
        <v>0</v>
      </c>
      <c r="K75" s="1069">
        <f t="shared" si="16"/>
        <v>0</v>
      </c>
      <c r="L75" s="1069">
        <f t="shared" si="16"/>
        <v>0</v>
      </c>
      <c r="M75" s="1226">
        <f t="shared" si="0"/>
        <v>0</v>
      </c>
      <c r="O75" s="1058"/>
      <c r="P75" s="1058"/>
      <c r="Q75" s="1058"/>
      <c r="R75" s="1058"/>
      <c r="S75" s="1058"/>
      <c r="T75" s="1058"/>
      <c r="U75" s="1058"/>
      <c r="V75" s="1058"/>
    </row>
    <row r="76" spans="1:22" s="1064" customFormat="1" x14ac:dyDescent="0.25">
      <c r="A76" s="1057" t="str">
        <f t="shared" si="1"/>
        <v>811041251</v>
      </c>
      <c r="B76" s="1072">
        <v>8110</v>
      </c>
      <c r="C76" s="1073">
        <v>4125</v>
      </c>
      <c r="D76" s="1074">
        <v>1</v>
      </c>
      <c r="E76" s="1074"/>
      <c r="F76" s="1074"/>
      <c r="G76" s="1075" t="s">
        <v>1158</v>
      </c>
      <c r="H76" s="1076">
        <f t="shared" si="16"/>
        <v>0</v>
      </c>
      <c r="I76" s="1076">
        <f t="shared" si="16"/>
        <v>0</v>
      </c>
      <c r="J76" s="1076">
        <f t="shared" si="16"/>
        <v>0</v>
      </c>
      <c r="K76" s="1076">
        <f t="shared" si="16"/>
        <v>0</v>
      </c>
      <c r="L76" s="1076">
        <f t="shared" si="16"/>
        <v>0</v>
      </c>
      <c r="M76" s="1227">
        <f t="shared" ref="M76:M139" si="17">+H76+I76+J76+K76+L76</f>
        <v>0</v>
      </c>
      <c r="O76" s="1058"/>
      <c r="P76" s="1058"/>
      <c r="Q76" s="1058"/>
      <c r="R76" s="1058"/>
      <c r="S76" s="1058"/>
      <c r="T76" s="1058"/>
      <c r="U76" s="1058"/>
      <c r="V76" s="1058"/>
    </row>
    <row r="77" spans="1:22" s="1064" customFormat="1" ht="12.75" customHeight="1" x14ac:dyDescent="0.25">
      <c r="A77" s="1057" t="str">
        <f t="shared" ref="A77:A140" si="18">B77&amp;C77&amp;D77&amp;E77&amp;F77</f>
        <v>8110412511</v>
      </c>
      <c r="B77" s="1079">
        <v>8110</v>
      </c>
      <c r="C77" s="1080">
        <v>4125</v>
      </c>
      <c r="D77" s="1081">
        <v>1</v>
      </c>
      <c r="E77" s="1081">
        <v>1</v>
      </c>
      <c r="F77" s="1095"/>
      <c r="G77" s="1082" t="s">
        <v>1158</v>
      </c>
      <c r="H77" s="1083">
        <f>H78</f>
        <v>0</v>
      </c>
      <c r="I77" s="1083">
        <f>I78</f>
        <v>0</v>
      </c>
      <c r="J77" s="1083">
        <f>J78</f>
        <v>0</v>
      </c>
      <c r="K77" s="1083">
        <f>K78</f>
        <v>0</v>
      </c>
      <c r="L77" s="1083">
        <f>L78</f>
        <v>0</v>
      </c>
      <c r="M77" s="1749">
        <f t="shared" si="17"/>
        <v>0</v>
      </c>
      <c r="O77" s="1058"/>
      <c r="P77" s="1058"/>
      <c r="Q77" s="1058"/>
      <c r="R77" s="1058"/>
      <c r="S77" s="1058"/>
      <c r="T77" s="1058"/>
      <c r="U77" s="1058"/>
      <c r="V77" s="1058"/>
    </row>
    <row r="78" spans="1:22" s="1064" customFormat="1" ht="12.75" customHeight="1" x14ac:dyDescent="0.25">
      <c r="A78" s="1057" t="str">
        <f t="shared" si="18"/>
        <v>81104125111</v>
      </c>
      <c r="B78" s="1086">
        <v>8110</v>
      </c>
      <c r="C78" s="1087">
        <v>4125</v>
      </c>
      <c r="D78" s="1088">
        <v>1</v>
      </c>
      <c r="E78" s="1088">
        <v>1</v>
      </c>
      <c r="F78" s="1088">
        <v>1</v>
      </c>
      <c r="G78" s="1089" t="s">
        <v>1158</v>
      </c>
      <c r="H78" s="1093"/>
      <c r="I78" s="1093"/>
      <c r="J78" s="1093"/>
      <c r="K78" s="1093"/>
      <c r="L78" s="1093"/>
      <c r="M78" s="1229">
        <f t="shared" si="17"/>
        <v>0</v>
      </c>
      <c r="O78" s="1058"/>
      <c r="P78" s="1058"/>
      <c r="Q78" s="1058"/>
      <c r="R78" s="1058"/>
      <c r="S78" s="1058"/>
      <c r="T78" s="1058"/>
      <c r="U78" s="1058"/>
      <c r="V78" s="1058"/>
    </row>
    <row r="79" spans="1:22" s="1064" customFormat="1" ht="18" customHeight="1" x14ac:dyDescent="0.25">
      <c r="A79" s="1057" t="str">
        <f t="shared" si="18"/>
        <v>Subtotal (7)</v>
      </c>
      <c r="B79" s="1097" t="s">
        <v>2026</v>
      </c>
      <c r="C79" s="1098"/>
      <c r="D79" s="1099"/>
      <c r="E79" s="1099"/>
      <c r="F79" s="1099"/>
      <c r="G79" s="1089"/>
      <c r="H79" s="1100">
        <f>+H75+H71+H67+H63+H59</f>
        <v>0</v>
      </c>
      <c r="I79" s="1100">
        <f>+I75+I71+I67+I63+I59</f>
        <v>0</v>
      </c>
      <c r="J79" s="1100">
        <f>+J75+J71+J67+J63+J59</f>
        <v>0</v>
      </c>
      <c r="K79" s="1100">
        <f>+K75+K71+K67+K63+K59</f>
        <v>0</v>
      </c>
      <c r="L79" s="1100">
        <f>+L75+L71+L67+L63+L59</f>
        <v>0</v>
      </c>
      <c r="M79" s="1225">
        <f t="shared" si="17"/>
        <v>0</v>
      </c>
      <c r="O79" s="1058"/>
      <c r="P79" s="1058"/>
      <c r="Q79" s="1058"/>
      <c r="R79" s="1058"/>
      <c r="S79" s="1058"/>
      <c r="T79" s="1058"/>
      <c r="U79" s="1058"/>
      <c r="V79" s="1058"/>
    </row>
    <row r="80" spans="1:22" s="1064" customFormat="1" x14ac:dyDescent="0.25">
      <c r="A80" s="1057" t="str">
        <f t="shared" si="18"/>
        <v>81104130</v>
      </c>
      <c r="B80" s="1059">
        <v>8110</v>
      </c>
      <c r="C80" s="1060">
        <v>4130</v>
      </c>
      <c r="D80" s="1061"/>
      <c r="E80" s="1061"/>
      <c r="F80" s="1061"/>
      <c r="G80" s="1062" t="s">
        <v>217</v>
      </c>
      <c r="H80" s="1063">
        <f>+H81+H92</f>
        <v>0</v>
      </c>
      <c r="I80" s="1063">
        <f>+I81+I92</f>
        <v>0</v>
      </c>
      <c r="J80" s="1063">
        <f>+J81+J92</f>
        <v>0</v>
      </c>
      <c r="K80" s="1063">
        <f>+K81+K92</f>
        <v>0</v>
      </c>
      <c r="L80" s="1063">
        <f>+L81+L92</f>
        <v>0</v>
      </c>
      <c r="M80" s="1225">
        <f t="shared" si="17"/>
        <v>0</v>
      </c>
      <c r="O80" s="1058"/>
      <c r="P80" s="1058"/>
      <c r="Q80" s="1058"/>
      <c r="R80" s="1058"/>
      <c r="S80" s="1058"/>
      <c r="T80" s="1058"/>
      <c r="U80" s="1058"/>
      <c r="V80" s="1058"/>
    </row>
    <row r="81" spans="1:22" s="1064" customFormat="1" x14ac:dyDescent="0.25">
      <c r="A81" s="1057" t="str">
        <f t="shared" si="18"/>
        <v>81104131</v>
      </c>
      <c r="B81" s="1065">
        <v>8110</v>
      </c>
      <c r="C81" s="1066">
        <v>4131</v>
      </c>
      <c r="D81" s="1067"/>
      <c r="E81" s="1067"/>
      <c r="F81" s="1067"/>
      <c r="G81" s="1068" t="s">
        <v>1159</v>
      </c>
      <c r="H81" s="1069">
        <f>+H82</f>
        <v>0</v>
      </c>
      <c r="I81" s="1069">
        <f>+I82</f>
        <v>0</v>
      </c>
      <c r="J81" s="1069">
        <f>+J82</f>
        <v>0</v>
      </c>
      <c r="K81" s="1069">
        <f>+K82</f>
        <v>0</v>
      </c>
      <c r="L81" s="1069">
        <f>+L82</f>
        <v>0</v>
      </c>
      <c r="M81" s="1226">
        <f t="shared" si="17"/>
        <v>0</v>
      </c>
      <c r="O81" s="1058"/>
      <c r="P81" s="1058"/>
      <c r="Q81" s="1058"/>
      <c r="R81" s="1058"/>
      <c r="S81" s="1058"/>
      <c r="T81" s="1058"/>
      <c r="U81" s="1058"/>
      <c r="V81" s="1058"/>
    </row>
    <row r="82" spans="1:22" s="1064" customFormat="1" x14ac:dyDescent="0.25">
      <c r="A82" s="1057" t="str">
        <f t="shared" si="18"/>
        <v>811041311</v>
      </c>
      <c r="B82" s="1072">
        <v>8110</v>
      </c>
      <c r="C82" s="1073">
        <v>4131</v>
      </c>
      <c r="D82" s="1074">
        <v>1</v>
      </c>
      <c r="E82" s="1074"/>
      <c r="F82" s="1074"/>
      <c r="G82" s="1075" t="s">
        <v>1159</v>
      </c>
      <c r="H82" s="1076">
        <f>+H83+H87</f>
        <v>0</v>
      </c>
      <c r="I82" s="1076">
        <f>+I83+I87</f>
        <v>0</v>
      </c>
      <c r="J82" s="1076">
        <f>+J83+J87</f>
        <v>0</v>
      </c>
      <c r="K82" s="1076">
        <f>+K83+K87</f>
        <v>0</v>
      </c>
      <c r="L82" s="1076">
        <f>+L83+L87</f>
        <v>0</v>
      </c>
      <c r="M82" s="1227">
        <f t="shared" si="17"/>
        <v>0</v>
      </c>
      <c r="O82" s="1058"/>
      <c r="P82" s="1058"/>
      <c r="Q82" s="1058"/>
      <c r="R82" s="1058"/>
      <c r="S82" s="1058"/>
      <c r="T82" s="1058"/>
      <c r="U82" s="1058"/>
      <c r="V82" s="1058"/>
    </row>
    <row r="83" spans="1:22" s="1064" customFormat="1" ht="12.75" customHeight="1" x14ac:dyDescent="0.25">
      <c r="A83" s="1057" t="str">
        <f t="shared" si="18"/>
        <v>8110413111</v>
      </c>
      <c r="B83" s="1079">
        <v>8110</v>
      </c>
      <c r="C83" s="1080">
        <v>4131</v>
      </c>
      <c r="D83" s="1081">
        <v>1</v>
      </c>
      <c r="E83" s="1081">
        <v>1</v>
      </c>
      <c r="F83" s="1081"/>
      <c r="G83" s="1082" t="s">
        <v>1159</v>
      </c>
      <c r="H83" s="1083">
        <f>SUM(H84:H86)</f>
        <v>0</v>
      </c>
      <c r="I83" s="1083">
        <f>SUM(I84:I86)</f>
        <v>0</v>
      </c>
      <c r="J83" s="1083">
        <f>SUM(J84:J86)</f>
        <v>0</v>
      </c>
      <c r="K83" s="1083">
        <f>SUM(K84:K86)</f>
        <v>0</v>
      </c>
      <c r="L83" s="1083">
        <f>SUM(L84:L86)</f>
        <v>0</v>
      </c>
      <c r="M83" s="1749">
        <f t="shared" si="17"/>
        <v>0</v>
      </c>
      <c r="O83" s="1058"/>
      <c r="P83" s="1058"/>
      <c r="Q83" s="1058"/>
      <c r="R83" s="1058"/>
      <c r="S83" s="1058"/>
      <c r="T83" s="1058"/>
      <c r="U83" s="1058"/>
      <c r="V83" s="1058"/>
    </row>
    <row r="84" spans="1:22" s="1064" customFormat="1" x14ac:dyDescent="0.25">
      <c r="A84" s="1057" t="str">
        <f t="shared" si="18"/>
        <v>81104131111</v>
      </c>
      <c r="B84" s="1086">
        <v>8110</v>
      </c>
      <c r="C84" s="1087">
        <v>4131</v>
      </c>
      <c r="D84" s="1088">
        <v>1</v>
      </c>
      <c r="E84" s="1088">
        <v>1</v>
      </c>
      <c r="F84" s="1088">
        <v>1</v>
      </c>
      <c r="G84" s="1089" t="s">
        <v>1160</v>
      </c>
      <c r="H84" s="1093"/>
      <c r="I84" s="1093"/>
      <c r="J84" s="1093"/>
      <c r="K84" s="1093"/>
      <c r="L84" s="1093"/>
      <c r="M84" s="1229">
        <f t="shared" si="17"/>
        <v>0</v>
      </c>
      <c r="O84" s="1058"/>
      <c r="P84" s="1058"/>
      <c r="Q84" s="1058"/>
      <c r="R84" s="1058"/>
      <c r="S84" s="1058"/>
      <c r="T84" s="1058"/>
      <c r="U84" s="1058"/>
      <c r="V84" s="1058"/>
    </row>
    <row r="85" spans="1:22" s="1064" customFormat="1" x14ac:dyDescent="0.25">
      <c r="A85" s="1057" t="str">
        <f t="shared" si="18"/>
        <v>81104131112</v>
      </c>
      <c r="B85" s="1086">
        <v>8110</v>
      </c>
      <c r="C85" s="1087">
        <v>4131</v>
      </c>
      <c r="D85" s="1088">
        <v>1</v>
      </c>
      <c r="E85" s="1088">
        <v>1</v>
      </c>
      <c r="F85" s="1088">
        <v>2</v>
      </c>
      <c r="G85" s="1089" t="s">
        <v>1161</v>
      </c>
      <c r="H85" s="1093"/>
      <c r="I85" s="1093"/>
      <c r="J85" s="1093"/>
      <c r="K85" s="1093"/>
      <c r="L85" s="1093"/>
      <c r="M85" s="1229">
        <f t="shared" si="17"/>
        <v>0</v>
      </c>
      <c r="O85" s="1058"/>
      <c r="P85" s="1058"/>
      <c r="Q85" s="1058"/>
      <c r="R85" s="1058"/>
      <c r="S85" s="1058"/>
      <c r="T85" s="1058"/>
      <c r="U85" s="1058"/>
      <c r="V85" s="1058"/>
    </row>
    <row r="86" spans="1:22" s="1064" customFormat="1" x14ac:dyDescent="0.25">
      <c r="A86" s="1057" t="str">
        <f t="shared" si="18"/>
        <v>81104131113</v>
      </c>
      <c r="B86" s="1086">
        <v>8110</v>
      </c>
      <c r="C86" s="1087">
        <v>4131</v>
      </c>
      <c r="D86" s="1088">
        <v>1</v>
      </c>
      <c r="E86" s="1088">
        <v>1</v>
      </c>
      <c r="F86" s="1088">
        <v>3</v>
      </c>
      <c r="G86" s="1089" t="s">
        <v>1162</v>
      </c>
      <c r="H86" s="1093"/>
      <c r="I86" s="1093"/>
      <c r="J86" s="1093"/>
      <c r="K86" s="1093"/>
      <c r="L86" s="1093"/>
      <c r="M86" s="1229">
        <f t="shared" si="17"/>
        <v>0</v>
      </c>
      <c r="O86" s="1058"/>
      <c r="P86" s="1058"/>
      <c r="Q86" s="1058"/>
      <c r="R86" s="1058"/>
      <c r="S86" s="1058"/>
      <c r="T86" s="1058"/>
      <c r="U86" s="1058"/>
      <c r="V86" s="1058"/>
    </row>
    <row r="87" spans="1:22" s="1064" customFormat="1" ht="12.75" customHeight="1" x14ac:dyDescent="0.25">
      <c r="A87" s="1057" t="str">
        <f t="shared" si="18"/>
        <v>8110413112</v>
      </c>
      <c r="B87" s="1079">
        <v>8110</v>
      </c>
      <c r="C87" s="1080">
        <v>4131</v>
      </c>
      <c r="D87" s="1081">
        <v>1</v>
      </c>
      <c r="E87" s="1081">
        <v>2</v>
      </c>
      <c r="F87" s="1095"/>
      <c r="G87" s="1082" t="s">
        <v>1163</v>
      </c>
      <c r="H87" s="1083">
        <f>SUM(H88:H91)</f>
        <v>0</v>
      </c>
      <c r="I87" s="1083">
        <f>SUM(I88:I91)</f>
        <v>0</v>
      </c>
      <c r="J87" s="1083">
        <f>SUM(J88:J91)</f>
        <v>0</v>
      </c>
      <c r="K87" s="1083">
        <f>SUM(K88:K91)</f>
        <v>0</v>
      </c>
      <c r="L87" s="1083">
        <f>SUM(L88:L91)</f>
        <v>0</v>
      </c>
      <c r="M87" s="1749">
        <f t="shared" si="17"/>
        <v>0</v>
      </c>
      <c r="O87" s="1058"/>
      <c r="P87" s="1058"/>
      <c r="Q87" s="1058"/>
      <c r="R87" s="1058"/>
      <c r="S87" s="1058"/>
      <c r="T87" s="1058"/>
      <c r="U87" s="1058"/>
      <c r="V87" s="1058"/>
    </row>
    <row r="88" spans="1:22" s="1064" customFormat="1" x14ac:dyDescent="0.25">
      <c r="A88" s="1057" t="str">
        <f t="shared" si="18"/>
        <v>81104131121</v>
      </c>
      <c r="B88" s="1086">
        <v>8110</v>
      </c>
      <c r="C88" s="1087">
        <v>4131</v>
      </c>
      <c r="D88" s="1088">
        <v>1</v>
      </c>
      <c r="E88" s="1088">
        <v>2</v>
      </c>
      <c r="F88" s="1088">
        <v>1</v>
      </c>
      <c r="G88" s="1089" t="s">
        <v>1145</v>
      </c>
      <c r="H88" s="1090"/>
      <c r="I88" s="1090"/>
      <c r="J88" s="1090"/>
      <c r="K88" s="1090"/>
      <c r="L88" s="1090"/>
      <c r="M88" s="1229">
        <f t="shared" si="17"/>
        <v>0</v>
      </c>
      <c r="O88" s="1058"/>
      <c r="P88" s="1058"/>
      <c r="Q88" s="1058"/>
      <c r="R88" s="1058"/>
      <c r="S88" s="1058"/>
      <c r="T88" s="1058"/>
      <c r="U88" s="1058"/>
      <c r="V88" s="1058"/>
    </row>
    <row r="89" spans="1:22" s="1064" customFormat="1" x14ac:dyDescent="0.25">
      <c r="A89" s="1057" t="str">
        <f t="shared" si="18"/>
        <v>81104131122</v>
      </c>
      <c r="B89" s="1086">
        <v>8110</v>
      </c>
      <c r="C89" s="1087">
        <v>4131</v>
      </c>
      <c r="D89" s="1088">
        <v>1</v>
      </c>
      <c r="E89" s="1088">
        <v>2</v>
      </c>
      <c r="F89" s="1088">
        <v>2</v>
      </c>
      <c r="G89" s="1089" t="s">
        <v>1146</v>
      </c>
      <c r="H89" s="1093"/>
      <c r="I89" s="1093"/>
      <c r="J89" s="1093"/>
      <c r="K89" s="1093"/>
      <c r="L89" s="1093"/>
      <c r="M89" s="1229">
        <f t="shared" si="17"/>
        <v>0</v>
      </c>
      <c r="O89" s="1058"/>
      <c r="P89" s="1058"/>
      <c r="Q89" s="1058"/>
      <c r="R89" s="1058"/>
      <c r="S89" s="1058"/>
      <c r="T89" s="1058"/>
      <c r="U89" s="1058"/>
      <c r="V89" s="1058"/>
    </row>
    <row r="90" spans="1:22" s="1064" customFormat="1" x14ac:dyDescent="0.25">
      <c r="A90" s="1057" t="str">
        <f t="shared" si="18"/>
        <v>81104131123</v>
      </c>
      <c r="B90" s="1086">
        <v>8110</v>
      </c>
      <c r="C90" s="1087">
        <v>4131</v>
      </c>
      <c r="D90" s="1088">
        <v>1</v>
      </c>
      <c r="E90" s="1088">
        <v>2</v>
      </c>
      <c r="F90" s="1088">
        <v>3</v>
      </c>
      <c r="G90" s="1089" t="s">
        <v>1147</v>
      </c>
      <c r="H90" s="1093"/>
      <c r="I90" s="1093"/>
      <c r="J90" s="1093"/>
      <c r="K90" s="1093"/>
      <c r="L90" s="1093"/>
      <c r="M90" s="1229">
        <f t="shared" si="17"/>
        <v>0</v>
      </c>
      <c r="O90" s="1058"/>
      <c r="P90" s="1058"/>
      <c r="Q90" s="1058"/>
      <c r="R90" s="1058"/>
      <c r="S90" s="1058"/>
      <c r="T90" s="1058"/>
      <c r="U90" s="1058"/>
      <c r="V90" s="1058"/>
    </row>
    <row r="91" spans="1:22" s="1064" customFormat="1" x14ac:dyDescent="0.25">
      <c r="A91" s="1057" t="str">
        <f t="shared" si="18"/>
        <v>81104131124</v>
      </c>
      <c r="B91" s="1086">
        <v>8110</v>
      </c>
      <c r="C91" s="1087">
        <v>4131</v>
      </c>
      <c r="D91" s="1088">
        <v>1</v>
      </c>
      <c r="E91" s="1088">
        <v>2</v>
      </c>
      <c r="F91" s="1088">
        <v>4</v>
      </c>
      <c r="G91" s="1089" t="s">
        <v>1164</v>
      </c>
      <c r="H91" s="1093"/>
      <c r="I91" s="1093"/>
      <c r="J91" s="1093"/>
      <c r="K91" s="1093"/>
      <c r="L91" s="1093"/>
      <c r="M91" s="1229">
        <f t="shared" si="17"/>
        <v>0</v>
      </c>
      <c r="O91" s="1058"/>
      <c r="P91" s="1058"/>
      <c r="Q91" s="1058"/>
      <c r="R91" s="1058"/>
      <c r="S91" s="1058"/>
      <c r="T91" s="1058"/>
      <c r="U91" s="1058"/>
      <c r="V91" s="1058"/>
    </row>
    <row r="92" spans="1:22" s="1064" customFormat="1" ht="29.25" customHeight="1" x14ac:dyDescent="0.25">
      <c r="A92" s="1057" t="str">
        <f t="shared" si="18"/>
        <v>81104139</v>
      </c>
      <c r="B92" s="1065">
        <v>8110</v>
      </c>
      <c r="C92" s="1066">
        <v>4139</v>
      </c>
      <c r="D92" s="1067"/>
      <c r="E92" s="1067"/>
      <c r="F92" s="1067"/>
      <c r="G92" s="1068" t="s">
        <v>1165</v>
      </c>
      <c r="H92" s="1069">
        <f>SUM(H93)</f>
        <v>0</v>
      </c>
      <c r="I92" s="1069">
        <f>SUM(I93)</f>
        <v>0</v>
      </c>
      <c r="J92" s="1069">
        <f t="shared" ref="J92:L93" si="19">SUM(J93)</f>
        <v>0</v>
      </c>
      <c r="K92" s="1069">
        <f t="shared" si="19"/>
        <v>0</v>
      </c>
      <c r="L92" s="1069">
        <f t="shared" si="19"/>
        <v>0</v>
      </c>
      <c r="M92" s="1226">
        <f t="shared" si="17"/>
        <v>0</v>
      </c>
      <c r="O92" s="1058"/>
      <c r="P92" s="1058"/>
      <c r="Q92" s="1058"/>
      <c r="R92" s="1058"/>
      <c r="S92" s="1058"/>
      <c r="T92" s="1058"/>
      <c r="U92" s="1058"/>
      <c r="V92" s="1058"/>
    </row>
    <row r="93" spans="1:22" s="1064" customFormat="1" ht="30" customHeight="1" x14ac:dyDescent="0.25">
      <c r="A93" s="1057" t="str">
        <f t="shared" si="18"/>
        <v>811041391</v>
      </c>
      <c r="B93" s="1072">
        <v>8110</v>
      </c>
      <c r="C93" s="1073">
        <v>4139</v>
      </c>
      <c r="D93" s="1074">
        <v>1</v>
      </c>
      <c r="E93" s="1074"/>
      <c r="F93" s="1074"/>
      <c r="G93" s="1075" t="s">
        <v>1165</v>
      </c>
      <c r="H93" s="1076">
        <f>SUM(H94)</f>
        <v>0</v>
      </c>
      <c r="I93" s="1076">
        <f>SUM(I94)</f>
        <v>0</v>
      </c>
      <c r="J93" s="1076">
        <f t="shared" si="19"/>
        <v>0</v>
      </c>
      <c r="K93" s="1076">
        <f t="shared" si="19"/>
        <v>0</v>
      </c>
      <c r="L93" s="1076">
        <f t="shared" si="19"/>
        <v>0</v>
      </c>
      <c r="M93" s="1227">
        <f t="shared" si="17"/>
        <v>0</v>
      </c>
      <c r="O93" s="1058"/>
      <c r="P93" s="1058"/>
      <c r="Q93" s="1058"/>
      <c r="R93" s="1058"/>
      <c r="S93" s="1058"/>
      <c r="T93" s="1058"/>
      <c r="U93" s="1058"/>
      <c r="V93" s="1058"/>
    </row>
    <row r="94" spans="1:22" s="1064" customFormat="1" ht="24" customHeight="1" x14ac:dyDescent="0.25">
      <c r="A94" s="1057" t="str">
        <f t="shared" si="18"/>
        <v>8110413911</v>
      </c>
      <c r="B94" s="1079">
        <v>8110</v>
      </c>
      <c r="C94" s="1080">
        <v>4139</v>
      </c>
      <c r="D94" s="1081">
        <v>1</v>
      </c>
      <c r="E94" s="1081">
        <v>1</v>
      </c>
      <c r="F94" s="1081"/>
      <c r="G94" s="1082" t="s">
        <v>1165</v>
      </c>
      <c r="H94" s="1083">
        <f>SUM(H95:H95)</f>
        <v>0</v>
      </c>
      <c r="I94" s="1083">
        <f>SUM(I95:I95)</f>
        <v>0</v>
      </c>
      <c r="J94" s="1083">
        <f t="shared" ref="J94:L94" si="20">SUM(J95:J95)</f>
        <v>0</v>
      </c>
      <c r="K94" s="1083">
        <f t="shared" si="20"/>
        <v>0</v>
      </c>
      <c r="L94" s="1083">
        <f t="shared" si="20"/>
        <v>0</v>
      </c>
      <c r="M94" s="1749">
        <f t="shared" si="17"/>
        <v>0</v>
      </c>
      <c r="O94" s="1058"/>
      <c r="P94" s="1058"/>
      <c r="Q94" s="1058"/>
      <c r="R94" s="1058"/>
      <c r="S94" s="1058"/>
      <c r="T94" s="1058"/>
      <c r="U94" s="1058"/>
      <c r="V94" s="1058"/>
    </row>
    <row r="95" spans="1:22" s="1064" customFormat="1" ht="30.75" customHeight="1" x14ac:dyDescent="0.25">
      <c r="A95" s="1057" t="str">
        <f t="shared" si="18"/>
        <v>81104139111</v>
      </c>
      <c r="B95" s="1086">
        <v>8110</v>
      </c>
      <c r="C95" s="1087">
        <v>4139</v>
      </c>
      <c r="D95" s="1088">
        <v>1</v>
      </c>
      <c r="E95" s="1088">
        <v>1</v>
      </c>
      <c r="F95" s="1088">
        <v>1</v>
      </c>
      <c r="G95" s="1089" t="s">
        <v>1165</v>
      </c>
      <c r="H95" s="1093"/>
      <c r="I95" s="1093"/>
      <c r="J95" s="1093"/>
      <c r="K95" s="1093"/>
      <c r="L95" s="1093"/>
      <c r="M95" s="1229">
        <f t="shared" si="17"/>
        <v>0</v>
      </c>
      <c r="O95" s="1058"/>
      <c r="P95" s="1058"/>
      <c r="Q95" s="1058"/>
      <c r="R95" s="1058"/>
      <c r="S95" s="1058"/>
      <c r="T95" s="1058"/>
      <c r="U95" s="1058"/>
      <c r="V95" s="1058"/>
    </row>
    <row r="96" spans="1:22" s="1064" customFormat="1" x14ac:dyDescent="0.25">
      <c r="A96" s="1057" t="str">
        <f t="shared" si="18"/>
        <v>Subtotal (7)</v>
      </c>
      <c r="B96" s="1097" t="s">
        <v>2026</v>
      </c>
      <c r="C96" s="1098"/>
      <c r="D96" s="1099"/>
      <c r="E96" s="1099"/>
      <c r="F96" s="1099"/>
      <c r="G96" s="1105"/>
      <c r="H96" s="1100">
        <f>+H92+H81</f>
        <v>0</v>
      </c>
      <c r="I96" s="1100">
        <f>+I92+I81</f>
        <v>0</v>
      </c>
      <c r="J96" s="1100">
        <f>+J92+J81</f>
        <v>0</v>
      </c>
      <c r="K96" s="1100">
        <f>+K92+K81</f>
        <v>0</v>
      </c>
      <c r="L96" s="1100">
        <f>+L92+L81</f>
        <v>0</v>
      </c>
      <c r="M96" s="1225">
        <f t="shared" si="17"/>
        <v>0</v>
      </c>
      <c r="O96" s="1058"/>
      <c r="P96" s="1058"/>
      <c r="Q96" s="1058"/>
      <c r="R96" s="1058"/>
      <c r="S96" s="1058"/>
      <c r="T96" s="1058"/>
      <c r="U96" s="1058"/>
      <c r="V96" s="1058"/>
    </row>
    <row r="97" spans="1:22" s="1064" customFormat="1" x14ac:dyDescent="0.25">
      <c r="A97" s="1057" t="str">
        <f t="shared" si="18"/>
        <v>81104140</v>
      </c>
      <c r="B97" s="1059">
        <v>8110</v>
      </c>
      <c r="C97" s="1060">
        <v>4140</v>
      </c>
      <c r="D97" s="1061"/>
      <c r="E97" s="1061"/>
      <c r="F97" s="1061"/>
      <c r="G97" s="1062" t="s">
        <v>218</v>
      </c>
      <c r="H97" s="1063">
        <f>+H98+H103+H158+H169+H162</f>
        <v>0</v>
      </c>
      <c r="I97" s="1063">
        <f>+I98+I103+I158+I169+I162</f>
        <v>0</v>
      </c>
      <c r="J97" s="1063">
        <f>+J98+J103+J158+J169+J162</f>
        <v>0</v>
      </c>
      <c r="K97" s="1063">
        <f>+K98+K103+K158+K169+K162</f>
        <v>0</v>
      </c>
      <c r="L97" s="1063">
        <f>+L98+L103+L158+L169+L162</f>
        <v>0</v>
      </c>
      <c r="M97" s="1225">
        <f t="shared" si="17"/>
        <v>0</v>
      </c>
      <c r="O97" s="1058"/>
      <c r="P97" s="1058"/>
      <c r="Q97" s="1058"/>
      <c r="R97" s="1058"/>
      <c r="S97" s="1058"/>
      <c r="T97" s="1058"/>
      <c r="U97" s="1058"/>
      <c r="V97" s="1058"/>
    </row>
    <row r="98" spans="1:22" s="1064" customFormat="1" ht="24" customHeight="1" x14ac:dyDescent="0.25">
      <c r="A98" s="1057" t="str">
        <f t="shared" si="18"/>
        <v>81104141</v>
      </c>
      <c r="B98" s="1065">
        <v>8110</v>
      </c>
      <c r="C98" s="1066">
        <v>4141</v>
      </c>
      <c r="D98" s="1067"/>
      <c r="E98" s="1067"/>
      <c r="F98" s="1067"/>
      <c r="G98" s="1068" t="s">
        <v>1166</v>
      </c>
      <c r="H98" s="1069">
        <f>SUM(H99)</f>
        <v>0</v>
      </c>
      <c r="I98" s="1069">
        <f>SUM(I99)</f>
        <v>0</v>
      </c>
      <c r="J98" s="1069">
        <f t="shared" ref="J98:L99" si="21">SUM(J99)</f>
        <v>0</v>
      </c>
      <c r="K98" s="1069">
        <f t="shared" si="21"/>
        <v>0</v>
      </c>
      <c r="L98" s="1069">
        <f t="shared" si="21"/>
        <v>0</v>
      </c>
      <c r="M98" s="1226">
        <f t="shared" si="17"/>
        <v>0</v>
      </c>
      <c r="O98" s="1058"/>
      <c r="P98" s="1058"/>
      <c r="Q98" s="1058"/>
      <c r="R98" s="1058"/>
      <c r="S98" s="1058"/>
      <c r="T98" s="1058"/>
      <c r="U98" s="1058"/>
      <c r="V98" s="1058"/>
    </row>
    <row r="99" spans="1:22" s="1064" customFormat="1" ht="24" customHeight="1" x14ac:dyDescent="0.25">
      <c r="A99" s="1057" t="str">
        <f t="shared" si="18"/>
        <v>811041411</v>
      </c>
      <c r="B99" s="1072">
        <v>8110</v>
      </c>
      <c r="C99" s="1073">
        <v>4141</v>
      </c>
      <c r="D99" s="1074">
        <v>1</v>
      </c>
      <c r="E99" s="1074"/>
      <c r="F99" s="1074"/>
      <c r="G99" s="1075" t="s">
        <v>1166</v>
      </c>
      <c r="H99" s="1076">
        <f>SUM(H100)</f>
        <v>0</v>
      </c>
      <c r="I99" s="1076">
        <f>SUM(I100)</f>
        <v>0</v>
      </c>
      <c r="J99" s="1076">
        <f t="shared" si="21"/>
        <v>0</v>
      </c>
      <c r="K99" s="1076">
        <f t="shared" si="21"/>
        <v>0</v>
      </c>
      <c r="L99" s="1076">
        <f t="shared" si="21"/>
        <v>0</v>
      </c>
      <c r="M99" s="1227">
        <f t="shared" si="17"/>
        <v>0</v>
      </c>
      <c r="O99" s="1058"/>
      <c r="P99" s="1058"/>
      <c r="Q99" s="1058"/>
      <c r="R99" s="1058"/>
      <c r="S99" s="1058"/>
      <c r="T99" s="1058"/>
      <c r="U99" s="1058"/>
      <c r="V99" s="1058"/>
    </row>
    <row r="100" spans="1:22" s="1064" customFormat="1" ht="24" customHeight="1" x14ac:dyDescent="0.25">
      <c r="A100" s="1057" t="str">
        <f t="shared" si="18"/>
        <v>8110414111</v>
      </c>
      <c r="B100" s="1079">
        <v>8110</v>
      </c>
      <c r="C100" s="1080">
        <v>4141</v>
      </c>
      <c r="D100" s="1081">
        <v>1</v>
      </c>
      <c r="E100" s="1081">
        <v>1</v>
      </c>
      <c r="F100" s="1081"/>
      <c r="G100" s="1082" t="s">
        <v>1166</v>
      </c>
      <c r="H100" s="1083">
        <f>SUM(H101:H102)</f>
        <v>0</v>
      </c>
      <c r="I100" s="1083">
        <f>SUM(I101:I102)</f>
        <v>0</v>
      </c>
      <c r="J100" s="1083">
        <f t="shared" ref="J100:L100" si="22">SUM(J101:J102)</f>
        <v>0</v>
      </c>
      <c r="K100" s="1083">
        <f t="shared" si="22"/>
        <v>0</v>
      </c>
      <c r="L100" s="1083">
        <f t="shared" si="22"/>
        <v>0</v>
      </c>
      <c r="M100" s="1749">
        <f t="shared" si="17"/>
        <v>0</v>
      </c>
      <c r="O100" s="1058"/>
      <c r="P100" s="1058"/>
      <c r="Q100" s="1058"/>
      <c r="R100" s="1058"/>
      <c r="S100" s="1058"/>
      <c r="T100" s="1058"/>
      <c r="U100" s="1058"/>
      <c r="V100" s="1058"/>
    </row>
    <row r="101" spans="1:22" s="1064" customFormat="1" ht="21" customHeight="1" x14ac:dyDescent="0.25">
      <c r="A101" s="1057" t="str">
        <f t="shared" si="18"/>
        <v>81104141111</v>
      </c>
      <c r="B101" s="1086">
        <v>8110</v>
      </c>
      <c r="C101" s="1087">
        <v>4141</v>
      </c>
      <c r="D101" s="1088">
        <v>1</v>
      </c>
      <c r="E101" s="1088">
        <v>1</v>
      </c>
      <c r="F101" s="1088">
        <v>1</v>
      </c>
      <c r="G101" s="1089" t="s">
        <v>1167</v>
      </c>
      <c r="H101" s="1093"/>
      <c r="I101" s="1093"/>
      <c r="J101" s="1093"/>
      <c r="K101" s="1093"/>
      <c r="L101" s="1093"/>
      <c r="M101" s="1229">
        <f t="shared" si="17"/>
        <v>0</v>
      </c>
      <c r="O101" s="1058"/>
      <c r="P101" s="1058"/>
      <c r="Q101" s="1058"/>
      <c r="R101" s="1058"/>
      <c r="S101" s="1058"/>
      <c r="T101" s="1058"/>
      <c r="U101" s="1058"/>
      <c r="V101" s="1058"/>
    </row>
    <row r="102" spans="1:22" s="1064" customFormat="1" x14ac:dyDescent="0.25">
      <c r="A102" s="1057" t="str">
        <f t="shared" si="18"/>
        <v>81104141112</v>
      </c>
      <c r="B102" s="1086">
        <v>8110</v>
      </c>
      <c r="C102" s="1087">
        <v>4141</v>
      </c>
      <c r="D102" s="1088">
        <v>1</v>
      </c>
      <c r="E102" s="1088">
        <v>1</v>
      </c>
      <c r="F102" s="1088">
        <v>2</v>
      </c>
      <c r="G102" s="1089" t="s">
        <v>1168</v>
      </c>
      <c r="H102" s="1093"/>
      <c r="I102" s="1093"/>
      <c r="J102" s="1093"/>
      <c r="K102" s="1093"/>
      <c r="L102" s="1093"/>
      <c r="M102" s="1229">
        <f t="shared" si="17"/>
        <v>0</v>
      </c>
      <c r="O102" s="1058"/>
      <c r="P102" s="1058"/>
      <c r="Q102" s="1058"/>
      <c r="R102" s="1058"/>
      <c r="S102" s="1058"/>
      <c r="T102" s="1058"/>
      <c r="U102" s="1058"/>
      <c r="V102" s="1058"/>
    </row>
    <row r="103" spans="1:22" s="1064" customFormat="1" ht="13.5" customHeight="1" x14ac:dyDescent="0.25">
      <c r="A103" s="1057" t="str">
        <f t="shared" si="18"/>
        <v>81104143</v>
      </c>
      <c r="B103" s="1065">
        <v>8110</v>
      </c>
      <c r="C103" s="1066">
        <v>4143</v>
      </c>
      <c r="D103" s="1067"/>
      <c r="E103" s="1067"/>
      <c r="F103" s="1067"/>
      <c r="G103" s="1068" t="s">
        <v>1169</v>
      </c>
      <c r="H103" s="1069">
        <f>+H104+H125+H128+H131+H134+H137+H140+H143+H146+H149+H152+H155</f>
        <v>0</v>
      </c>
      <c r="I103" s="1069">
        <f>+I104+I125+I128+I131+I134+I137+I140+I143+I146+I149+I152+I155</f>
        <v>0</v>
      </c>
      <c r="J103" s="1069">
        <f>+J104+J125+J128+J131+J134+J137+J140+J143+J146+J149+J152+J155</f>
        <v>0</v>
      </c>
      <c r="K103" s="1069">
        <f>+K104+K125+K128+K131+K134+K137+K140+K143+K146+K149+K152+K155</f>
        <v>0</v>
      </c>
      <c r="L103" s="1069">
        <f>+L104+L125+L128+L131+L134+L137+L140+L143+L146+L149+L152+L155</f>
        <v>0</v>
      </c>
      <c r="M103" s="1226">
        <f t="shared" si="17"/>
        <v>0</v>
      </c>
      <c r="O103" s="1058"/>
      <c r="P103" s="1058"/>
      <c r="Q103" s="1058"/>
      <c r="R103" s="1058"/>
      <c r="S103" s="1058"/>
      <c r="T103" s="1058"/>
      <c r="U103" s="1058"/>
      <c r="V103" s="1058"/>
    </row>
    <row r="104" spans="1:22" s="1064" customFormat="1" ht="24" customHeight="1" x14ac:dyDescent="0.25">
      <c r="A104" s="1057" t="str">
        <f t="shared" si="18"/>
        <v>811041431</v>
      </c>
      <c r="B104" s="1072">
        <v>8110</v>
      </c>
      <c r="C104" s="1073">
        <v>4143</v>
      </c>
      <c r="D104" s="1074">
        <v>1</v>
      </c>
      <c r="E104" s="1074"/>
      <c r="F104" s="1074"/>
      <c r="G104" s="1075" t="s">
        <v>1170</v>
      </c>
      <c r="H104" s="1076">
        <f>SUM(H105)</f>
        <v>0</v>
      </c>
      <c r="I104" s="1076">
        <f>SUM(I105)</f>
        <v>0</v>
      </c>
      <c r="J104" s="1076">
        <f>SUM(J105)</f>
        <v>0</v>
      </c>
      <c r="K104" s="1076">
        <f>SUM(K105)</f>
        <v>0</v>
      </c>
      <c r="L104" s="1076">
        <f>SUM(L105)</f>
        <v>0</v>
      </c>
      <c r="M104" s="1227">
        <f t="shared" si="17"/>
        <v>0</v>
      </c>
      <c r="O104" s="1058"/>
      <c r="P104" s="1058"/>
      <c r="Q104" s="1058"/>
      <c r="R104" s="1058"/>
      <c r="S104" s="1058"/>
      <c r="T104" s="1058"/>
      <c r="U104" s="1058"/>
      <c r="V104" s="1058"/>
    </row>
    <row r="105" spans="1:22" s="1064" customFormat="1" ht="17.25" customHeight="1" x14ac:dyDescent="0.25">
      <c r="A105" s="1057" t="str">
        <f t="shared" si="18"/>
        <v>8110414311</v>
      </c>
      <c r="B105" s="1079">
        <v>8110</v>
      </c>
      <c r="C105" s="1080">
        <v>4143</v>
      </c>
      <c r="D105" s="1081">
        <v>1</v>
      </c>
      <c r="E105" s="1081">
        <v>1</v>
      </c>
      <c r="F105" s="1081"/>
      <c r="G105" s="1082" t="s">
        <v>1169</v>
      </c>
      <c r="H105" s="1083">
        <f>SUM(H106:H124)</f>
        <v>0</v>
      </c>
      <c r="I105" s="1083">
        <f>SUM(I106:I124)</f>
        <v>0</v>
      </c>
      <c r="J105" s="1083">
        <f>SUM(J106:J124)</f>
        <v>0</v>
      </c>
      <c r="K105" s="1083">
        <f>SUM(K106:K124)</f>
        <v>0</v>
      </c>
      <c r="L105" s="1083">
        <f>SUM(L106:L124)</f>
        <v>0</v>
      </c>
      <c r="M105" s="1749">
        <f t="shared" si="17"/>
        <v>0</v>
      </c>
      <c r="O105" s="1058"/>
      <c r="P105" s="1058"/>
      <c r="Q105" s="1058"/>
      <c r="R105" s="1058"/>
      <c r="S105" s="1058"/>
      <c r="T105" s="1058"/>
      <c r="U105" s="1058"/>
      <c r="V105" s="1058"/>
    </row>
    <row r="106" spans="1:22" s="1064" customFormat="1" x14ac:dyDescent="0.25">
      <c r="A106" s="1057" t="str">
        <f t="shared" si="18"/>
        <v>81104143111</v>
      </c>
      <c r="B106" s="1086">
        <v>8110</v>
      </c>
      <c r="C106" s="1087">
        <v>4143</v>
      </c>
      <c r="D106" s="1088">
        <v>1</v>
      </c>
      <c r="E106" s="1088">
        <v>1</v>
      </c>
      <c r="F106" s="1088">
        <v>1</v>
      </c>
      <c r="G106" s="1089" t="s">
        <v>1171</v>
      </c>
      <c r="H106" s="1090"/>
      <c r="I106" s="1090"/>
      <c r="J106" s="1090"/>
      <c r="K106" s="1090"/>
      <c r="L106" s="1090"/>
      <c r="M106" s="1229">
        <f t="shared" si="17"/>
        <v>0</v>
      </c>
      <c r="O106" s="1058"/>
      <c r="P106" s="1058"/>
      <c r="Q106" s="1058"/>
      <c r="R106" s="1058"/>
      <c r="S106" s="1058"/>
      <c r="T106" s="1058"/>
      <c r="U106" s="1058"/>
      <c r="V106" s="1058"/>
    </row>
    <row r="107" spans="1:22" s="1064" customFormat="1" ht="21.75" customHeight="1" x14ac:dyDescent="0.25">
      <c r="A107" s="1057" t="str">
        <f t="shared" si="18"/>
        <v>81104143112</v>
      </c>
      <c r="B107" s="1086">
        <v>8110</v>
      </c>
      <c r="C107" s="1087">
        <v>4143</v>
      </c>
      <c r="D107" s="1088">
        <v>1</v>
      </c>
      <c r="E107" s="1088">
        <v>1</v>
      </c>
      <c r="F107" s="1088">
        <v>2</v>
      </c>
      <c r="G107" s="1089" t="s">
        <v>1172</v>
      </c>
      <c r="H107" s="1090"/>
      <c r="I107" s="1090"/>
      <c r="J107" s="1090"/>
      <c r="K107" s="1090"/>
      <c r="L107" s="1090"/>
      <c r="M107" s="1229">
        <f t="shared" si="17"/>
        <v>0</v>
      </c>
      <c r="O107" s="1058"/>
      <c r="P107" s="1058"/>
      <c r="Q107" s="1058"/>
      <c r="R107" s="1058"/>
      <c r="S107" s="1058"/>
      <c r="T107" s="1058"/>
      <c r="U107" s="1058"/>
      <c r="V107" s="1058"/>
    </row>
    <row r="108" spans="1:22" s="1064" customFormat="1" x14ac:dyDescent="0.25">
      <c r="A108" s="1057" t="str">
        <f t="shared" si="18"/>
        <v>81104143113</v>
      </c>
      <c r="B108" s="1086">
        <v>8110</v>
      </c>
      <c r="C108" s="1087">
        <v>4143</v>
      </c>
      <c r="D108" s="1088">
        <v>1</v>
      </c>
      <c r="E108" s="1088">
        <v>1</v>
      </c>
      <c r="F108" s="1088">
        <v>3</v>
      </c>
      <c r="G108" s="1089" t="s">
        <v>1173</v>
      </c>
      <c r="H108" s="1090"/>
      <c r="I108" s="1090"/>
      <c r="J108" s="1090"/>
      <c r="K108" s="1090"/>
      <c r="L108" s="1090"/>
      <c r="M108" s="1229">
        <f t="shared" si="17"/>
        <v>0</v>
      </c>
      <c r="O108" s="1058"/>
      <c r="P108" s="1058"/>
      <c r="Q108" s="1058"/>
      <c r="R108" s="1058"/>
      <c r="S108" s="1058"/>
      <c r="T108" s="1058"/>
      <c r="U108" s="1058"/>
      <c r="V108" s="1058"/>
    </row>
    <row r="109" spans="1:22" s="1064" customFormat="1" x14ac:dyDescent="0.25">
      <c r="A109" s="1057" t="str">
        <f t="shared" si="18"/>
        <v>81104143114</v>
      </c>
      <c r="B109" s="1086">
        <v>8110</v>
      </c>
      <c r="C109" s="1087">
        <v>4143</v>
      </c>
      <c r="D109" s="1088">
        <v>1</v>
      </c>
      <c r="E109" s="1088">
        <v>1</v>
      </c>
      <c r="F109" s="1088">
        <v>4</v>
      </c>
      <c r="G109" s="1089" t="s">
        <v>1174</v>
      </c>
      <c r="H109" s="1090"/>
      <c r="I109" s="1090"/>
      <c r="J109" s="1090"/>
      <c r="K109" s="1090"/>
      <c r="L109" s="1090"/>
      <c r="M109" s="1229">
        <f t="shared" si="17"/>
        <v>0</v>
      </c>
      <c r="O109" s="1058"/>
      <c r="P109" s="1058"/>
      <c r="Q109" s="1058"/>
      <c r="R109" s="1058"/>
      <c r="S109" s="1058"/>
      <c r="T109" s="1058"/>
      <c r="U109" s="1058"/>
      <c r="V109" s="1058"/>
    </row>
    <row r="110" spans="1:22" s="1064" customFormat="1" x14ac:dyDescent="0.25">
      <c r="A110" s="1057" t="str">
        <f t="shared" si="18"/>
        <v>81104143115</v>
      </c>
      <c r="B110" s="1086">
        <v>8110</v>
      </c>
      <c r="C110" s="1087">
        <v>4143</v>
      </c>
      <c r="D110" s="1088">
        <v>1</v>
      </c>
      <c r="E110" s="1088">
        <v>1</v>
      </c>
      <c r="F110" s="1088">
        <v>5</v>
      </c>
      <c r="G110" s="1089" t="s">
        <v>1175</v>
      </c>
      <c r="H110" s="1090"/>
      <c r="I110" s="1090"/>
      <c r="J110" s="1090"/>
      <c r="K110" s="1090"/>
      <c r="L110" s="1090"/>
      <c r="M110" s="1229">
        <f t="shared" si="17"/>
        <v>0</v>
      </c>
      <c r="O110" s="1058"/>
      <c r="P110" s="1058"/>
      <c r="Q110" s="1058"/>
      <c r="R110" s="1058"/>
      <c r="S110" s="1058"/>
      <c r="T110" s="1058"/>
      <c r="U110" s="1058"/>
      <c r="V110" s="1058"/>
    </row>
    <row r="111" spans="1:22" s="1064" customFormat="1" ht="21.75" customHeight="1" x14ac:dyDescent="0.25">
      <c r="A111" s="1057" t="str">
        <f t="shared" si="18"/>
        <v>81104143116</v>
      </c>
      <c r="B111" s="1086">
        <v>8110</v>
      </c>
      <c r="C111" s="1087">
        <v>4143</v>
      </c>
      <c r="D111" s="1088">
        <v>1</v>
      </c>
      <c r="E111" s="1088">
        <v>1</v>
      </c>
      <c r="F111" s="1088">
        <v>6</v>
      </c>
      <c r="G111" s="1089" t="s">
        <v>1176</v>
      </c>
      <c r="H111" s="1090"/>
      <c r="I111" s="1090"/>
      <c r="J111" s="1090"/>
      <c r="K111" s="1090"/>
      <c r="L111" s="1090"/>
      <c r="M111" s="1229">
        <f t="shared" si="17"/>
        <v>0</v>
      </c>
      <c r="O111" s="1058"/>
      <c r="P111" s="1058"/>
      <c r="Q111" s="1058"/>
      <c r="R111" s="1058"/>
      <c r="S111" s="1058"/>
      <c r="T111" s="1058"/>
      <c r="U111" s="1058"/>
      <c r="V111" s="1058"/>
    </row>
    <row r="112" spans="1:22" s="1064" customFormat="1" ht="21" customHeight="1" x14ac:dyDescent="0.25">
      <c r="A112" s="1057" t="str">
        <f t="shared" si="18"/>
        <v>81104143117</v>
      </c>
      <c r="B112" s="1086">
        <v>8110</v>
      </c>
      <c r="C112" s="1087">
        <v>4143</v>
      </c>
      <c r="D112" s="1088">
        <v>1</v>
      </c>
      <c r="E112" s="1088">
        <v>1</v>
      </c>
      <c r="F112" s="1088">
        <v>7</v>
      </c>
      <c r="G112" s="1089" t="s">
        <v>1177</v>
      </c>
      <c r="H112" s="1090"/>
      <c r="I112" s="1090"/>
      <c r="J112" s="1090"/>
      <c r="K112" s="1090"/>
      <c r="L112" s="1090"/>
      <c r="M112" s="1229">
        <f t="shared" si="17"/>
        <v>0</v>
      </c>
      <c r="O112" s="1058"/>
      <c r="P112" s="1058"/>
      <c r="Q112" s="1058"/>
      <c r="R112" s="1058"/>
      <c r="S112" s="1058"/>
      <c r="T112" s="1058"/>
      <c r="U112" s="1058"/>
      <c r="V112" s="1058"/>
    </row>
    <row r="113" spans="1:22" s="1064" customFormat="1" ht="18" x14ac:dyDescent="0.25">
      <c r="A113" s="1057" t="str">
        <f t="shared" si="18"/>
        <v>81104143118</v>
      </c>
      <c r="B113" s="1086">
        <v>8110</v>
      </c>
      <c r="C113" s="1087">
        <v>4143</v>
      </c>
      <c r="D113" s="1088">
        <v>1</v>
      </c>
      <c r="E113" s="1088">
        <v>1</v>
      </c>
      <c r="F113" s="1088">
        <v>8</v>
      </c>
      <c r="G113" s="1089" t="s">
        <v>1178</v>
      </c>
      <c r="H113" s="1090"/>
      <c r="I113" s="1090"/>
      <c r="J113" s="1090"/>
      <c r="K113" s="1090"/>
      <c r="L113" s="1090"/>
      <c r="M113" s="1229">
        <f t="shared" si="17"/>
        <v>0</v>
      </c>
      <c r="O113" s="1058"/>
      <c r="P113" s="1058"/>
      <c r="Q113" s="1058"/>
      <c r="R113" s="1058"/>
      <c r="S113" s="1058"/>
      <c r="T113" s="1058"/>
      <c r="U113" s="1058"/>
      <c r="V113" s="1058"/>
    </row>
    <row r="114" spans="1:22" s="1064" customFormat="1" x14ac:dyDescent="0.25">
      <c r="A114" s="1057" t="str">
        <f t="shared" si="18"/>
        <v>81104143119</v>
      </c>
      <c r="B114" s="1086">
        <v>8110</v>
      </c>
      <c r="C114" s="1087">
        <v>4143</v>
      </c>
      <c r="D114" s="1088">
        <v>1</v>
      </c>
      <c r="E114" s="1088">
        <v>1</v>
      </c>
      <c r="F114" s="1088">
        <v>9</v>
      </c>
      <c r="G114" s="1089" t="s">
        <v>1179</v>
      </c>
      <c r="H114" s="1090"/>
      <c r="I114" s="1090"/>
      <c r="J114" s="1090"/>
      <c r="K114" s="1090"/>
      <c r="L114" s="1090"/>
      <c r="M114" s="1229">
        <f t="shared" si="17"/>
        <v>0</v>
      </c>
      <c r="O114" s="1058"/>
      <c r="P114" s="1058"/>
      <c r="Q114" s="1058"/>
      <c r="R114" s="1058"/>
      <c r="S114" s="1058"/>
      <c r="T114" s="1058"/>
      <c r="U114" s="1058"/>
      <c r="V114" s="1058"/>
    </row>
    <row r="115" spans="1:22" s="1064" customFormat="1" x14ac:dyDescent="0.25">
      <c r="A115" s="1057" t="str">
        <f t="shared" si="18"/>
        <v>811041431110</v>
      </c>
      <c r="B115" s="1086">
        <v>8110</v>
      </c>
      <c r="C115" s="1087">
        <v>4143</v>
      </c>
      <c r="D115" s="1088">
        <v>1</v>
      </c>
      <c r="E115" s="1088">
        <v>1</v>
      </c>
      <c r="F115" s="1088">
        <v>10</v>
      </c>
      <c r="G115" s="1089" t="s">
        <v>1180</v>
      </c>
      <c r="H115" s="1090"/>
      <c r="I115" s="1090"/>
      <c r="J115" s="1090"/>
      <c r="K115" s="1090"/>
      <c r="L115" s="1090"/>
      <c r="M115" s="1229">
        <f t="shared" si="17"/>
        <v>0</v>
      </c>
      <c r="O115" s="1058"/>
      <c r="P115" s="1058"/>
      <c r="Q115" s="1058"/>
      <c r="R115" s="1058"/>
      <c r="S115" s="1058"/>
      <c r="T115" s="1058"/>
      <c r="U115" s="1058"/>
      <c r="V115" s="1058"/>
    </row>
    <row r="116" spans="1:22" s="1064" customFormat="1" x14ac:dyDescent="0.25">
      <c r="A116" s="1057" t="str">
        <f t="shared" si="18"/>
        <v>811041431111</v>
      </c>
      <c r="B116" s="1086">
        <v>8110</v>
      </c>
      <c r="C116" s="1087">
        <v>4143</v>
      </c>
      <c r="D116" s="1088">
        <v>1</v>
      </c>
      <c r="E116" s="1088">
        <v>1</v>
      </c>
      <c r="F116" s="1088">
        <v>11</v>
      </c>
      <c r="G116" s="1089" t="s">
        <v>1181</v>
      </c>
      <c r="H116" s="1090"/>
      <c r="I116" s="1090"/>
      <c r="J116" s="1090"/>
      <c r="K116" s="1090"/>
      <c r="L116" s="1090"/>
      <c r="M116" s="1229">
        <f t="shared" si="17"/>
        <v>0</v>
      </c>
      <c r="O116" s="1058"/>
      <c r="P116" s="1058"/>
      <c r="Q116" s="1058"/>
      <c r="R116" s="1058"/>
      <c r="S116" s="1058"/>
      <c r="T116" s="1058"/>
      <c r="U116" s="1058"/>
      <c r="V116" s="1058"/>
    </row>
    <row r="117" spans="1:22" s="1064" customFormat="1" x14ac:dyDescent="0.25">
      <c r="A117" s="1057" t="str">
        <f t="shared" si="18"/>
        <v>811041431112</v>
      </c>
      <c r="B117" s="1086">
        <v>8110</v>
      </c>
      <c r="C117" s="1087">
        <v>4143</v>
      </c>
      <c r="D117" s="1088">
        <v>1</v>
      </c>
      <c r="E117" s="1088">
        <v>1</v>
      </c>
      <c r="F117" s="1088">
        <v>12</v>
      </c>
      <c r="G117" s="1089" t="s">
        <v>1182</v>
      </c>
      <c r="H117" s="1090"/>
      <c r="I117" s="1090"/>
      <c r="J117" s="1090"/>
      <c r="K117" s="1090"/>
      <c r="L117" s="1090"/>
      <c r="M117" s="1229">
        <f t="shared" si="17"/>
        <v>0</v>
      </c>
      <c r="O117" s="1058"/>
      <c r="P117" s="1058"/>
      <c r="Q117" s="1058"/>
      <c r="R117" s="1058"/>
      <c r="S117" s="1058"/>
      <c r="T117" s="1058"/>
      <c r="U117" s="1058"/>
      <c r="V117" s="1058"/>
    </row>
    <row r="118" spans="1:22" s="1064" customFormat="1" x14ac:dyDescent="0.25">
      <c r="A118" s="1057" t="str">
        <f t="shared" si="18"/>
        <v>811041431113</v>
      </c>
      <c r="B118" s="1086">
        <v>8110</v>
      </c>
      <c r="C118" s="1087">
        <v>4143</v>
      </c>
      <c r="D118" s="1088">
        <v>1</v>
      </c>
      <c r="E118" s="1088">
        <v>1</v>
      </c>
      <c r="F118" s="1088">
        <v>13</v>
      </c>
      <c r="G118" s="1089" t="s">
        <v>1183</v>
      </c>
      <c r="H118" s="1090"/>
      <c r="I118" s="1090"/>
      <c r="J118" s="1090"/>
      <c r="K118" s="1090"/>
      <c r="L118" s="1090"/>
      <c r="M118" s="1229">
        <f t="shared" si="17"/>
        <v>0</v>
      </c>
      <c r="O118" s="1058"/>
      <c r="P118" s="1058"/>
      <c r="Q118" s="1058"/>
      <c r="R118" s="1058"/>
      <c r="S118" s="1058"/>
      <c r="T118" s="1058"/>
      <c r="U118" s="1058"/>
      <c r="V118" s="1058"/>
    </row>
    <row r="119" spans="1:22" s="1064" customFormat="1" x14ac:dyDescent="0.25">
      <c r="A119" s="1057" t="str">
        <f t="shared" si="18"/>
        <v>811041431114</v>
      </c>
      <c r="B119" s="1086">
        <v>8110</v>
      </c>
      <c r="C119" s="1087">
        <v>4143</v>
      </c>
      <c r="D119" s="1088">
        <v>1</v>
      </c>
      <c r="E119" s="1088">
        <v>1</v>
      </c>
      <c r="F119" s="1088">
        <v>14</v>
      </c>
      <c r="G119" s="1089" t="s">
        <v>1184</v>
      </c>
      <c r="H119" s="1090"/>
      <c r="I119" s="1090"/>
      <c r="J119" s="1090"/>
      <c r="K119" s="1090"/>
      <c r="L119" s="1090"/>
      <c r="M119" s="1229">
        <f t="shared" si="17"/>
        <v>0</v>
      </c>
      <c r="O119" s="1058"/>
      <c r="P119" s="1058"/>
      <c r="Q119" s="1058"/>
      <c r="R119" s="1058"/>
      <c r="S119" s="1058"/>
      <c r="T119" s="1058"/>
      <c r="U119" s="1058"/>
      <c r="V119" s="1058"/>
    </row>
    <row r="120" spans="1:22" s="1064" customFormat="1" x14ac:dyDescent="0.25">
      <c r="A120" s="1057" t="str">
        <f t="shared" si="18"/>
        <v>811041431115</v>
      </c>
      <c r="B120" s="1086">
        <v>8110</v>
      </c>
      <c r="C120" s="1087">
        <v>4143</v>
      </c>
      <c r="D120" s="1088">
        <v>1</v>
      </c>
      <c r="E120" s="1088">
        <v>1</v>
      </c>
      <c r="F120" s="1088">
        <v>15</v>
      </c>
      <c r="G120" s="1089" t="s">
        <v>1185</v>
      </c>
      <c r="H120" s="1090"/>
      <c r="I120" s="1090"/>
      <c r="J120" s="1090"/>
      <c r="K120" s="1090"/>
      <c r="L120" s="1090"/>
      <c r="M120" s="1229">
        <f t="shared" si="17"/>
        <v>0</v>
      </c>
      <c r="O120" s="1058"/>
      <c r="P120" s="1058"/>
      <c r="Q120" s="1058"/>
      <c r="R120" s="1058"/>
      <c r="S120" s="1058"/>
      <c r="T120" s="1058"/>
      <c r="U120" s="1058"/>
      <c r="V120" s="1058"/>
    </row>
    <row r="121" spans="1:22" s="1064" customFormat="1" x14ac:dyDescent="0.25">
      <c r="A121" s="1057" t="str">
        <f t="shared" si="18"/>
        <v>811041431116</v>
      </c>
      <c r="B121" s="1086">
        <v>8110</v>
      </c>
      <c r="C121" s="1087">
        <v>4143</v>
      </c>
      <c r="D121" s="1088">
        <v>1</v>
      </c>
      <c r="E121" s="1088">
        <v>1</v>
      </c>
      <c r="F121" s="1088">
        <v>16</v>
      </c>
      <c r="G121" s="1089" t="s">
        <v>1186</v>
      </c>
      <c r="H121" s="1090"/>
      <c r="I121" s="1090"/>
      <c r="J121" s="1090"/>
      <c r="K121" s="1090"/>
      <c r="L121" s="1090"/>
      <c r="M121" s="1229">
        <f t="shared" si="17"/>
        <v>0</v>
      </c>
      <c r="O121" s="1058"/>
      <c r="P121" s="1058"/>
      <c r="Q121" s="1058"/>
      <c r="R121" s="1058"/>
      <c r="S121" s="1058"/>
      <c r="T121" s="1058"/>
      <c r="U121" s="1058"/>
      <c r="V121" s="1058"/>
    </row>
    <row r="122" spans="1:22" s="1064" customFormat="1" x14ac:dyDescent="0.25">
      <c r="A122" s="1057" t="str">
        <f t="shared" si="18"/>
        <v>811041431117</v>
      </c>
      <c r="B122" s="1086">
        <v>8110</v>
      </c>
      <c r="C122" s="1087">
        <v>4143</v>
      </c>
      <c r="D122" s="1088">
        <v>1</v>
      </c>
      <c r="E122" s="1088">
        <v>1</v>
      </c>
      <c r="F122" s="1088">
        <v>17</v>
      </c>
      <c r="G122" s="1089" t="s">
        <v>906</v>
      </c>
      <c r="H122" s="1090"/>
      <c r="I122" s="1090"/>
      <c r="J122" s="1090"/>
      <c r="K122" s="1090"/>
      <c r="L122" s="1090"/>
      <c r="M122" s="1229">
        <f t="shared" si="17"/>
        <v>0</v>
      </c>
      <c r="O122" s="1058"/>
      <c r="P122" s="1058"/>
      <c r="Q122" s="1058"/>
      <c r="R122" s="1058"/>
      <c r="S122" s="1058"/>
      <c r="T122" s="1058"/>
      <c r="U122" s="1058"/>
      <c r="V122" s="1058"/>
    </row>
    <row r="123" spans="1:22" s="1064" customFormat="1" x14ac:dyDescent="0.25">
      <c r="A123" s="1057" t="str">
        <f t="shared" si="18"/>
        <v>811041431118</v>
      </c>
      <c r="B123" s="1086">
        <v>8110</v>
      </c>
      <c r="C123" s="1087">
        <v>4143</v>
      </c>
      <c r="D123" s="1088">
        <v>1</v>
      </c>
      <c r="E123" s="1088">
        <v>1</v>
      </c>
      <c r="F123" s="1088">
        <v>18</v>
      </c>
      <c r="G123" s="1089" t="s">
        <v>1187</v>
      </c>
      <c r="H123" s="1090"/>
      <c r="I123" s="1090"/>
      <c r="J123" s="1090"/>
      <c r="K123" s="1090"/>
      <c r="L123" s="1090"/>
      <c r="M123" s="1229">
        <f t="shared" si="17"/>
        <v>0</v>
      </c>
      <c r="O123" s="1058"/>
      <c r="P123" s="1058"/>
      <c r="Q123" s="1058"/>
      <c r="R123" s="1058"/>
      <c r="S123" s="1058"/>
      <c r="T123" s="1058"/>
      <c r="U123" s="1058"/>
      <c r="V123" s="1058"/>
    </row>
    <row r="124" spans="1:22" s="1064" customFormat="1" x14ac:dyDescent="0.25">
      <c r="A124" s="1057" t="str">
        <f t="shared" si="18"/>
        <v>811041431119</v>
      </c>
      <c r="B124" s="1086">
        <v>8110</v>
      </c>
      <c r="C124" s="1087">
        <v>4143</v>
      </c>
      <c r="D124" s="1088">
        <v>1</v>
      </c>
      <c r="E124" s="1088">
        <v>1</v>
      </c>
      <c r="F124" s="1088">
        <v>19</v>
      </c>
      <c r="G124" s="1089" t="s">
        <v>1188</v>
      </c>
      <c r="H124" s="1090"/>
      <c r="I124" s="1090"/>
      <c r="J124" s="1090"/>
      <c r="K124" s="1090"/>
      <c r="L124" s="1090"/>
      <c r="M124" s="1229">
        <f t="shared" si="17"/>
        <v>0</v>
      </c>
      <c r="O124" s="1058"/>
      <c r="P124" s="1058"/>
      <c r="Q124" s="1058"/>
      <c r="R124" s="1058"/>
      <c r="S124" s="1058"/>
      <c r="T124" s="1058"/>
      <c r="U124" s="1058"/>
      <c r="V124" s="1058"/>
    </row>
    <row r="125" spans="1:22" s="1064" customFormat="1" x14ac:dyDescent="0.25">
      <c r="A125" s="1057" t="str">
        <f t="shared" si="18"/>
        <v>811041432</v>
      </c>
      <c r="B125" s="1072">
        <v>8110</v>
      </c>
      <c r="C125" s="1073">
        <v>4143</v>
      </c>
      <c r="D125" s="1074">
        <v>2</v>
      </c>
      <c r="E125" s="1074"/>
      <c r="F125" s="1074"/>
      <c r="G125" s="1075" t="s">
        <v>1189</v>
      </c>
      <c r="H125" s="1076">
        <f>+H126</f>
        <v>0</v>
      </c>
      <c r="I125" s="1076">
        <f>+I126</f>
        <v>0</v>
      </c>
      <c r="J125" s="1076">
        <f>+J126</f>
        <v>0</v>
      </c>
      <c r="K125" s="1076">
        <f>+K126</f>
        <v>0</v>
      </c>
      <c r="L125" s="1076">
        <f>+L126</f>
        <v>0</v>
      </c>
      <c r="M125" s="1227">
        <f t="shared" si="17"/>
        <v>0</v>
      </c>
      <c r="O125" s="1058"/>
      <c r="P125" s="1058"/>
      <c r="Q125" s="1058"/>
      <c r="R125" s="1058"/>
      <c r="S125" s="1058"/>
      <c r="T125" s="1058"/>
      <c r="U125" s="1058"/>
      <c r="V125" s="1058"/>
    </row>
    <row r="126" spans="1:22" s="1064" customFormat="1" x14ac:dyDescent="0.25">
      <c r="A126" s="1057" t="str">
        <f t="shared" si="18"/>
        <v>8110414321</v>
      </c>
      <c r="B126" s="1079">
        <v>8110</v>
      </c>
      <c r="C126" s="1080">
        <v>4143</v>
      </c>
      <c r="D126" s="1081">
        <v>2</v>
      </c>
      <c r="E126" s="1081">
        <v>1</v>
      </c>
      <c r="F126" s="1081"/>
      <c r="G126" s="1082" t="s">
        <v>1189</v>
      </c>
      <c r="H126" s="1083">
        <f>SUM(H127)</f>
        <v>0</v>
      </c>
      <c r="I126" s="1083">
        <f>SUM(I127)</f>
        <v>0</v>
      </c>
      <c r="J126" s="1083">
        <f>SUM(J127)</f>
        <v>0</v>
      </c>
      <c r="K126" s="1083">
        <f>SUM(K127)</f>
        <v>0</v>
      </c>
      <c r="L126" s="1083">
        <f>SUM(L127)</f>
        <v>0</v>
      </c>
      <c r="M126" s="1749">
        <f t="shared" si="17"/>
        <v>0</v>
      </c>
      <c r="O126" s="1058"/>
      <c r="P126" s="1058"/>
      <c r="Q126" s="1058"/>
      <c r="R126" s="1058"/>
      <c r="S126" s="1058"/>
      <c r="T126" s="1058"/>
      <c r="U126" s="1058"/>
      <c r="V126" s="1058"/>
    </row>
    <row r="127" spans="1:22" s="1064" customFormat="1" x14ac:dyDescent="0.25">
      <c r="A127" s="1057" t="str">
        <f t="shared" si="18"/>
        <v>81104143211</v>
      </c>
      <c r="B127" s="1086">
        <v>8110</v>
      </c>
      <c r="C127" s="1087">
        <v>4143</v>
      </c>
      <c r="D127" s="1088">
        <v>2</v>
      </c>
      <c r="E127" s="1088">
        <v>1</v>
      </c>
      <c r="F127" s="1088">
        <v>1</v>
      </c>
      <c r="G127" s="1089" t="s">
        <v>1189</v>
      </c>
      <c r="H127" s="1090"/>
      <c r="I127" s="1090"/>
      <c r="J127" s="1090"/>
      <c r="K127" s="1090"/>
      <c r="L127" s="1090"/>
      <c r="M127" s="1229">
        <f t="shared" si="17"/>
        <v>0</v>
      </c>
      <c r="O127" s="1058"/>
      <c r="P127" s="1058"/>
      <c r="Q127" s="1058"/>
      <c r="R127" s="1058"/>
      <c r="S127" s="1058"/>
      <c r="T127" s="1058"/>
      <c r="U127" s="1058"/>
      <c r="V127" s="1058"/>
    </row>
    <row r="128" spans="1:22" s="1064" customFormat="1" x14ac:dyDescent="0.25">
      <c r="A128" s="1057" t="str">
        <f t="shared" si="18"/>
        <v>811041433</v>
      </c>
      <c r="B128" s="1072">
        <v>8110</v>
      </c>
      <c r="C128" s="1073">
        <v>4143</v>
      </c>
      <c r="D128" s="1074">
        <v>3</v>
      </c>
      <c r="E128" s="1074"/>
      <c r="F128" s="1074"/>
      <c r="G128" s="1075" t="s">
        <v>1190</v>
      </c>
      <c r="H128" s="1076">
        <f>+H129</f>
        <v>0</v>
      </c>
      <c r="I128" s="1076">
        <f>+I129</f>
        <v>0</v>
      </c>
      <c r="J128" s="1076">
        <f>+J129</f>
        <v>0</v>
      </c>
      <c r="K128" s="1076">
        <f>+K129</f>
        <v>0</v>
      </c>
      <c r="L128" s="1076">
        <f>+L129</f>
        <v>0</v>
      </c>
      <c r="M128" s="1227">
        <f t="shared" si="17"/>
        <v>0</v>
      </c>
      <c r="O128" s="1058"/>
      <c r="P128" s="1058"/>
      <c r="Q128" s="1058"/>
      <c r="R128" s="1058"/>
      <c r="S128" s="1058"/>
      <c r="T128" s="1058"/>
      <c r="U128" s="1058"/>
      <c r="V128" s="1058"/>
    </row>
    <row r="129" spans="1:22" s="1064" customFormat="1" x14ac:dyDescent="0.25">
      <c r="A129" s="1057" t="str">
        <f t="shared" si="18"/>
        <v>8110414331</v>
      </c>
      <c r="B129" s="1079">
        <v>8110</v>
      </c>
      <c r="C129" s="1080">
        <v>4143</v>
      </c>
      <c r="D129" s="1081">
        <v>3</v>
      </c>
      <c r="E129" s="1081">
        <v>1</v>
      </c>
      <c r="F129" s="1081"/>
      <c r="G129" s="1082" t="s">
        <v>1190</v>
      </c>
      <c r="H129" s="1083">
        <f>SUM(H130)</f>
        <v>0</v>
      </c>
      <c r="I129" s="1083">
        <f>SUM(I130)</f>
        <v>0</v>
      </c>
      <c r="J129" s="1083">
        <f>SUM(J130)</f>
        <v>0</v>
      </c>
      <c r="K129" s="1083">
        <f>SUM(K130)</f>
        <v>0</v>
      </c>
      <c r="L129" s="1083">
        <f>SUM(L130)</f>
        <v>0</v>
      </c>
      <c r="M129" s="1749">
        <f t="shared" si="17"/>
        <v>0</v>
      </c>
      <c r="O129" s="1058"/>
      <c r="P129" s="1058"/>
      <c r="Q129" s="1058"/>
      <c r="R129" s="1058"/>
      <c r="S129" s="1058"/>
      <c r="T129" s="1058"/>
      <c r="U129" s="1058"/>
      <c r="V129" s="1058"/>
    </row>
    <row r="130" spans="1:22" s="1064" customFormat="1" x14ac:dyDescent="0.25">
      <c r="A130" s="1057" t="str">
        <f t="shared" si="18"/>
        <v>81104143311</v>
      </c>
      <c r="B130" s="1086">
        <v>8110</v>
      </c>
      <c r="C130" s="1087">
        <v>4143</v>
      </c>
      <c r="D130" s="1088">
        <v>3</v>
      </c>
      <c r="E130" s="1088">
        <v>1</v>
      </c>
      <c r="F130" s="1088">
        <v>1</v>
      </c>
      <c r="G130" s="1089" t="s">
        <v>1190</v>
      </c>
      <c r="H130" s="1090"/>
      <c r="I130" s="1090"/>
      <c r="J130" s="1090"/>
      <c r="K130" s="1090"/>
      <c r="L130" s="1090"/>
      <c r="M130" s="1229">
        <f t="shared" si="17"/>
        <v>0</v>
      </c>
      <c r="O130" s="1058"/>
      <c r="P130" s="1058"/>
      <c r="Q130" s="1058"/>
      <c r="R130" s="1058"/>
      <c r="S130" s="1058"/>
      <c r="T130" s="1058"/>
      <c r="U130" s="1058"/>
      <c r="V130" s="1058"/>
    </row>
    <row r="131" spans="1:22" s="1064" customFormat="1" ht="18" x14ac:dyDescent="0.25">
      <c r="A131" s="1057" t="str">
        <f t="shared" si="18"/>
        <v>811041434</v>
      </c>
      <c r="B131" s="1072">
        <v>8110</v>
      </c>
      <c r="C131" s="1073">
        <v>4143</v>
      </c>
      <c r="D131" s="1074">
        <v>4</v>
      </c>
      <c r="E131" s="1074"/>
      <c r="F131" s="1074"/>
      <c r="G131" s="1075" t="s">
        <v>1191</v>
      </c>
      <c r="H131" s="1076">
        <f>+H132</f>
        <v>0</v>
      </c>
      <c r="I131" s="1076">
        <f>+I132</f>
        <v>0</v>
      </c>
      <c r="J131" s="1076">
        <f>+J132</f>
        <v>0</v>
      </c>
      <c r="K131" s="1076">
        <f>+K132</f>
        <v>0</v>
      </c>
      <c r="L131" s="1076">
        <f>+L132</f>
        <v>0</v>
      </c>
      <c r="M131" s="1227">
        <f t="shared" si="17"/>
        <v>0</v>
      </c>
      <c r="O131" s="1058"/>
      <c r="P131" s="1058"/>
      <c r="Q131" s="1058"/>
      <c r="R131" s="1058"/>
      <c r="S131" s="1058"/>
      <c r="T131" s="1058"/>
      <c r="U131" s="1058"/>
      <c r="V131" s="1058"/>
    </row>
    <row r="132" spans="1:22" s="1064" customFormat="1" ht="18" x14ac:dyDescent="0.25">
      <c r="A132" s="1057" t="str">
        <f t="shared" si="18"/>
        <v>8110414341</v>
      </c>
      <c r="B132" s="1079">
        <v>8110</v>
      </c>
      <c r="C132" s="1080">
        <v>4143</v>
      </c>
      <c r="D132" s="1081">
        <v>4</v>
      </c>
      <c r="E132" s="1081">
        <v>1</v>
      </c>
      <c r="F132" s="1081"/>
      <c r="G132" s="1082" t="s">
        <v>1191</v>
      </c>
      <c r="H132" s="1083">
        <f>SUM(H133)</f>
        <v>0</v>
      </c>
      <c r="I132" s="1083">
        <f>SUM(I133)</f>
        <v>0</v>
      </c>
      <c r="J132" s="1083">
        <f>SUM(J133)</f>
        <v>0</v>
      </c>
      <c r="K132" s="1083">
        <f>SUM(K133)</f>
        <v>0</v>
      </c>
      <c r="L132" s="1083">
        <f>SUM(L133)</f>
        <v>0</v>
      </c>
      <c r="M132" s="1749">
        <f t="shared" si="17"/>
        <v>0</v>
      </c>
      <c r="O132" s="1058"/>
      <c r="P132" s="1058"/>
      <c r="Q132" s="1058"/>
      <c r="R132" s="1058"/>
      <c r="S132" s="1058"/>
      <c r="T132" s="1058"/>
      <c r="U132" s="1058"/>
      <c r="V132" s="1058"/>
    </row>
    <row r="133" spans="1:22" s="1064" customFormat="1" ht="21" customHeight="1" x14ac:dyDescent="0.25">
      <c r="A133" s="1057" t="str">
        <f t="shared" si="18"/>
        <v>81104143411</v>
      </c>
      <c r="B133" s="1086">
        <v>8110</v>
      </c>
      <c r="C133" s="1087">
        <v>4143</v>
      </c>
      <c r="D133" s="1088">
        <v>4</v>
      </c>
      <c r="E133" s="1088">
        <v>1</v>
      </c>
      <c r="F133" s="1088">
        <v>1</v>
      </c>
      <c r="G133" s="1089" t="s">
        <v>1191</v>
      </c>
      <c r="H133" s="1090"/>
      <c r="I133" s="1090"/>
      <c r="J133" s="1090"/>
      <c r="K133" s="1090"/>
      <c r="L133" s="1090"/>
      <c r="M133" s="1229">
        <f t="shared" si="17"/>
        <v>0</v>
      </c>
      <c r="O133" s="1058"/>
      <c r="P133" s="1058"/>
      <c r="Q133" s="1058"/>
      <c r="R133" s="1058"/>
      <c r="S133" s="1058"/>
      <c r="T133" s="1058"/>
      <c r="U133" s="1058"/>
      <c r="V133" s="1058"/>
    </row>
    <row r="134" spans="1:22" s="1064" customFormat="1" x14ac:dyDescent="0.25">
      <c r="A134" s="1057" t="str">
        <f t="shared" si="18"/>
        <v>811041435</v>
      </c>
      <c r="B134" s="1072">
        <v>8110</v>
      </c>
      <c r="C134" s="1073">
        <v>4143</v>
      </c>
      <c r="D134" s="1074">
        <v>5</v>
      </c>
      <c r="E134" s="1074"/>
      <c r="F134" s="1074"/>
      <c r="G134" s="1075" t="s">
        <v>1192</v>
      </c>
      <c r="H134" s="1076">
        <f>+H135</f>
        <v>0</v>
      </c>
      <c r="I134" s="1076">
        <f>+I135</f>
        <v>0</v>
      </c>
      <c r="J134" s="1076">
        <f>+J135</f>
        <v>0</v>
      </c>
      <c r="K134" s="1076">
        <f>+K135</f>
        <v>0</v>
      </c>
      <c r="L134" s="1076">
        <f>+L135</f>
        <v>0</v>
      </c>
      <c r="M134" s="1227">
        <f t="shared" si="17"/>
        <v>0</v>
      </c>
      <c r="O134" s="1058"/>
      <c r="P134" s="1058"/>
      <c r="Q134" s="1058"/>
      <c r="R134" s="1058"/>
      <c r="S134" s="1058"/>
      <c r="T134" s="1058"/>
      <c r="U134" s="1058"/>
      <c r="V134" s="1058"/>
    </row>
    <row r="135" spans="1:22" s="1064" customFormat="1" x14ac:dyDescent="0.25">
      <c r="A135" s="1057" t="str">
        <f t="shared" si="18"/>
        <v>8110414351</v>
      </c>
      <c r="B135" s="1079">
        <v>8110</v>
      </c>
      <c r="C135" s="1080">
        <v>4143</v>
      </c>
      <c r="D135" s="1081">
        <v>5</v>
      </c>
      <c r="E135" s="1081">
        <v>1</v>
      </c>
      <c r="F135" s="1081"/>
      <c r="G135" s="1082" t="s">
        <v>1192</v>
      </c>
      <c r="H135" s="1083">
        <f>SUM(H136)</f>
        <v>0</v>
      </c>
      <c r="I135" s="1083">
        <f>SUM(I136)</f>
        <v>0</v>
      </c>
      <c r="J135" s="1083">
        <f>SUM(J136)</f>
        <v>0</v>
      </c>
      <c r="K135" s="1083">
        <f>SUM(K136)</f>
        <v>0</v>
      </c>
      <c r="L135" s="1083">
        <f>SUM(L136)</f>
        <v>0</v>
      </c>
      <c r="M135" s="1749">
        <f t="shared" si="17"/>
        <v>0</v>
      </c>
      <c r="O135" s="1058"/>
      <c r="P135" s="1058"/>
      <c r="Q135" s="1058"/>
      <c r="R135" s="1058"/>
      <c r="S135" s="1058"/>
      <c r="T135" s="1058"/>
      <c r="U135" s="1058"/>
      <c r="V135" s="1058"/>
    </row>
    <row r="136" spans="1:22" s="1064" customFormat="1" x14ac:dyDescent="0.25">
      <c r="A136" s="1057" t="str">
        <f t="shared" si="18"/>
        <v>81104143511</v>
      </c>
      <c r="B136" s="1086">
        <v>8110</v>
      </c>
      <c r="C136" s="1087">
        <v>4143</v>
      </c>
      <c r="D136" s="1088">
        <v>5</v>
      </c>
      <c r="E136" s="1088">
        <v>1</v>
      </c>
      <c r="F136" s="1088">
        <v>1</v>
      </c>
      <c r="G136" s="1089" t="s">
        <v>1192</v>
      </c>
      <c r="H136" s="1090"/>
      <c r="I136" s="1090"/>
      <c r="J136" s="1090"/>
      <c r="K136" s="1090"/>
      <c r="L136" s="1090"/>
      <c r="M136" s="1229">
        <f t="shared" si="17"/>
        <v>0</v>
      </c>
      <c r="O136" s="1058"/>
      <c r="P136" s="1058"/>
      <c r="Q136" s="1058"/>
      <c r="R136" s="1058"/>
      <c r="S136" s="1058"/>
      <c r="T136" s="1058"/>
      <c r="U136" s="1058"/>
      <c r="V136" s="1058"/>
    </row>
    <row r="137" spans="1:22" s="1064" customFormat="1" ht="27" x14ac:dyDescent="0.25">
      <c r="A137" s="1057" t="str">
        <f t="shared" si="18"/>
        <v>811041436</v>
      </c>
      <c r="B137" s="1072">
        <v>8110</v>
      </c>
      <c r="C137" s="1073">
        <v>4143</v>
      </c>
      <c r="D137" s="1074">
        <v>6</v>
      </c>
      <c r="E137" s="1074"/>
      <c r="F137" s="1074"/>
      <c r="G137" s="1075" t="s">
        <v>1193</v>
      </c>
      <c r="H137" s="1076">
        <f>+H138</f>
        <v>0</v>
      </c>
      <c r="I137" s="1076">
        <f>+I138</f>
        <v>0</v>
      </c>
      <c r="J137" s="1076">
        <f>+J138</f>
        <v>0</v>
      </c>
      <c r="K137" s="1076">
        <f>+K138</f>
        <v>0</v>
      </c>
      <c r="L137" s="1076">
        <f>+L138</f>
        <v>0</v>
      </c>
      <c r="M137" s="1227">
        <f t="shared" si="17"/>
        <v>0</v>
      </c>
      <c r="O137" s="1058"/>
      <c r="P137" s="1058"/>
      <c r="Q137" s="1058"/>
      <c r="R137" s="1058"/>
      <c r="S137" s="1058"/>
      <c r="T137" s="1058"/>
      <c r="U137" s="1058"/>
      <c r="V137" s="1058"/>
    </row>
    <row r="138" spans="1:22" s="1064" customFormat="1" ht="18" x14ac:dyDescent="0.25">
      <c r="A138" s="1057" t="str">
        <f t="shared" si="18"/>
        <v>8110414361</v>
      </c>
      <c r="B138" s="1079">
        <v>8110</v>
      </c>
      <c r="C138" s="1080">
        <v>4143</v>
      </c>
      <c r="D138" s="1081">
        <v>6</v>
      </c>
      <c r="E138" s="1081">
        <v>1</v>
      </c>
      <c r="F138" s="1081"/>
      <c r="G138" s="1082" t="s">
        <v>1193</v>
      </c>
      <c r="H138" s="1083">
        <f>SUM(H139)</f>
        <v>0</v>
      </c>
      <c r="I138" s="1083">
        <f>SUM(I139)</f>
        <v>0</v>
      </c>
      <c r="J138" s="1083">
        <f>SUM(J139)</f>
        <v>0</v>
      </c>
      <c r="K138" s="1083">
        <f>SUM(K139)</f>
        <v>0</v>
      </c>
      <c r="L138" s="1083">
        <f>SUM(L139)</f>
        <v>0</v>
      </c>
      <c r="M138" s="1749">
        <f t="shared" si="17"/>
        <v>0</v>
      </c>
      <c r="O138" s="1058"/>
      <c r="P138" s="1058"/>
      <c r="Q138" s="1058"/>
      <c r="R138" s="1058"/>
      <c r="S138" s="1058"/>
      <c r="T138" s="1058"/>
      <c r="U138" s="1058"/>
      <c r="V138" s="1058"/>
    </row>
    <row r="139" spans="1:22" s="1064" customFormat="1" ht="21.75" customHeight="1" x14ac:dyDescent="0.25">
      <c r="A139" s="1057" t="str">
        <f t="shared" si="18"/>
        <v>81104143611</v>
      </c>
      <c r="B139" s="1086">
        <v>8110</v>
      </c>
      <c r="C139" s="1087">
        <v>4143</v>
      </c>
      <c r="D139" s="1088">
        <v>6</v>
      </c>
      <c r="E139" s="1088">
        <v>1</v>
      </c>
      <c r="F139" s="1088">
        <v>1</v>
      </c>
      <c r="G139" s="1106" t="s">
        <v>1193</v>
      </c>
      <c r="H139" s="1090"/>
      <c r="I139" s="1090"/>
      <c r="J139" s="1090"/>
      <c r="K139" s="1090"/>
      <c r="L139" s="1090"/>
      <c r="M139" s="1229">
        <f t="shared" si="17"/>
        <v>0</v>
      </c>
      <c r="O139" s="1058"/>
      <c r="P139" s="1058"/>
      <c r="Q139" s="1058"/>
      <c r="R139" s="1058"/>
      <c r="S139" s="1058"/>
      <c r="T139" s="1058"/>
      <c r="U139" s="1058"/>
      <c r="V139" s="1058"/>
    </row>
    <row r="140" spans="1:22" s="1064" customFormat="1" x14ac:dyDescent="0.25">
      <c r="A140" s="1057" t="str">
        <f t="shared" si="18"/>
        <v>811041437</v>
      </c>
      <c r="B140" s="1072">
        <v>8110</v>
      </c>
      <c r="C140" s="1073">
        <v>4143</v>
      </c>
      <c r="D140" s="1074">
        <v>7</v>
      </c>
      <c r="E140" s="1074"/>
      <c r="F140" s="1074"/>
      <c r="G140" s="1075" t="s">
        <v>1194</v>
      </c>
      <c r="H140" s="1076">
        <f>+H141</f>
        <v>0</v>
      </c>
      <c r="I140" s="1076">
        <f>+I141</f>
        <v>0</v>
      </c>
      <c r="J140" s="1076">
        <f>+J141</f>
        <v>0</v>
      </c>
      <c r="K140" s="1076">
        <f>+K141</f>
        <v>0</v>
      </c>
      <c r="L140" s="1076">
        <f>+L141</f>
        <v>0</v>
      </c>
      <c r="M140" s="1227">
        <f t="shared" ref="M140:M203" si="23">+H140+I140+J140+K140+L140</f>
        <v>0</v>
      </c>
      <c r="O140" s="1058"/>
      <c r="P140" s="1058"/>
      <c r="Q140" s="1058"/>
      <c r="R140" s="1058"/>
      <c r="S140" s="1058"/>
      <c r="T140" s="1058"/>
      <c r="U140" s="1058"/>
      <c r="V140" s="1058"/>
    </row>
    <row r="141" spans="1:22" s="1064" customFormat="1" x14ac:dyDescent="0.25">
      <c r="A141" s="1057" t="str">
        <f t="shared" ref="A141:A204" si="24">B141&amp;C141&amp;D141&amp;E141&amp;F141</f>
        <v>8110414371</v>
      </c>
      <c r="B141" s="1079">
        <v>8110</v>
      </c>
      <c r="C141" s="1080">
        <v>4143</v>
      </c>
      <c r="D141" s="1081">
        <v>7</v>
      </c>
      <c r="E141" s="1081">
        <v>1</v>
      </c>
      <c r="F141" s="1081"/>
      <c r="G141" s="1082" t="s">
        <v>1194</v>
      </c>
      <c r="H141" s="1083">
        <f>SUM(H142)</f>
        <v>0</v>
      </c>
      <c r="I141" s="1083">
        <f>SUM(I142)</f>
        <v>0</v>
      </c>
      <c r="J141" s="1083">
        <f>SUM(J142)</f>
        <v>0</v>
      </c>
      <c r="K141" s="1083">
        <f>SUM(K142)</f>
        <v>0</v>
      </c>
      <c r="L141" s="1083">
        <f>SUM(L142)</f>
        <v>0</v>
      </c>
      <c r="M141" s="1749">
        <f t="shared" si="23"/>
        <v>0</v>
      </c>
      <c r="O141" s="1058"/>
      <c r="P141" s="1058"/>
      <c r="Q141" s="1058"/>
      <c r="R141" s="1058"/>
      <c r="S141" s="1058"/>
      <c r="T141" s="1058"/>
      <c r="U141" s="1058"/>
      <c r="V141" s="1058"/>
    </row>
    <row r="142" spans="1:22" s="1064" customFormat="1" x14ac:dyDescent="0.25">
      <c r="A142" s="1057" t="str">
        <f t="shared" si="24"/>
        <v>81104143711</v>
      </c>
      <c r="B142" s="1086">
        <v>8110</v>
      </c>
      <c r="C142" s="1087">
        <v>4143</v>
      </c>
      <c r="D142" s="1088">
        <v>7</v>
      </c>
      <c r="E142" s="1088">
        <v>1</v>
      </c>
      <c r="F142" s="1088">
        <v>1</v>
      </c>
      <c r="G142" s="1089" t="s">
        <v>1194</v>
      </c>
      <c r="H142" s="1090"/>
      <c r="I142" s="1090"/>
      <c r="J142" s="1090"/>
      <c r="K142" s="1090"/>
      <c r="L142" s="1090"/>
      <c r="M142" s="1229">
        <f t="shared" si="23"/>
        <v>0</v>
      </c>
      <c r="O142" s="1058"/>
      <c r="P142" s="1058"/>
      <c r="Q142" s="1058"/>
      <c r="R142" s="1058"/>
      <c r="S142" s="1058"/>
      <c r="T142" s="1058"/>
      <c r="U142" s="1058"/>
      <c r="V142" s="1058"/>
    </row>
    <row r="143" spans="1:22" s="1064" customFormat="1" ht="18" x14ac:dyDescent="0.25">
      <c r="A143" s="1057" t="str">
        <f t="shared" si="24"/>
        <v>811041438</v>
      </c>
      <c r="B143" s="1072">
        <v>8110</v>
      </c>
      <c r="C143" s="1073">
        <v>4143</v>
      </c>
      <c r="D143" s="1074">
        <v>8</v>
      </c>
      <c r="E143" s="1074"/>
      <c r="F143" s="1074"/>
      <c r="G143" s="1075" t="s">
        <v>1195</v>
      </c>
      <c r="H143" s="1076">
        <f>+H144</f>
        <v>0</v>
      </c>
      <c r="I143" s="1076">
        <f>+I144</f>
        <v>0</v>
      </c>
      <c r="J143" s="1076">
        <f>+J144</f>
        <v>0</v>
      </c>
      <c r="K143" s="1076">
        <f>+K144</f>
        <v>0</v>
      </c>
      <c r="L143" s="1076">
        <f>+L144</f>
        <v>0</v>
      </c>
      <c r="M143" s="1227">
        <f t="shared" si="23"/>
        <v>0</v>
      </c>
      <c r="O143" s="1058"/>
      <c r="P143" s="1058"/>
      <c r="Q143" s="1058"/>
      <c r="R143" s="1058"/>
      <c r="S143" s="1058"/>
      <c r="T143" s="1058"/>
      <c r="U143" s="1058"/>
      <c r="V143" s="1058"/>
    </row>
    <row r="144" spans="1:22" s="1064" customFormat="1" ht="18" x14ac:dyDescent="0.25">
      <c r="A144" s="1057" t="str">
        <f t="shared" si="24"/>
        <v>8110414381</v>
      </c>
      <c r="B144" s="1079">
        <v>8110</v>
      </c>
      <c r="C144" s="1080">
        <v>4143</v>
      </c>
      <c r="D144" s="1081">
        <v>8</v>
      </c>
      <c r="E144" s="1081">
        <v>1</v>
      </c>
      <c r="F144" s="1081"/>
      <c r="G144" s="1082" t="s">
        <v>1195</v>
      </c>
      <c r="H144" s="1083">
        <f>SUM(H145)</f>
        <v>0</v>
      </c>
      <c r="I144" s="1083">
        <f>SUM(I145)</f>
        <v>0</v>
      </c>
      <c r="J144" s="1083">
        <f>SUM(J145)</f>
        <v>0</v>
      </c>
      <c r="K144" s="1083">
        <f>SUM(K145)</f>
        <v>0</v>
      </c>
      <c r="L144" s="1083">
        <f>SUM(L145)</f>
        <v>0</v>
      </c>
      <c r="M144" s="1749">
        <f t="shared" si="23"/>
        <v>0</v>
      </c>
      <c r="O144" s="1058"/>
      <c r="P144" s="1058"/>
      <c r="Q144" s="1058"/>
      <c r="R144" s="1058"/>
      <c r="S144" s="1058"/>
      <c r="T144" s="1058"/>
      <c r="U144" s="1058"/>
      <c r="V144" s="1058"/>
    </row>
    <row r="145" spans="1:22" s="1064" customFormat="1" ht="21" customHeight="1" x14ac:dyDescent="0.25">
      <c r="A145" s="1057" t="str">
        <f t="shared" si="24"/>
        <v>81104143811</v>
      </c>
      <c r="B145" s="1086">
        <v>8110</v>
      </c>
      <c r="C145" s="1087">
        <v>4143</v>
      </c>
      <c r="D145" s="1088">
        <v>8</v>
      </c>
      <c r="E145" s="1088">
        <v>1</v>
      </c>
      <c r="F145" s="1088">
        <v>1</v>
      </c>
      <c r="G145" s="1106" t="s">
        <v>1195</v>
      </c>
      <c r="H145" s="1090"/>
      <c r="I145" s="1090"/>
      <c r="J145" s="1090"/>
      <c r="K145" s="1090"/>
      <c r="L145" s="1090"/>
      <c r="M145" s="1229">
        <f t="shared" si="23"/>
        <v>0</v>
      </c>
      <c r="O145" s="1058"/>
      <c r="P145" s="1058"/>
      <c r="Q145" s="1058"/>
      <c r="R145" s="1058"/>
      <c r="S145" s="1058"/>
      <c r="T145" s="1058"/>
      <c r="U145" s="1058"/>
      <c r="V145" s="1058"/>
    </row>
    <row r="146" spans="1:22" s="1064" customFormat="1" x14ac:dyDescent="0.25">
      <c r="A146" s="1057" t="str">
        <f t="shared" si="24"/>
        <v>811041439</v>
      </c>
      <c r="B146" s="1072">
        <v>8110</v>
      </c>
      <c r="C146" s="1073">
        <v>4143</v>
      </c>
      <c r="D146" s="1074">
        <v>9</v>
      </c>
      <c r="E146" s="1074"/>
      <c r="F146" s="1074"/>
      <c r="G146" s="1075" t="s">
        <v>1196</v>
      </c>
      <c r="H146" s="1076">
        <f>+H147</f>
        <v>0</v>
      </c>
      <c r="I146" s="1076">
        <f>+I147</f>
        <v>0</v>
      </c>
      <c r="J146" s="1076">
        <f t="shared" ref="J146:L146" si="25">+J147</f>
        <v>0</v>
      </c>
      <c r="K146" s="1076">
        <f t="shared" si="25"/>
        <v>0</v>
      </c>
      <c r="L146" s="1076">
        <f t="shared" si="25"/>
        <v>0</v>
      </c>
      <c r="M146" s="1227">
        <f t="shared" si="23"/>
        <v>0</v>
      </c>
      <c r="O146" s="1058"/>
      <c r="P146" s="1058"/>
      <c r="Q146" s="1058"/>
      <c r="R146" s="1058"/>
      <c r="S146" s="1058"/>
      <c r="T146" s="1058"/>
      <c r="U146" s="1058"/>
      <c r="V146" s="1058"/>
    </row>
    <row r="147" spans="1:22" s="1064" customFormat="1" x14ac:dyDescent="0.25">
      <c r="A147" s="1057" t="str">
        <f t="shared" si="24"/>
        <v>8110414391</v>
      </c>
      <c r="B147" s="1079">
        <v>8110</v>
      </c>
      <c r="C147" s="1080">
        <v>4143</v>
      </c>
      <c r="D147" s="1081">
        <v>9</v>
      </c>
      <c r="E147" s="1081">
        <v>1</v>
      </c>
      <c r="F147" s="1081"/>
      <c r="G147" s="1082" t="s">
        <v>1196</v>
      </c>
      <c r="H147" s="1083">
        <f>SUM(H148)</f>
        <v>0</v>
      </c>
      <c r="I147" s="1083">
        <f>SUM(I148)</f>
        <v>0</v>
      </c>
      <c r="J147" s="1083">
        <f t="shared" ref="J147:L147" si="26">SUM(J148)</f>
        <v>0</v>
      </c>
      <c r="K147" s="1083">
        <f t="shared" si="26"/>
        <v>0</v>
      </c>
      <c r="L147" s="1083">
        <f t="shared" si="26"/>
        <v>0</v>
      </c>
      <c r="M147" s="1749">
        <f t="shared" si="23"/>
        <v>0</v>
      </c>
      <c r="O147" s="1058"/>
      <c r="P147" s="1058"/>
      <c r="Q147" s="1058"/>
      <c r="R147" s="1058"/>
      <c r="S147" s="1058"/>
      <c r="T147" s="1058"/>
      <c r="U147" s="1058"/>
      <c r="V147" s="1058"/>
    </row>
    <row r="148" spans="1:22" s="1064" customFormat="1" x14ac:dyDescent="0.25">
      <c r="A148" s="1057" t="str">
        <f t="shared" si="24"/>
        <v>81104143911</v>
      </c>
      <c r="B148" s="1086">
        <v>8110</v>
      </c>
      <c r="C148" s="1087">
        <v>4143</v>
      </c>
      <c r="D148" s="1088">
        <v>9</v>
      </c>
      <c r="E148" s="1088">
        <v>1</v>
      </c>
      <c r="F148" s="1088">
        <v>1</v>
      </c>
      <c r="G148" s="1089" t="s">
        <v>1196</v>
      </c>
      <c r="H148" s="1090"/>
      <c r="I148" s="1090"/>
      <c r="J148" s="1090"/>
      <c r="K148" s="1090"/>
      <c r="L148" s="1090"/>
      <c r="M148" s="1229">
        <f t="shared" si="23"/>
        <v>0</v>
      </c>
      <c r="O148" s="1058"/>
      <c r="P148" s="1058"/>
      <c r="Q148" s="1058"/>
      <c r="R148" s="1058"/>
      <c r="S148" s="1058"/>
      <c r="T148" s="1058"/>
      <c r="U148" s="1058"/>
      <c r="V148" s="1058"/>
    </row>
    <row r="149" spans="1:22" s="1064" customFormat="1" x14ac:dyDescent="0.25">
      <c r="A149" s="1057" t="str">
        <f t="shared" si="24"/>
        <v>8110414310</v>
      </c>
      <c r="B149" s="1072">
        <v>8110</v>
      </c>
      <c r="C149" s="1073">
        <v>4143</v>
      </c>
      <c r="D149" s="1074">
        <v>10</v>
      </c>
      <c r="E149" s="1074"/>
      <c r="F149" s="1074"/>
      <c r="G149" s="1075" t="s">
        <v>1197</v>
      </c>
      <c r="H149" s="1076">
        <f>+H150</f>
        <v>0</v>
      </c>
      <c r="I149" s="1076">
        <f>+I150</f>
        <v>0</v>
      </c>
      <c r="J149" s="1076">
        <f t="shared" ref="J149:L149" si="27">+J150</f>
        <v>0</v>
      </c>
      <c r="K149" s="1076">
        <f t="shared" si="27"/>
        <v>0</v>
      </c>
      <c r="L149" s="1076">
        <f t="shared" si="27"/>
        <v>0</v>
      </c>
      <c r="M149" s="1227">
        <f t="shared" si="23"/>
        <v>0</v>
      </c>
      <c r="O149" s="1058"/>
      <c r="P149" s="1058"/>
      <c r="Q149" s="1058"/>
      <c r="R149" s="1058"/>
      <c r="S149" s="1058"/>
      <c r="T149" s="1058"/>
      <c r="U149" s="1058"/>
      <c r="V149" s="1058"/>
    </row>
    <row r="150" spans="1:22" s="1064" customFormat="1" x14ac:dyDescent="0.25">
      <c r="A150" s="1057" t="str">
        <f t="shared" si="24"/>
        <v>81104143101</v>
      </c>
      <c r="B150" s="1079">
        <v>8110</v>
      </c>
      <c r="C150" s="1080">
        <v>4143</v>
      </c>
      <c r="D150" s="1081">
        <v>10</v>
      </c>
      <c r="E150" s="1081">
        <v>1</v>
      </c>
      <c r="F150" s="1081"/>
      <c r="G150" s="1082" t="s">
        <v>1197</v>
      </c>
      <c r="H150" s="1083">
        <f>SUM(H151)</f>
        <v>0</v>
      </c>
      <c r="I150" s="1083">
        <f>SUM(I151)</f>
        <v>0</v>
      </c>
      <c r="J150" s="1083">
        <f t="shared" ref="J150:L150" si="28">SUM(J151)</f>
        <v>0</v>
      </c>
      <c r="K150" s="1083">
        <f t="shared" si="28"/>
        <v>0</v>
      </c>
      <c r="L150" s="1083">
        <f t="shared" si="28"/>
        <v>0</v>
      </c>
      <c r="M150" s="1749">
        <f t="shared" si="23"/>
        <v>0</v>
      </c>
      <c r="O150" s="1058"/>
      <c r="P150" s="1058"/>
      <c r="Q150" s="1058"/>
      <c r="R150" s="1058"/>
      <c r="S150" s="1058"/>
      <c r="T150" s="1058"/>
      <c r="U150" s="1058"/>
      <c r="V150" s="1058"/>
    </row>
    <row r="151" spans="1:22" s="1064" customFormat="1" x14ac:dyDescent="0.25">
      <c r="A151" s="1057" t="str">
        <f t="shared" si="24"/>
        <v>811041431011</v>
      </c>
      <c r="B151" s="1086">
        <v>8110</v>
      </c>
      <c r="C151" s="1087">
        <v>4143</v>
      </c>
      <c r="D151" s="1088">
        <v>10</v>
      </c>
      <c r="E151" s="1088">
        <v>1</v>
      </c>
      <c r="F151" s="1088">
        <v>1</v>
      </c>
      <c r="G151" s="1089" t="s">
        <v>1197</v>
      </c>
      <c r="H151" s="1090"/>
      <c r="I151" s="1090"/>
      <c r="J151" s="1090"/>
      <c r="K151" s="1090"/>
      <c r="L151" s="1090"/>
      <c r="M151" s="1229">
        <f t="shared" si="23"/>
        <v>0</v>
      </c>
      <c r="O151" s="1058"/>
      <c r="P151" s="1058"/>
      <c r="Q151" s="1058"/>
      <c r="R151" s="1058"/>
      <c r="S151" s="1058"/>
      <c r="T151" s="1058"/>
      <c r="U151" s="1058"/>
      <c r="V151" s="1058"/>
    </row>
    <row r="152" spans="1:22" s="1064" customFormat="1" x14ac:dyDescent="0.25">
      <c r="A152" s="1057" t="str">
        <f t="shared" si="24"/>
        <v>8110414311</v>
      </c>
      <c r="B152" s="1072">
        <v>8110</v>
      </c>
      <c r="C152" s="1073">
        <v>4143</v>
      </c>
      <c r="D152" s="1074">
        <v>11</v>
      </c>
      <c r="E152" s="1074"/>
      <c r="F152" s="1074"/>
      <c r="G152" s="1075" t="s">
        <v>1198</v>
      </c>
      <c r="H152" s="1076">
        <f>+H153</f>
        <v>0</v>
      </c>
      <c r="I152" s="1076">
        <f>+I153</f>
        <v>0</v>
      </c>
      <c r="J152" s="1076">
        <f t="shared" ref="J152:L152" si="29">+J153</f>
        <v>0</v>
      </c>
      <c r="K152" s="1076">
        <f t="shared" si="29"/>
        <v>0</v>
      </c>
      <c r="L152" s="1076">
        <f t="shared" si="29"/>
        <v>0</v>
      </c>
      <c r="M152" s="1227">
        <f t="shared" si="23"/>
        <v>0</v>
      </c>
      <c r="O152" s="1058"/>
      <c r="P152" s="1058"/>
      <c r="Q152" s="1058"/>
      <c r="R152" s="1058"/>
      <c r="S152" s="1058"/>
      <c r="T152" s="1058"/>
      <c r="U152" s="1058"/>
      <c r="V152" s="1058"/>
    </row>
    <row r="153" spans="1:22" s="1064" customFormat="1" x14ac:dyDescent="0.25">
      <c r="A153" s="1057" t="str">
        <f t="shared" si="24"/>
        <v>81104143111</v>
      </c>
      <c r="B153" s="1079">
        <v>8110</v>
      </c>
      <c r="C153" s="1080">
        <v>4143</v>
      </c>
      <c r="D153" s="1081">
        <v>11</v>
      </c>
      <c r="E153" s="1081">
        <v>1</v>
      </c>
      <c r="F153" s="1081"/>
      <c r="G153" s="1082" t="s">
        <v>1198</v>
      </c>
      <c r="H153" s="1083">
        <f>SUM(H154)</f>
        <v>0</v>
      </c>
      <c r="I153" s="1083">
        <f>SUM(I154)</f>
        <v>0</v>
      </c>
      <c r="J153" s="1083">
        <f t="shared" ref="J153:L153" si="30">SUM(J154)</f>
        <v>0</v>
      </c>
      <c r="K153" s="1083">
        <f t="shared" si="30"/>
        <v>0</v>
      </c>
      <c r="L153" s="1083">
        <f t="shared" si="30"/>
        <v>0</v>
      </c>
      <c r="M153" s="1749">
        <f t="shared" si="23"/>
        <v>0</v>
      </c>
      <c r="O153" s="1058"/>
      <c r="P153" s="1058"/>
      <c r="Q153" s="1058"/>
      <c r="R153" s="1058"/>
      <c r="S153" s="1058"/>
      <c r="T153" s="1058"/>
      <c r="U153" s="1058"/>
      <c r="V153" s="1058"/>
    </row>
    <row r="154" spans="1:22" s="1064" customFormat="1" x14ac:dyDescent="0.25">
      <c r="A154" s="1057" t="str">
        <f t="shared" si="24"/>
        <v>811041431111</v>
      </c>
      <c r="B154" s="1086">
        <v>8110</v>
      </c>
      <c r="C154" s="1087">
        <v>4143</v>
      </c>
      <c r="D154" s="1088">
        <v>11</v>
      </c>
      <c r="E154" s="1088">
        <v>1</v>
      </c>
      <c r="F154" s="1088">
        <v>1</v>
      </c>
      <c r="G154" s="1089" t="s">
        <v>1198</v>
      </c>
      <c r="H154" s="1090"/>
      <c r="I154" s="1090"/>
      <c r="J154" s="1090"/>
      <c r="K154" s="1090"/>
      <c r="L154" s="1090"/>
      <c r="M154" s="1229">
        <f t="shared" si="23"/>
        <v>0</v>
      </c>
      <c r="O154" s="1058"/>
      <c r="P154" s="1058"/>
      <c r="Q154" s="1058"/>
      <c r="R154" s="1058"/>
      <c r="S154" s="1058"/>
      <c r="T154" s="1058"/>
      <c r="U154" s="1058"/>
      <c r="V154" s="1058"/>
    </row>
    <row r="155" spans="1:22" s="1064" customFormat="1" ht="18" x14ac:dyDescent="0.25">
      <c r="A155" s="1057" t="str">
        <f t="shared" si="24"/>
        <v>8110414312</v>
      </c>
      <c r="B155" s="1072">
        <v>8110</v>
      </c>
      <c r="C155" s="1073">
        <v>4143</v>
      </c>
      <c r="D155" s="1074">
        <v>12</v>
      </c>
      <c r="E155" s="1074"/>
      <c r="F155" s="1074"/>
      <c r="G155" s="1075" t="s">
        <v>1199</v>
      </c>
      <c r="H155" s="1076">
        <f>+H156</f>
        <v>0</v>
      </c>
      <c r="I155" s="1076">
        <f>+I156</f>
        <v>0</v>
      </c>
      <c r="J155" s="1076">
        <f t="shared" ref="J155:L155" si="31">+J156</f>
        <v>0</v>
      </c>
      <c r="K155" s="1076">
        <f t="shared" si="31"/>
        <v>0</v>
      </c>
      <c r="L155" s="1076">
        <f t="shared" si="31"/>
        <v>0</v>
      </c>
      <c r="M155" s="1227">
        <f t="shared" si="23"/>
        <v>0</v>
      </c>
      <c r="O155" s="1058"/>
      <c r="P155" s="1058"/>
      <c r="Q155" s="1058"/>
      <c r="R155" s="1058"/>
      <c r="S155" s="1058"/>
      <c r="T155" s="1058"/>
      <c r="U155" s="1058"/>
      <c r="V155" s="1058"/>
    </row>
    <row r="156" spans="1:22" s="1064" customFormat="1" ht="18" x14ac:dyDescent="0.25">
      <c r="A156" s="1057" t="str">
        <f t="shared" si="24"/>
        <v>81104143121</v>
      </c>
      <c r="B156" s="1079">
        <v>8110</v>
      </c>
      <c r="C156" s="1080">
        <v>4143</v>
      </c>
      <c r="D156" s="1081">
        <v>12</v>
      </c>
      <c r="E156" s="1081">
        <v>1</v>
      </c>
      <c r="F156" s="1081"/>
      <c r="G156" s="1082" t="s">
        <v>1199</v>
      </c>
      <c r="H156" s="1083">
        <f>SUM(H157)</f>
        <v>0</v>
      </c>
      <c r="I156" s="1083">
        <f>SUM(I157)</f>
        <v>0</v>
      </c>
      <c r="J156" s="1083">
        <f t="shared" ref="J156:L156" si="32">SUM(J157)</f>
        <v>0</v>
      </c>
      <c r="K156" s="1083">
        <f t="shared" si="32"/>
        <v>0</v>
      </c>
      <c r="L156" s="1083">
        <f t="shared" si="32"/>
        <v>0</v>
      </c>
      <c r="M156" s="1749">
        <f t="shared" si="23"/>
        <v>0</v>
      </c>
      <c r="O156" s="1058"/>
      <c r="P156" s="1058"/>
      <c r="Q156" s="1058"/>
      <c r="R156" s="1058"/>
      <c r="S156" s="1058"/>
      <c r="T156" s="1058"/>
      <c r="U156" s="1058"/>
      <c r="V156" s="1058"/>
    </row>
    <row r="157" spans="1:22" s="1064" customFormat="1" ht="21" customHeight="1" x14ac:dyDescent="0.25">
      <c r="A157" s="1057" t="str">
        <f t="shared" si="24"/>
        <v>811041431211</v>
      </c>
      <c r="B157" s="1086">
        <v>8110</v>
      </c>
      <c r="C157" s="1087">
        <v>4143</v>
      </c>
      <c r="D157" s="1088">
        <v>12</v>
      </c>
      <c r="E157" s="1088">
        <v>1</v>
      </c>
      <c r="F157" s="1088">
        <v>1</v>
      </c>
      <c r="G157" s="1106" t="s">
        <v>1199</v>
      </c>
      <c r="H157" s="1090"/>
      <c r="I157" s="1090"/>
      <c r="J157" s="1090"/>
      <c r="K157" s="1090"/>
      <c r="L157" s="1090"/>
      <c r="M157" s="1229">
        <f t="shared" si="23"/>
        <v>0</v>
      </c>
      <c r="O157" s="1058"/>
      <c r="P157" s="1058"/>
      <c r="Q157" s="1058"/>
      <c r="R157" s="1058"/>
      <c r="S157" s="1058"/>
      <c r="T157" s="1058"/>
      <c r="U157" s="1058"/>
      <c r="V157" s="1058"/>
    </row>
    <row r="158" spans="1:22" s="1064" customFormat="1" x14ac:dyDescent="0.25">
      <c r="A158" s="1057" t="str">
        <f t="shared" si="24"/>
        <v>81104144</v>
      </c>
      <c r="B158" s="1065">
        <v>8110</v>
      </c>
      <c r="C158" s="1066">
        <v>4144</v>
      </c>
      <c r="D158" s="1067"/>
      <c r="E158" s="1067"/>
      <c r="F158" s="1067"/>
      <c r="G158" s="1068" t="s">
        <v>1200</v>
      </c>
      <c r="H158" s="1069">
        <f t="shared" ref="H158:L160" si="33">SUM(H159)</f>
        <v>0</v>
      </c>
      <c r="I158" s="1069">
        <f t="shared" si="33"/>
        <v>0</v>
      </c>
      <c r="J158" s="1069">
        <f t="shared" si="33"/>
        <v>0</v>
      </c>
      <c r="K158" s="1069">
        <f t="shared" si="33"/>
        <v>0</v>
      </c>
      <c r="L158" s="1069">
        <f t="shared" si="33"/>
        <v>0</v>
      </c>
      <c r="M158" s="1226">
        <f t="shared" si="23"/>
        <v>0</v>
      </c>
      <c r="O158" s="1058"/>
      <c r="P158" s="1058"/>
      <c r="Q158" s="1058"/>
      <c r="R158" s="1058"/>
      <c r="S158" s="1058"/>
      <c r="T158" s="1058"/>
      <c r="U158" s="1058"/>
      <c r="V158" s="1058"/>
    </row>
    <row r="159" spans="1:22" s="1064" customFormat="1" ht="11.25" customHeight="1" x14ac:dyDescent="0.25">
      <c r="A159" s="1057" t="str">
        <f t="shared" si="24"/>
        <v>811041441</v>
      </c>
      <c r="B159" s="1072">
        <v>8110</v>
      </c>
      <c r="C159" s="1073">
        <v>4144</v>
      </c>
      <c r="D159" s="1074">
        <v>1</v>
      </c>
      <c r="E159" s="1074"/>
      <c r="F159" s="1074"/>
      <c r="G159" s="1075" t="s">
        <v>1200</v>
      </c>
      <c r="H159" s="1076">
        <f t="shared" si="33"/>
        <v>0</v>
      </c>
      <c r="I159" s="1076">
        <f t="shared" si="33"/>
        <v>0</v>
      </c>
      <c r="J159" s="1076">
        <f t="shared" si="33"/>
        <v>0</v>
      </c>
      <c r="K159" s="1076">
        <f t="shared" si="33"/>
        <v>0</v>
      </c>
      <c r="L159" s="1076">
        <f t="shared" si="33"/>
        <v>0</v>
      </c>
      <c r="M159" s="1227">
        <f t="shared" si="23"/>
        <v>0</v>
      </c>
      <c r="O159" s="1058"/>
      <c r="P159" s="1058"/>
      <c r="Q159" s="1058"/>
      <c r="R159" s="1058"/>
      <c r="S159" s="1058"/>
      <c r="T159" s="1058"/>
      <c r="U159" s="1058"/>
      <c r="V159" s="1058"/>
    </row>
    <row r="160" spans="1:22" s="1064" customFormat="1" ht="18" x14ac:dyDescent="0.25">
      <c r="A160" s="1057" t="str">
        <f t="shared" si="24"/>
        <v>8110414411</v>
      </c>
      <c r="B160" s="1079">
        <v>8110</v>
      </c>
      <c r="C160" s="1080">
        <v>4144</v>
      </c>
      <c r="D160" s="1081">
        <v>1</v>
      </c>
      <c r="E160" s="1081">
        <v>1</v>
      </c>
      <c r="F160" s="1081"/>
      <c r="G160" s="1082" t="s">
        <v>1201</v>
      </c>
      <c r="H160" s="1083">
        <f t="shared" si="33"/>
        <v>0</v>
      </c>
      <c r="I160" s="1083">
        <f t="shared" si="33"/>
        <v>0</v>
      </c>
      <c r="J160" s="1083">
        <f t="shared" si="33"/>
        <v>0</v>
      </c>
      <c r="K160" s="1083">
        <f t="shared" si="33"/>
        <v>0</v>
      </c>
      <c r="L160" s="1083">
        <f t="shared" si="33"/>
        <v>0</v>
      </c>
      <c r="M160" s="1749">
        <f t="shared" si="23"/>
        <v>0</v>
      </c>
      <c r="O160" s="1058"/>
      <c r="P160" s="1058"/>
      <c r="Q160" s="1058"/>
      <c r="R160" s="1058"/>
      <c r="S160" s="1058"/>
      <c r="T160" s="1058"/>
      <c r="U160" s="1058"/>
      <c r="V160" s="1058"/>
    </row>
    <row r="161" spans="1:22" s="1064" customFormat="1" x14ac:dyDescent="0.25">
      <c r="A161" s="1057" t="str">
        <f t="shared" si="24"/>
        <v>81104144111</v>
      </c>
      <c r="B161" s="1086">
        <v>8110</v>
      </c>
      <c r="C161" s="1087">
        <v>4144</v>
      </c>
      <c r="D161" s="1088">
        <v>1</v>
      </c>
      <c r="E161" s="1088">
        <v>1</v>
      </c>
      <c r="F161" s="1088">
        <v>1</v>
      </c>
      <c r="G161" s="1089" t="s">
        <v>1200</v>
      </c>
      <c r="H161" s="1093"/>
      <c r="I161" s="1093"/>
      <c r="J161" s="1093"/>
      <c r="K161" s="1093"/>
      <c r="L161" s="1093"/>
      <c r="M161" s="1229">
        <f t="shared" si="23"/>
        <v>0</v>
      </c>
      <c r="O161" s="1058"/>
      <c r="P161" s="1058"/>
      <c r="Q161" s="1058"/>
      <c r="R161" s="1058"/>
      <c r="S161" s="1058"/>
      <c r="T161" s="1058"/>
      <c r="U161" s="1058"/>
      <c r="V161" s="1058"/>
    </row>
    <row r="162" spans="1:22" s="1064" customFormat="1" x14ac:dyDescent="0.25">
      <c r="A162" s="1057" t="str">
        <f t="shared" si="24"/>
        <v>81104145</v>
      </c>
      <c r="B162" s="1065">
        <v>8110</v>
      </c>
      <c r="C162" s="1066">
        <v>4145</v>
      </c>
      <c r="D162" s="1067"/>
      <c r="E162" s="1067"/>
      <c r="F162" s="1067"/>
      <c r="G162" s="1068" t="s">
        <v>1202</v>
      </c>
      <c r="H162" s="1069">
        <f t="shared" ref="H162:L163" si="34">SUM(H163)</f>
        <v>0</v>
      </c>
      <c r="I162" s="1069">
        <f t="shared" si="34"/>
        <v>0</v>
      </c>
      <c r="J162" s="1069">
        <f t="shared" si="34"/>
        <v>0</v>
      </c>
      <c r="K162" s="1069">
        <f t="shared" si="34"/>
        <v>0</v>
      </c>
      <c r="L162" s="1069">
        <f t="shared" si="34"/>
        <v>0</v>
      </c>
      <c r="M162" s="1226">
        <f t="shared" si="23"/>
        <v>0</v>
      </c>
      <c r="O162" s="1058"/>
      <c r="P162" s="1058"/>
      <c r="Q162" s="1058"/>
      <c r="R162" s="1058"/>
      <c r="S162" s="1058"/>
      <c r="T162" s="1058"/>
      <c r="U162" s="1058"/>
      <c r="V162" s="1058"/>
    </row>
    <row r="163" spans="1:22" s="1064" customFormat="1" x14ac:dyDescent="0.25">
      <c r="A163" s="1057" t="str">
        <f t="shared" si="24"/>
        <v>811041441</v>
      </c>
      <c r="B163" s="1072">
        <v>8110</v>
      </c>
      <c r="C163" s="1073">
        <v>4144</v>
      </c>
      <c r="D163" s="1074">
        <v>1</v>
      </c>
      <c r="E163" s="1074"/>
      <c r="F163" s="1074"/>
      <c r="G163" s="1075" t="s">
        <v>1202</v>
      </c>
      <c r="H163" s="1076">
        <f t="shared" si="34"/>
        <v>0</v>
      </c>
      <c r="I163" s="1076">
        <f t="shared" si="34"/>
        <v>0</v>
      </c>
      <c r="J163" s="1076">
        <f t="shared" si="34"/>
        <v>0</v>
      </c>
      <c r="K163" s="1076">
        <f t="shared" si="34"/>
        <v>0</v>
      </c>
      <c r="L163" s="1076">
        <f t="shared" si="34"/>
        <v>0</v>
      </c>
      <c r="M163" s="1227">
        <f t="shared" si="23"/>
        <v>0</v>
      </c>
      <c r="O163" s="1058"/>
      <c r="P163" s="1058"/>
      <c r="Q163" s="1058"/>
      <c r="R163" s="1058"/>
      <c r="S163" s="1058"/>
      <c r="T163" s="1058"/>
      <c r="U163" s="1058"/>
      <c r="V163" s="1058"/>
    </row>
    <row r="164" spans="1:22" s="1064" customFormat="1" x14ac:dyDescent="0.25">
      <c r="A164" s="1057" t="str">
        <f t="shared" si="24"/>
        <v>8110414411</v>
      </c>
      <c r="B164" s="1079">
        <v>8110</v>
      </c>
      <c r="C164" s="1080">
        <v>4144</v>
      </c>
      <c r="D164" s="1081">
        <v>1</v>
      </c>
      <c r="E164" s="1081">
        <v>1</v>
      </c>
      <c r="F164" s="1081"/>
      <c r="G164" s="1082" t="s">
        <v>1202</v>
      </c>
      <c r="H164" s="1083">
        <f>SUM(H165:H168)</f>
        <v>0</v>
      </c>
      <c r="I164" s="1083">
        <f>SUM(I165:I168)</f>
        <v>0</v>
      </c>
      <c r="J164" s="1083">
        <f>SUM(J165:J168)</f>
        <v>0</v>
      </c>
      <c r="K164" s="1083">
        <f>SUM(K165:K168)</f>
        <v>0</v>
      </c>
      <c r="L164" s="1083">
        <f>SUM(L165:L168)</f>
        <v>0</v>
      </c>
      <c r="M164" s="1749">
        <f t="shared" si="23"/>
        <v>0</v>
      </c>
      <c r="O164" s="1058"/>
      <c r="P164" s="1058"/>
      <c r="Q164" s="1058"/>
      <c r="R164" s="1058"/>
      <c r="S164" s="1058"/>
      <c r="T164" s="1058"/>
      <c r="U164" s="1058"/>
      <c r="V164" s="1058"/>
    </row>
    <row r="165" spans="1:22" s="1064" customFormat="1" x14ac:dyDescent="0.25">
      <c r="A165" s="1057" t="str">
        <f t="shared" si="24"/>
        <v>81104145111</v>
      </c>
      <c r="B165" s="1107">
        <v>8110</v>
      </c>
      <c r="C165" s="1087">
        <v>4145</v>
      </c>
      <c r="D165" s="1088">
        <v>1</v>
      </c>
      <c r="E165" s="1088">
        <v>1</v>
      </c>
      <c r="F165" s="1088">
        <v>1</v>
      </c>
      <c r="G165" s="1089" t="s">
        <v>1145</v>
      </c>
      <c r="H165" s="1108"/>
      <c r="I165" s="1108"/>
      <c r="J165" s="1108"/>
      <c r="K165" s="1108"/>
      <c r="L165" s="1108"/>
      <c r="M165" s="1229">
        <f t="shared" si="23"/>
        <v>0</v>
      </c>
      <c r="O165" s="1058"/>
      <c r="P165" s="1058"/>
      <c r="Q165" s="1058"/>
      <c r="R165" s="1058"/>
      <c r="S165" s="1058"/>
      <c r="T165" s="1058"/>
      <c r="U165" s="1058"/>
      <c r="V165" s="1058"/>
    </row>
    <row r="166" spans="1:22" s="1064" customFormat="1" x14ac:dyDescent="0.25">
      <c r="A166" s="1057" t="str">
        <f t="shared" si="24"/>
        <v>81104145112</v>
      </c>
      <c r="B166" s="1107">
        <v>8110</v>
      </c>
      <c r="C166" s="1087">
        <v>4145</v>
      </c>
      <c r="D166" s="1088">
        <v>1</v>
      </c>
      <c r="E166" s="1088">
        <v>1</v>
      </c>
      <c r="F166" s="1088">
        <v>2</v>
      </c>
      <c r="G166" s="1089" t="s">
        <v>1146</v>
      </c>
      <c r="H166" s="1108"/>
      <c r="I166" s="1108"/>
      <c r="J166" s="1108"/>
      <c r="K166" s="1108"/>
      <c r="L166" s="1108"/>
      <c r="M166" s="1229">
        <f t="shared" si="23"/>
        <v>0</v>
      </c>
      <c r="O166" s="1058"/>
      <c r="P166" s="1058"/>
      <c r="Q166" s="1058"/>
      <c r="R166" s="1058"/>
      <c r="S166" s="1058"/>
      <c r="T166" s="1058"/>
      <c r="U166" s="1058"/>
      <c r="V166" s="1058"/>
    </row>
    <row r="167" spans="1:22" s="1064" customFormat="1" ht="18" x14ac:dyDescent="0.25">
      <c r="A167" s="1057" t="str">
        <f t="shared" si="24"/>
        <v>81104145113</v>
      </c>
      <c r="B167" s="1107">
        <v>8110</v>
      </c>
      <c r="C167" s="1087">
        <v>4145</v>
      </c>
      <c r="D167" s="1088">
        <v>1</v>
      </c>
      <c r="E167" s="1088">
        <v>1</v>
      </c>
      <c r="F167" s="1088">
        <v>3</v>
      </c>
      <c r="G167" s="1089" t="s">
        <v>1203</v>
      </c>
      <c r="H167" s="1090"/>
      <c r="I167" s="1090"/>
      <c r="J167" s="1090"/>
      <c r="K167" s="1090"/>
      <c r="L167" s="1090"/>
      <c r="M167" s="1229">
        <f t="shared" si="23"/>
        <v>0</v>
      </c>
      <c r="O167" s="1058"/>
      <c r="P167" s="1058"/>
      <c r="Q167" s="1058"/>
      <c r="R167" s="1058"/>
      <c r="S167" s="1058"/>
      <c r="T167" s="1058"/>
      <c r="U167" s="1058"/>
      <c r="V167" s="1058"/>
    </row>
    <row r="168" spans="1:22" s="1064" customFormat="1" ht="21" customHeight="1" x14ac:dyDescent="0.25">
      <c r="A168" s="1057" t="str">
        <f t="shared" si="24"/>
        <v>81104145114</v>
      </c>
      <c r="B168" s="1086">
        <v>8110</v>
      </c>
      <c r="C168" s="1087">
        <v>4145</v>
      </c>
      <c r="D168" s="1088">
        <v>1</v>
      </c>
      <c r="E168" s="1088">
        <v>1</v>
      </c>
      <c r="F168" s="1088">
        <v>4</v>
      </c>
      <c r="G168" s="1089" t="s">
        <v>1148</v>
      </c>
      <c r="H168" s="1093"/>
      <c r="I168" s="1093"/>
      <c r="J168" s="1093"/>
      <c r="K168" s="1093"/>
      <c r="L168" s="1093"/>
      <c r="M168" s="1229">
        <f t="shared" si="23"/>
        <v>0</v>
      </c>
      <c r="O168" s="1058"/>
      <c r="P168" s="1058"/>
      <c r="Q168" s="1058"/>
      <c r="R168" s="1058"/>
      <c r="S168" s="1058"/>
      <c r="T168" s="1058"/>
      <c r="U168" s="1058"/>
      <c r="V168" s="1058"/>
    </row>
    <row r="169" spans="1:22" s="1064" customFormat="1" ht="27" x14ac:dyDescent="0.25">
      <c r="A169" s="1057" t="str">
        <f t="shared" si="24"/>
        <v>81104149</v>
      </c>
      <c r="B169" s="1065">
        <v>8110</v>
      </c>
      <c r="C169" s="1066">
        <v>4149</v>
      </c>
      <c r="D169" s="1067"/>
      <c r="E169" s="1067"/>
      <c r="F169" s="1067"/>
      <c r="G169" s="1068" t="s">
        <v>1204</v>
      </c>
      <c r="H169" s="1069">
        <f t="shared" ref="H169:L170" si="35">SUM(H170)</f>
        <v>0</v>
      </c>
      <c r="I169" s="1069">
        <f t="shared" si="35"/>
        <v>0</v>
      </c>
      <c r="J169" s="1069">
        <f t="shared" si="35"/>
        <v>0</v>
      </c>
      <c r="K169" s="1069">
        <f t="shared" si="35"/>
        <v>0</v>
      </c>
      <c r="L169" s="1069">
        <f t="shared" si="35"/>
        <v>0</v>
      </c>
      <c r="M169" s="1226">
        <f t="shared" si="23"/>
        <v>0</v>
      </c>
      <c r="O169" s="1058"/>
      <c r="P169" s="1058"/>
      <c r="Q169" s="1058"/>
      <c r="R169" s="1058"/>
      <c r="S169" s="1058"/>
      <c r="T169" s="1058"/>
      <c r="U169" s="1058"/>
      <c r="V169" s="1058"/>
    </row>
    <row r="170" spans="1:22" s="1064" customFormat="1" ht="27" x14ac:dyDescent="0.25">
      <c r="A170" s="1057" t="str">
        <f t="shared" si="24"/>
        <v>811041491</v>
      </c>
      <c r="B170" s="1072">
        <v>8110</v>
      </c>
      <c r="C170" s="1073">
        <v>4149</v>
      </c>
      <c r="D170" s="1074">
        <v>1</v>
      </c>
      <c r="E170" s="1074"/>
      <c r="F170" s="1074"/>
      <c r="G170" s="1075" t="s">
        <v>1205</v>
      </c>
      <c r="H170" s="1076">
        <f t="shared" si="35"/>
        <v>0</v>
      </c>
      <c r="I170" s="1076">
        <f t="shared" si="35"/>
        <v>0</v>
      </c>
      <c r="J170" s="1076">
        <f t="shared" si="35"/>
        <v>0</v>
      </c>
      <c r="K170" s="1076">
        <f t="shared" si="35"/>
        <v>0</v>
      </c>
      <c r="L170" s="1076">
        <f t="shared" si="35"/>
        <v>0</v>
      </c>
      <c r="M170" s="1227">
        <f t="shared" si="23"/>
        <v>0</v>
      </c>
      <c r="O170" s="1058"/>
      <c r="P170" s="1058"/>
      <c r="Q170" s="1058"/>
      <c r="R170" s="1058"/>
      <c r="S170" s="1058"/>
      <c r="T170" s="1058"/>
      <c r="U170" s="1058"/>
      <c r="V170" s="1058"/>
    </row>
    <row r="171" spans="1:22" s="1064" customFormat="1" ht="18" x14ac:dyDescent="0.25">
      <c r="A171" s="1057" t="str">
        <f t="shared" si="24"/>
        <v>8110414911</v>
      </c>
      <c r="B171" s="1079">
        <v>8110</v>
      </c>
      <c r="C171" s="1080">
        <v>4149</v>
      </c>
      <c r="D171" s="1081">
        <v>1</v>
      </c>
      <c r="E171" s="1081">
        <v>1</v>
      </c>
      <c r="F171" s="1081"/>
      <c r="G171" s="1082" t="s">
        <v>1205</v>
      </c>
      <c r="H171" s="1083">
        <f>H172</f>
        <v>0</v>
      </c>
      <c r="I171" s="1083">
        <f>I172</f>
        <v>0</v>
      </c>
      <c r="J171" s="1083">
        <f>J172</f>
        <v>0</v>
      </c>
      <c r="K171" s="1083">
        <f>K172</f>
        <v>0</v>
      </c>
      <c r="L171" s="1083">
        <f>L172</f>
        <v>0</v>
      </c>
      <c r="M171" s="1749">
        <f t="shared" si="23"/>
        <v>0</v>
      </c>
      <c r="O171" s="1058"/>
      <c r="P171" s="1058"/>
      <c r="Q171" s="1058"/>
      <c r="R171" s="1058"/>
      <c r="S171" s="1058"/>
      <c r="T171" s="1058"/>
      <c r="U171" s="1058"/>
      <c r="V171" s="1058"/>
    </row>
    <row r="172" spans="1:22" s="1064" customFormat="1" ht="18" x14ac:dyDescent="0.25">
      <c r="A172" s="1057" t="str">
        <f t="shared" si="24"/>
        <v>81104149111</v>
      </c>
      <c r="B172" s="1086">
        <v>8110</v>
      </c>
      <c r="C172" s="1087">
        <v>4149</v>
      </c>
      <c r="D172" s="1088">
        <v>1</v>
      </c>
      <c r="E172" s="1088">
        <v>1</v>
      </c>
      <c r="F172" s="1088">
        <v>1</v>
      </c>
      <c r="G172" s="1089" t="s">
        <v>1205</v>
      </c>
      <c r="H172" s="1090"/>
      <c r="I172" s="1090"/>
      <c r="J172" s="1090"/>
      <c r="K172" s="1090"/>
      <c r="L172" s="1090"/>
      <c r="M172" s="1229">
        <f t="shared" si="23"/>
        <v>0</v>
      </c>
      <c r="O172" s="1058"/>
      <c r="P172" s="1058"/>
      <c r="Q172" s="1058"/>
      <c r="R172" s="1058"/>
      <c r="S172" s="1058"/>
      <c r="T172" s="1058"/>
      <c r="U172" s="1058"/>
      <c r="V172" s="1058"/>
    </row>
    <row r="173" spans="1:22" s="1064" customFormat="1" x14ac:dyDescent="0.25">
      <c r="A173" s="1057" t="str">
        <f t="shared" si="24"/>
        <v>Subtotal (7)</v>
      </c>
      <c r="B173" s="1097" t="s">
        <v>2026</v>
      </c>
      <c r="C173" s="1098"/>
      <c r="D173" s="1099"/>
      <c r="E173" s="1099"/>
      <c r="F173" s="1099"/>
      <c r="G173" s="1089"/>
      <c r="H173" s="1100">
        <f>+H169+H158+H103+H162+H98</f>
        <v>0</v>
      </c>
      <c r="I173" s="1100">
        <f>+I169+I158+I103+I162+I98</f>
        <v>0</v>
      </c>
      <c r="J173" s="1100">
        <f>+J169+J158+J103+J162+J98</f>
        <v>0</v>
      </c>
      <c r="K173" s="1100">
        <f>+K169+K158+K103+K162+K98</f>
        <v>0</v>
      </c>
      <c r="L173" s="1100">
        <f>+L169+L158+L103+L162+L98</f>
        <v>0</v>
      </c>
      <c r="M173" s="1225">
        <f t="shared" si="23"/>
        <v>0</v>
      </c>
      <c r="O173" s="1058"/>
      <c r="P173" s="1058"/>
      <c r="Q173" s="1058"/>
      <c r="R173" s="1058"/>
      <c r="S173" s="1058"/>
      <c r="T173" s="1058"/>
      <c r="U173" s="1058"/>
      <c r="V173" s="1058"/>
    </row>
    <row r="174" spans="1:22" s="1064" customFormat="1" x14ac:dyDescent="0.25">
      <c r="A174" s="1057" t="str">
        <f t="shared" si="24"/>
        <v>81104150</v>
      </c>
      <c r="B174" s="1059">
        <v>8110</v>
      </c>
      <c r="C174" s="1060">
        <v>4150</v>
      </c>
      <c r="D174" s="1061"/>
      <c r="E174" s="1061"/>
      <c r="F174" s="1061"/>
      <c r="G174" s="1062" t="s">
        <v>1206</v>
      </c>
      <c r="H174" s="1063">
        <f>+H175+H190</f>
        <v>0</v>
      </c>
      <c r="I174" s="1063">
        <f>+I175+I190</f>
        <v>0</v>
      </c>
      <c r="J174" s="1063">
        <f>+J175+J190</f>
        <v>0</v>
      </c>
      <c r="K174" s="1063">
        <f>+K175+K190</f>
        <v>0</v>
      </c>
      <c r="L174" s="1063">
        <f>+L175+L190</f>
        <v>0</v>
      </c>
      <c r="M174" s="1225">
        <f t="shared" si="23"/>
        <v>0</v>
      </c>
      <c r="O174" s="1058"/>
      <c r="P174" s="1058"/>
      <c r="Q174" s="1058"/>
      <c r="R174" s="1058"/>
      <c r="S174" s="1058"/>
      <c r="T174" s="1058"/>
      <c r="U174" s="1058"/>
      <c r="V174" s="1058"/>
    </row>
    <row r="175" spans="1:22" s="1064" customFormat="1" x14ac:dyDescent="0.25">
      <c r="A175" s="1057" t="str">
        <f t="shared" si="24"/>
        <v>81104151</v>
      </c>
      <c r="B175" s="1065">
        <v>8110</v>
      </c>
      <c r="C175" s="1066">
        <v>4151</v>
      </c>
      <c r="D175" s="1067"/>
      <c r="E175" s="1067"/>
      <c r="F175" s="1067"/>
      <c r="G175" s="1068" t="s">
        <v>1207</v>
      </c>
      <c r="H175" s="1069">
        <f>SUM(H176)</f>
        <v>0</v>
      </c>
      <c r="I175" s="1069">
        <f>SUM(I176)</f>
        <v>0</v>
      </c>
      <c r="J175" s="1069">
        <f>SUM(J176)</f>
        <v>0</v>
      </c>
      <c r="K175" s="1069">
        <f>SUM(K176)</f>
        <v>0</v>
      </c>
      <c r="L175" s="1069">
        <f>SUM(L176)</f>
        <v>0</v>
      </c>
      <c r="M175" s="1226">
        <f t="shared" si="23"/>
        <v>0</v>
      </c>
      <c r="O175" s="1058"/>
      <c r="P175" s="1058"/>
      <c r="Q175" s="1058"/>
      <c r="R175" s="1058"/>
      <c r="S175" s="1058"/>
      <c r="T175" s="1058"/>
      <c r="U175" s="1058"/>
      <c r="V175" s="1058"/>
    </row>
    <row r="176" spans="1:22" s="1064" customFormat="1" x14ac:dyDescent="0.25">
      <c r="A176" s="1057" t="str">
        <f t="shared" si="24"/>
        <v>811041511</v>
      </c>
      <c r="B176" s="1072">
        <v>8110</v>
      </c>
      <c r="C176" s="1073">
        <v>4151</v>
      </c>
      <c r="D176" s="1074">
        <v>1</v>
      </c>
      <c r="E176" s="1074"/>
      <c r="F176" s="1074"/>
      <c r="G176" s="1075" t="s">
        <v>1207</v>
      </c>
      <c r="H176" s="1076">
        <f>H177+H181</f>
        <v>0</v>
      </c>
      <c r="I176" s="1076">
        <f>I177+I181</f>
        <v>0</v>
      </c>
      <c r="J176" s="1076">
        <f>J177+J181</f>
        <v>0</v>
      </c>
      <c r="K176" s="1076">
        <f>K177+K181</f>
        <v>0</v>
      </c>
      <c r="L176" s="1076">
        <f>L177+L181</f>
        <v>0</v>
      </c>
      <c r="M176" s="1227">
        <f t="shared" si="23"/>
        <v>0</v>
      </c>
      <c r="O176" s="1058"/>
      <c r="P176" s="1058"/>
      <c r="Q176" s="1058"/>
      <c r="R176" s="1058"/>
      <c r="S176" s="1058"/>
      <c r="T176" s="1058"/>
      <c r="U176" s="1058"/>
      <c r="V176" s="1058"/>
    </row>
    <row r="177" spans="1:22" s="1064" customFormat="1" ht="18" x14ac:dyDescent="0.25">
      <c r="A177" s="1057" t="str">
        <f t="shared" si="24"/>
        <v>8110415111</v>
      </c>
      <c r="B177" s="1079">
        <v>8110</v>
      </c>
      <c r="C177" s="1080">
        <v>4151</v>
      </c>
      <c r="D177" s="1081">
        <v>1</v>
      </c>
      <c r="E177" s="1081">
        <v>1</v>
      </c>
      <c r="F177" s="1081"/>
      <c r="G177" s="1082" t="s">
        <v>1208</v>
      </c>
      <c r="H177" s="1083">
        <f>SUM(H178:H180)</f>
        <v>0</v>
      </c>
      <c r="I177" s="1083">
        <f>SUM(I178:I180)</f>
        <v>0</v>
      </c>
      <c r="J177" s="1083">
        <f>SUM(J178:J180)</f>
        <v>0</v>
      </c>
      <c r="K177" s="1083">
        <f>SUM(K178:K180)</f>
        <v>0</v>
      </c>
      <c r="L177" s="1083">
        <f>SUM(L178:L180)</f>
        <v>0</v>
      </c>
      <c r="M177" s="1749">
        <f t="shared" si="23"/>
        <v>0</v>
      </c>
      <c r="O177" s="1058"/>
      <c r="P177" s="1058"/>
      <c r="Q177" s="1058"/>
      <c r="R177" s="1058"/>
      <c r="S177" s="1058"/>
      <c r="T177" s="1058"/>
      <c r="U177" s="1058"/>
      <c r="V177" s="1058"/>
    </row>
    <row r="178" spans="1:22" s="1064" customFormat="1" x14ac:dyDescent="0.25">
      <c r="A178" s="1057" t="str">
        <f t="shared" si="24"/>
        <v>81104151111</v>
      </c>
      <c r="B178" s="1086">
        <v>8110</v>
      </c>
      <c r="C178" s="1087">
        <v>4151</v>
      </c>
      <c r="D178" s="1088">
        <v>1</v>
      </c>
      <c r="E178" s="1088">
        <v>1</v>
      </c>
      <c r="F178" s="1088">
        <v>1</v>
      </c>
      <c r="G178" s="1089" t="s">
        <v>1209</v>
      </c>
      <c r="H178" s="1090"/>
      <c r="I178" s="1090"/>
      <c r="J178" s="1090"/>
      <c r="K178" s="1090"/>
      <c r="L178" s="1090"/>
      <c r="M178" s="1229">
        <f t="shared" si="23"/>
        <v>0</v>
      </c>
      <c r="O178" s="1058"/>
      <c r="P178" s="1058"/>
      <c r="Q178" s="1058"/>
      <c r="R178" s="1058"/>
      <c r="S178" s="1058"/>
      <c r="T178" s="1058"/>
      <c r="U178" s="1058"/>
      <c r="V178" s="1058"/>
    </row>
    <row r="179" spans="1:22" s="1064" customFormat="1" x14ac:dyDescent="0.25">
      <c r="A179" s="1057" t="str">
        <f t="shared" si="24"/>
        <v>81104151112</v>
      </c>
      <c r="B179" s="1086">
        <v>8110</v>
      </c>
      <c r="C179" s="1087">
        <v>4151</v>
      </c>
      <c r="D179" s="1088">
        <v>1</v>
      </c>
      <c r="E179" s="1088">
        <v>1</v>
      </c>
      <c r="F179" s="1088">
        <v>2</v>
      </c>
      <c r="G179" s="1089" t="s">
        <v>1210</v>
      </c>
      <c r="H179" s="1090"/>
      <c r="I179" s="1090"/>
      <c r="J179" s="1090"/>
      <c r="K179" s="1090"/>
      <c r="L179" s="1090"/>
      <c r="M179" s="1229">
        <f t="shared" si="23"/>
        <v>0</v>
      </c>
      <c r="O179" s="1058"/>
      <c r="P179" s="1058"/>
      <c r="Q179" s="1058"/>
      <c r="R179" s="1058"/>
      <c r="S179" s="1058"/>
      <c r="T179" s="1058"/>
      <c r="U179" s="1058"/>
      <c r="V179" s="1058"/>
    </row>
    <row r="180" spans="1:22" s="1064" customFormat="1" x14ac:dyDescent="0.25">
      <c r="A180" s="1057" t="str">
        <f t="shared" si="24"/>
        <v>81104151113</v>
      </c>
      <c r="B180" s="1086">
        <v>8110</v>
      </c>
      <c r="C180" s="1087">
        <v>4151</v>
      </c>
      <c r="D180" s="1088">
        <v>1</v>
      </c>
      <c r="E180" s="1088">
        <v>1</v>
      </c>
      <c r="F180" s="1088">
        <v>3</v>
      </c>
      <c r="G180" s="1089" t="s">
        <v>1211</v>
      </c>
      <c r="H180" s="1090"/>
      <c r="I180" s="1090"/>
      <c r="J180" s="1090"/>
      <c r="K180" s="1090"/>
      <c r="L180" s="1090"/>
      <c r="M180" s="1229">
        <f t="shared" si="23"/>
        <v>0</v>
      </c>
      <c r="O180" s="1058"/>
      <c r="P180" s="1058"/>
      <c r="Q180" s="1058"/>
      <c r="R180" s="1058"/>
      <c r="S180" s="1058"/>
      <c r="T180" s="1058"/>
      <c r="U180" s="1058"/>
      <c r="V180" s="1058"/>
    </row>
    <row r="181" spans="1:22" s="1064" customFormat="1" x14ac:dyDescent="0.25">
      <c r="A181" s="1057" t="str">
        <f t="shared" si="24"/>
        <v>8110415112</v>
      </c>
      <c r="B181" s="1079">
        <v>8110</v>
      </c>
      <c r="C181" s="1080">
        <v>4151</v>
      </c>
      <c r="D181" s="1081">
        <v>1</v>
      </c>
      <c r="E181" s="1081">
        <v>2</v>
      </c>
      <c r="F181" s="1081"/>
      <c r="G181" s="1082" t="s">
        <v>1212</v>
      </c>
      <c r="H181" s="1083">
        <f>SUM(H182:H189)</f>
        <v>0</v>
      </c>
      <c r="I181" s="1083">
        <f>SUM(I182:I189)</f>
        <v>0</v>
      </c>
      <c r="J181" s="1083">
        <f>SUM(J182:J189)</f>
        <v>0</v>
      </c>
      <c r="K181" s="1083">
        <f>SUM(K182:K189)</f>
        <v>0</v>
      </c>
      <c r="L181" s="1083">
        <f>SUM(L182:L189)</f>
        <v>0</v>
      </c>
      <c r="M181" s="1749">
        <f t="shared" si="23"/>
        <v>0</v>
      </c>
      <c r="O181" s="1058"/>
      <c r="P181" s="1058"/>
      <c r="Q181" s="1058"/>
      <c r="R181" s="1058"/>
      <c r="S181" s="1058"/>
      <c r="T181" s="1058"/>
      <c r="U181" s="1058"/>
      <c r="V181" s="1058"/>
    </row>
    <row r="182" spans="1:22" s="1064" customFormat="1" x14ac:dyDescent="0.25">
      <c r="A182" s="1057" t="str">
        <f t="shared" si="24"/>
        <v>81104151121</v>
      </c>
      <c r="B182" s="1086">
        <v>8110</v>
      </c>
      <c r="C182" s="1087">
        <v>4151</v>
      </c>
      <c r="D182" s="1088">
        <v>1</v>
      </c>
      <c r="E182" s="1088">
        <v>2</v>
      </c>
      <c r="F182" s="1088">
        <v>1</v>
      </c>
      <c r="G182" s="1089" t="s">
        <v>1213</v>
      </c>
      <c r="H182" s="1090"/>
      <c r="I182" s="1090"/>
      <c r="J182" s="1090"/>
      <c r="K182" s="1090"/>
      <c r="L182" s="1090"/>
      <c r="M182" s="1229">
        <f t="shared" si="23"/>
        <v>0</v>
      </c>
      <c r="O182" s="1058"/>
      <c r="P182" s="1058"/>
      <c r="Q182" s="1058"/>
      <c r="R182" s="1058"/>
      <c r="S182" s="1058"/>
      <c r="T182" s="1058"/>
      <c r="U182" s="1058"/>
      <c r="V182" s="1058"/>
    </row>
    <row r="183" spans="1:22" s="1064" customFormat="1" x14ac:dyDescent="0.25">
      <c r="A183" s="1057" t="str">
        <f t="shared" si="24"/>
        <v>81104151122</v>
      </c>
      <c r="B183" s="1086">
        <v>8110</v>
      </c>
      <c r="C183" s="1087">
        <v>4151</v>
      </c>
      <c r="D183" s="1088">
        <v>1</v>
      </c>
      <c r="E183" s="1088">
        <v>2</v>
      </c>
      <c r="F183" s="1088">
        <v>2</v>
      </c>
      <c r="G183" s="1089" t="s">
        <v>1214</v>
      </c>
      <c r="H183" s="1090"/>
      <c r="I183" s="1090"/>
      <c r="J183" s="1090"/>
      <c r="K183" s="1090"/>
      <c r="L183" s="1090"/>
      <c r="M183" s="1229">
        <f t="shared" si="23"/>
        <v>0</v>
      </c>
      <c r="O183" s="1058"/>
      <c r="P183" s="1058"/>
      <c r="Q183" s="1058"/>
      <c r="R183" s="1058"/>
      <c r="S183" s="1058"/>
      <c r="T183" s="1058"/>
      <c r="U183" s="1058"/>
      <c r="V183" s="1058"/>
    </row>
    <row r="184" spans="1:22" s="1064" customFormat="1" x14ac:dyDescent="0.25">
      <c r="A184" s="1057" t="str">
        <f t="shared" si="24"/>
        <v>81104151123</v>
      </c>
      <c r="B184" s="1086">
        <v>8110</v>
      </c>
      <c r="C184" s="1087">
        <v>4151</v>
      </c>
      <c r="D184" s="1088">
        <v>1</v>
      </c>
      <c r="E184" s="1088">
        <v>2</v>
      </c>
      <c r="F184" s="1088">
        <v>3</v>
      </c>
      <c r="G184" s="1089" t="s">
        <v>1215</v>
      </c>
      <c r="H184" s="1090"/>
      <c r="I184" s="1090"/>
      <c r="J184" s="1090"/>
      <c r="K184" s="1090"/>
      <c r="L184" s="1090"/>
      <c r="M184" s="1229">
        <f t="shared" si="23"/>
        <v>0</v>
      </c>
      <c r="O184" s="1058"/>
      <c r="P184" s="1058"/>
      <c r="Q184" s="1058"/>
      <c r="R184" s="1058"/>
      <c r="S184" s="1058"/>
      <c r="T184" s="1058"/>
      <c r="U184" s="1058"/>
      <c r="V184" s="1058"/>
    </row>
    <row r="185" spans="1:22" s="1064" customFormat="1" x14ac:dyDescent="0.25">
      <c r="A185" s="1057" t="str">
        <f t="shared" si="24"/>
        <v>81104151124</v>
      </c>
      <c r="B185" s="1086">
        <v>8110</v>
      </c>
      <c r="C185" s="1087">
        <v>4151</v>
      </c>
      <c r="D185" s="1088">
        <v>1</v>
      </c>
      <c r="E185" s="1088">
        <v>2</v>
      </c>
      <c r="F185" s="1088">
        <v>4</v>
      </c>
      <c r="G185" s="1089" t="s">
        <v>1216</v>
      </c>
      <c r="H185" s="1090"/>
      <c r="I185" s="1090"/>
      <c r="J185" s="1090"/>
      <c r="K185" s="1090"/>
      <c r="L185" s="1090"/>
      <c r="M185" s="1229">
        <f t="shared" si="23"/>
        <v>0</v>
      </c>
      <c r="O185" s="1058"/>
      <c r="P185" s="1058"/>
      <c r="Q185" s="1058"/>
      <c r="R185" s="1058"/>
      <c r="S185" s="1058"/>
      <c r="T185" s="1058"/>
      <c r="U185" s="1058"/>
      <c r="V185" s="1058"/>
    </row>
    <row r="186" spans="1:22" s="1064" customFormat="1" x14ac:dyDescent="0.25">
      <c r="A186" s="1057" t="str">
        <f t="shared" si="24"/>
        <v>81104151125</v>
      </c>
      <c r="B186" s="1086">
        <v>8110</v>
      </c>
      <c r="C186" s="1087">
        <v>4151</v>
      </c>
      <c r="D186" s="1088">
        <v>1</v>
      </c>
      <c r="E186" s="1088">
        <v>2</v>
      </c>
      <c r="F186" s="1088">
        <v>5</v>
      </c>
      <c r="G186" s="1089" t="s">
        <v>1217</v>
      </c>
      <c r="H186" s="1090"/>
      <c r="I186" s="1090"/>
      <c r="J186" s="1090"/>
      <c r="K186" s="1090"/>
      <c r="L186" s="1090"/>
      <c r="M186" s="1229">
        <f t="shared" si="23"/>
        <v>0</v>
      </c>
      <c r="O186" s="1058"/>
      <c r="P186" s="1058"/>
      <c r="Q186" s="1058"/>
      <c r="R186" s="1058"/>
      <c r="S186" s="1058"/>
      <c r="T186" s="1058"/>
      <c r="U186" s="1058"/>
      <c r="V186" s="1058"/>
    </row>
    <row r="187" spans="1:22" s="1064" customFormat="1" x14ac:dyDescent="0.25">
      <c r="A187" s="1057" t="str">
        <f t="shared" si="24"/>
        <v>81104151126</v>
      </c>
      <c r="B187" s="1086">
        <v>8110</v>
      </c>
      <c r="C187" s="1087">
        <v>4151</v>
      </c>
      <c r="D187" s="1088">
        <v>1</v>
      </c>
      <c r="E187" s="1088">
        <v>2</v>
      </c>
      <c r="F187" s="1088">
        <v>6</v>
      </c>
      <c r="G187" s="1089" t="s">
        <v>1218</v>
      </c>
      <c r="H187" s="1090"/>
      <c r="I187" s="1090"/>
      <c r="J187" s="1090"/>
      <c r="K187" s="1090"/>
      <c r="L187" s="1090"/>
      <c r="M187" s="1229">
        <f t="shared" si="23"/>
        <v>0</v>
      </c>
      <c r="O187" s="1058"/>
      <c r="P187" s="1058"/>
      <c r="Q187" s="1058"/>
      <c r="R187" s="1058"/>
      <c r="S187" s="1058"/>
      <c r="T187" s="1058"/>
      <c r="U187" s="1058"/>
      <c r="V187" s="1058"/>
    </row>
    <row r="188" spans="1:22" s="1064" customFormat="1" ht="27" x14ac:dyDescent="0.25">
      <c r="A188" s="1057" t="str">
        <f t="shared" si="24"/>
        <v>81104151127</v>
      </c>
      <c r="B188" s="1086">
        <v>8110</v>
      </c>
      <c r="C188" s="1087">
        <v>4151</v>
      </c>
      <c r="D188" s="1088">
        <v>1</v>
      </c>
      <c r="E188" s="1088">
        <v>2</v>
      </c>
      <c r="F188" s="1088">
        <v>7</v>
      </c>
      <c r="G188" s="1089" t="s">
        <v>1219</v>
      </c>
      <c r="H188" s="1090"/>
      <c r="I188" s="1090"/>
      <c r="J188" s="1090"/>
      <c r="K188" s="1090"/>
      <c r="L188" s="1090"/>
      <c r="M188" s="1229">
        <f t="shared" si="23"/>
        <v>0</v>
      </c>
      <c r="O188" s="1058"/>
      <c r="P188" s="1058"/>
      <c r="Q188" s="1058"/>
      <c r="R188" s="1058"/>
      <c r="S188" s="1058"/>
      <c r="T188" s="1058"/>
      <c r="U188" s="1058"/>
      <c r="V188" s="1058"/>
    </row>
    <row r="189" spans="1:22" s="1064" customFormat="1" ht="27" x14ac:dyDescent="0.25">
      <c r="A189" s="1057" t="str">
        <f t="shared" si="24"/>
        <v>81104151128</v>
      </c>
      <c r="B189" s="1086">
        <v>8110</v>
      </c>
      <c r="C189" s="1087">
        <v>4151</v>
      </c>
      <c r="D189" s="1088">
        <v>1</v>
      </c>
      <c r="E189" s="1088">
        <v>2</v>
      </c>
      <c r="F189" s="1088">
        <v>8</v>
      </c>
      <c r="G189" s="1089" t="s">
        <v>1220</v>
      </c>
      <c r="H189" s="1090"/>
      <c r="I189" s="1090"/>
      <c r="J189" s="1090"/>
      <c r="K189" s="1090"/>
      <c r="L189" s="1090"/>
      <c r="M189" s="1229">
        <f t="shared" si="23"/>
        <v>0</v>
      </c>
      <c r="O189" s="1058"/>
      <c r="P189" s="1058"/>
      <c r="Q189" s="1058"/>
      <c r="R189" s="1058"/>
      <c r="S189" s="1058"/>
      <c r="T189" s="1058"/>
      <c r="U189" s="1058"/>
      <c r="V189" s="1058"/>
    </row>
    <row r="190" spans="1:22" s="1064" customFormat="1" ht="27" x14ac:dyDescent="0.25">
      <c r="A190" s="1057" t="str">
        <f t="shared" si="24"/>
        <v>81104159</v>
      </c>
      <c r="B190" s="1065">
        <v>8110</v>
      </c>
      <c r="C190" s="1066">
        <v>4159</v>
      </c>
      <c r="D190" s="1067"/>
      <c r="E190" s="1067"/>
      <c r="F190" s="1067"/>
      <c r="G190" s="1068" t="s">
        <v>1221</v>
      </c>
      <c r="H190" s="1069">
        <f>+H191</f>
        <v>0</v>
      </c>
      <c r="I190" s="1069">
        <f>+I191</f>
        <v>0</v>
      </c>
      <c r="J190" s="1069">
        <f>+J191</f>
        <v>0</v>
      </c>
      <c r="K190" s="1069">
        <f>+K191</f>
        <v>0</v>
      </c>
      <c r="L190" s="1069">
        <f>+L191</f>
        <v>0</v>
      </c>
      <c r="M190" s="1226">
        <f t="shared" si="23"/>
        <v>0</v>
      </c>
      <c r="O190" s="1058"/>
      <c r="P190" s="1058"/>
      <c r="Q190" s="1058"/>
      <c r="R190" s="1058"/>
      <c r="S190" s="1058"/>
      <c r="T190" s="1058"/>
      <c r="U190" s="1058"/>
      <c r="V190" s="1058"/>
    </row>
    <row r="191" spans="1:22" s="1064" customFormat="1" ht="27" x14ac:dyDescent="0.25">
      <c r="A191" s="1057" t="str">
        <f t="shared" si="24"/>
        <v>811041591</v>
      </c>
      <c r="B191" s="1072">
        <v>8110</v>
      </c>
      <c r="C191" s="1073">
        <v>4159</v>
      </c>
      <c r="D191" s="1074">
        <v>1</v>
      </c>
      <c r="E191" s="1074"/>
      <c r="F191" s="1074"/>
      <c r="G191" s="1075" t="s">
        <v>1221</v>
      </c>
      <c r="H191" s="1076">
        <f t="shared" ref="H191:L192" si="36">H192</f>
        <v>0</v>
      </c>
      <c r="I191" s="1076">
        <f t="shared" si="36"/>
        <v>0</v>
      </c>
      <c r="J191" s="1076">
        <f t="shared" si="36"/>
        <v>0</v>
      </c>
      <c r="K191" s="1076">
        <f t="shared" si="36"/>
        <v>0</v>
      </c>
      <c r="L191" s="1076">
        <f t="shared" si="36"/>
        <v>0</v>
      </c>
      <c r="M191" s="1227">
        <f t="shared" si="23"/>
        <v>0</v>
      </c>
      <c r="O191" s="1058"/>
      <c r="P191" s="1058"/>
      <c r="Q191" s="1058"/>
      <c r="R191" s="1058"/>
      <c r="S191" s="1058"/>
      <c r="T191" s="1058"/>
      <c r="U191" s="1058"/>
      <c r="V191" s="1058"/>
    </row>
    <row r="192" spans="1:22" s="1064" customFormat="1" ht="18" x14ac:dyDescent="0.25">
      <c r="A192" s="1057" t="str">
        <f t="shared" si="24"/>
        <v>8110415911</v>
      </c>
      <c r="B192" s="1079">
        <v>8110</v>
      </c>
      <c r="C192" s="1080">
        <v>4159</v>
      </c>
      <c r="D192" s="1081">
        <v>1</v>
      </c>
      <c r="E192" s="1081">
        <v>1</v>
      </c>
      <c r="F192" s="1081"/>
      <c r="G192" s="1082" t="s">
        <v>1221</v>
      </c>
      <c r="H192" s="1083">
        <f t="shared" si="36"/>
        <v>0</v>
      </c>
      <c r="I192" s="1083">
        <f t="shared" si="36"/>
        <v>0</v>
      </c>
      <c r="J192" s="1083">
        <f t="shared" si="36"/>
        <v>0</v>
      </c>
      <c r="K192" s="1083">
        <f t="shared" si="36"/>
        <v>0</v>
      </c>
      <c r="L192" s="1083">
        <f t="shared" si="36"/>
        <v>0</v>
      </c>
      <c r="M192" s="1749">
        <f t="shared" si="23"/>
        <v>0</v>
      </c>
      <c r="O192" s="1058"/>
      <c r="P192" s="1058"/>
      <c r="Q192" s="1058"/>
      <c r="R192" s="1058"/>
      <c r="S192" s="1058"/>
      <c r="T192" s="1058"/>
      <c r="U192" s="1058"/>
      <c r="V192" s="1058"/>
    </row>
    <row r="193" spans="1:22" s="1064" customFormat="1" ht="18" x14ac:dyDescent="0.25">
      <c r="A193" s="1057" t="str">
        <f t="shared" si="24"/>
        <v>81104159111</v>
      </c>
      <c r="B193" s="1086">
        <v>8110</v>
      </c>
      <c r="C193" s="1087">
        <v>4159</v>
      </c>
      <c r="D193" s="1088">
        <v>1</v>
      </c>
      <c r="E193" s="1088">
        <v>1</v>
      </c>
      <c r="F193" s="1088">
        <v>1</v>
      </c>
      <c r="G193" s="1089" t="s">
        <v>1221</v>
      </c>
      <c r="H193" s="1090"/>
      <c r="I193" s="1090"/>
      <c r="J193" s="1090"/>
      <c r="K193" s="1090"/>
      <c r="L193" s="1090"/>
      <c r="M193" s="1229">
        <f t="shared" si="23"/>
        <v>0</v>
      </c>
      <c r="O193" s="1058"/>
      <c r="P193" s="1058"/>
      <c r="Q193" s="1058"/>
      <c r="R193" s="1058"/>
      <c r="S193" s="1058"/>
      <c r="T193" s="1058"/>
      <c r="U193" s="1058"/>
      <c r="V193" s="1058"/>
    </row>
    <row r="194" spans="1:22" s="1064" customFormat="1" ht="19.5" customHeight="1" x14ac:dyDescent="0.25">
      <c r="A194" s="1057" t="str">
        <f t="shared" si="24"/>
        <v>Subtotal (7)</v>
      </c>
      <c r="B194" s="1097" t="s">
        <v>2026</v>
      </c>
      <c r="C194" s="1824"/>
      <c r="D194" s="1099"/>
      <c r="E194" s="1099"/>
      <c r="F194" s="1099"/>
      <c r="G194" s="1089"/>
      <c r="H194" s="1063">
        <f>+H175+H190</f>
        <v>0</v>
      </c>
      <c r="I194" s="1063">
        <f>+I175+I190</f>
        <v>0</v>
      </c>
      <c r="J194" s="1063">
        <f>+J175+J190</f>
        <v>0</v>
      </c>
      <c r="K194" s="1063">
        <f>+K175+K190</f>
        <v>0</v>
      </c>
      <c r="L194" s="1063">
        <f>+L175+L190</f>
        <v>0</v>
      </c>
      <c r="M194" s="1225">
        <f t="shared" si="23"/>
        <v>0</v>
      </c>
      <c r="O194" s="1058"/>
      <c r="P194" s="1058"/>
      <c r="Q194" s="1058"/>
      <c r="R194" s="1058"/>
      <c r="S194" s="1058"/>
      <c r="T194" s="1058"/>
      <c r="U194" s="1058"/>
      <c r="V194" s="1058"/>
    </row>
    <row r="195" spans="1:22" s="1064" customFormat="1" x14ac:dyDescent="0.25">
      <c r="A195" s="1057" t="str">
        <f t="shared" si="24"/>
        <v>81104160</v>
      </c>
      <c r="B195" s="1059">
        <v>8110</v>
      </c>
      <c r="C195" s="1060">
        <v>4160</v>
      </c>
      <c r="D195" s="1061"/>
      <c r="E195" s="1061"/>
      <c r="F195" s="1061"/>
      <c r="G195" s="1062" t="s">
        <v>1222</v>
      </c>
      <c r="H195" s="1063">
        <f>+H196+H200+H205+H209+H213+H217+H224</f>
        <v>0</v>
      </c>
      <c r="I195" s="1063">
        <f>+I196+I200+I205+I209+I213+I217+I224</f>
        <v>0</v>
      </c>
      <c r="J195" s="1063">
        <f>+J196+J200+J205+J209+J213+J217+J224</f>
        <v>0</v>
      </c>
      <c r="K195" s="1063">
        <f t="shared" ref="K195" si="37">+K196+K200+K205+K209+K213+K217+K224</f>
        <v>0</v>
      </c>
      <c r="L195" s="1063">
        <f>+L196+L200+L205+L209+L213+L217+L224</f>
        <v>0</v>
      </c>
      <c r="M195" s="1225">
        <f t="shared" si="23"/>
        <v>0</v>
      </c>
      <c r="O195" s="1058"/>
      <c r="P195" s="1058"/>
      <c r="Q195" s="1058"/>
      <c r="R195" s="1058"/>
      <c r="S195" s="1058"/>
      <c r="T195" s="1058"/>
      <c r="U195" s="1058"/>
      <c r="V195" s="1058"/>
    </row>
    <row r="196" spans="1:22" s="1064" customFormat="1" x14ac:dyDescent="0.25">
      <c r="A196" s="1057" t="str">
        <f t="shared" si="24"/>
        <v>81104162</v>
      </c>
      <c r="B196" s="1065">
        <v>8110</v>
      </c>
      <c r="C196" s="1066">
        <v>4162</v>
      </c>
      <c r="D196" s="1067"/>
      <c r="E196" s="1067"/>
      <c r="F196" s="1067"/>
      <c r="G196" s="1068" t="s">
        <v>1145</v>
      </c>
      <c r="H196" s="1069">
        <f t="shared" ref="H196:L198" si="38">SUM(H197)</f>
        <v>0</v>
      </c>
      <c r="I196" s="1069">
        <f t="shared" si="38"/>
        <v>0</v>
      </c>
      <c r="J196" s="1069">
        <f t="shared" si="38"/>
        <v>0</v>
      </c>
      <c r="K196" s="1069">
        <f t="shared" si="38"/>
        <v>0</v>
      </c>
      <c r="L196" s="1069">
        <f t="shared" si="38"/>
        <v>0</v>
      </c>
      <c r="M196" s="1226">
        <f t="shared" si="23"/>
        <v>0</v>
      </c>
      <c r="O196" s="1058"/>
      <c r="P196" s="1058"/>
      <c r="Q196" s="1058"/>
      <c r="R196" s="1058"/>
      <c r="S196" s="1058"/>
      <c r="T196" s="1058"/>
      <c r="U196" s="1058"/>
      <c r="V196" s="1058"/>
    </row>
    <row r="197" spans="1:22" s="1064" customFormat="1" x14ac:dyDescent="0.25">
      <c r="A197" s="1057" t="str">
        <f t="shared" si="24"/>
        <v>811041621</v>
      </c>
      <c r="B197" s="1072">
        <v>8110</v>
      </c>
      <c r="C197" s="1073">
        <v>4162</v>
      </c>
      <c r="D197" s="1074">
        <v>1</v>
      </c>
      <c r="E197" s="1074"/>
      <c r="F197" s="1074"/>
      <c r="G197" s="1075" t="s">
        <v>1145</v>
      </c>
      <c r="H197" s="1076">
        <f t="shared" si="38"/>
        <v>0</v>
      </c>
      <c r="I197" s="1076">
        <f t="shared" si="38"/>
        <v>0</v>
      </c>
      <c r="J197" s="1076">
        <f t="shared" si="38"/>
        <v>0</v>
      </c>
      <c r="K197" s="1076">
        <f t="shared" si="38"/>
        <v>0</v>
      </c>
      <c r="L197" s="1076">
        <f t="shared" si="38"/>
        <v>0</v>
      </c>
      <c r="M197" s="1227">
        <f t="shared" si="23"/>
        <v>0</v>
      </c>
      <c r="O197" s="1058"/>
      <c r="P197" s="1058"/>
      <c r="Q197" s="1058"/>
      <c r="R197" s="1058"/>
      <c r="S197" s="1058"/>
      <c r="T197" s="1058"/>
      <c r="U197" s="1058"/>
      <c r="V197" s="1058"/>
    </row>
    <row r="198" spans="1:22" s="1064" customFormat="1" x14ac:dyDescent="0.25">
      <c r="A198" s="1057" t="str">
        <f t="shared" si="24"/>
        <v>8110416211</v>
      </c>
      <c r="B198" s="1079">
        <v>8110</v>
      </c>
      <c r="C198" s="1080">
        <v>4162</v>
      </c>
      <c r="D198" s="1081">
        <v>1</v>
      </c>
      <c r="E198" s="1081">
        <v>1</v>
      </c>
      <c r="F198" s="1081"/>
      <c r="G198" s="1082" t="s">
        <v>1145</v>
      </c>
      <c r="H198" s="1083">
        <f t="shared" si="38"/>
        <v>0</v>
      </c>
      <c r="I198" s="1083">
        <f t="shared" si="38"/>
        <v>0</v>
      </c>
      <c r="J198" s="1083">
        <f t="shared" si="38"/>
        <v>0</v>
      </c>
      <c r="K198" s="1083">
        <f t="shared" si="38"/>
        <v>0</v>
      </c>
      <c r="L198" s="1083">
        <f t="shared" si="38"/>
        <v>0</v>
      </c>
      <c r="M198" s="1749">
        <f t="shared" si="23"/>
        <v>0</v>
      </c>
      <c r="O198" s="1058"/>
      <c r="P198" s="1058"/>
      <c r="Q198" s="1058"/>
      <c r="R198" s="1058"/>
      <c r="S198" s="1058"/>
      <c r="T198" s="1058"/>
      <c r="U198" s="1058"/>
      <c r="V198" s="1058"/>
    </row>
    <row r="199" spans="1:22" s="1064" customFormat="1" x14ac:dyDescent="0.25">
      <c r="A199" s="1057" t="str">
        <f t="shared" si="24"/>
        <v>81104162111</v>
      </c>
      <c r="B199" s="1086">
        <v>8110</v>
      </c>
      <c r="C199" s="1087">
        <v>4162</v>
      </c>
      <c r="D199" s="1088">
        <v>1</v>
      </c>
      <c r="E199" s="1088">
        <v>1</v>
      </c>
      <c r="F199" s="1088">
        <v>1</v>
      </c>
      <c r="G199" s="1089" t="s">
        <v>1223</v>
      </c>
      <c r="H199" s="1090"/>
      <c r="I199" s="1090"/>
      <c r="J199" s="1090"/>
      <c r="K199" s="1090"/>
      <c r="L199" s="1090"/>
      <c r="M199" s="1229">
        <f t="shared" si="23"/>
        <v>0</v>
      </c>
      <c r="O199" s="1058"/>
      <c r="P199" s="1058"/>
      <c r="Q199" s="1058"/>
      <c r="R199" s="1058"/>
      <c r="S199" s="1058"/>
      <c r="T199" s="1058"/>
      <c r="U199" s="1058"/>
      <c r="V199" s="1058"/>
    </row>
    <row r="200" spans="1:22" s="1064" customFormat="1" x14ac:dyDescent="0.25">
      <c r="A200" s="1057" t="str">
        <f t="shared" si="24"/>
        <v>81104163</v>
      </c>
      <c r="B200" s="1065">
        <v>8110</v>
      </c>
      <c r="C200" s="1066">
        <v>4163</v>
      </c>
      <c r="D200" s="1067"/>
      <c r="E200" s="1067"/>
      <c r="F200" s="1067"/>
      <c r="G200" s="1068" t="s">
        <v>1224</v>
      </c>
      <c r="H200" s="1069">
        <f t="shared" ref="H200:L201" si="39">SUM(H201)</f>
        <v>0</v>
      </c>
      <c r="I200" s="1069">
        <f t="shared" si="39"/>
        <v>0</v>
      </c>
      <c r="J200" s="1069">
        <f t="shared" si="39"/>
        <v>0</v>
      </c>
      <c r="K200" s="1069">
        <f t="shared" si="39"/>
        <v>0</v>
      </c>
      <c r="L200" s="1069">
        <f t="shared" si="39"/>
        <v>0</v>
      </c>
      <c r="M200" s="1226">
        <f t="shared" si="23"/>
        <v>0</v>
      </c>
      <c r="O200" s="1058"/>
      <c r="P200" s="1058"/>
      <c r="Q200" s="1058"/>
      <c r="R200" s="1058"/>
      <c r="S200" s="1058"/>
      <c r="T200" s="1058"/>
      <c r="U200" s="1058"/>
      <c r="V200" s="1058"/>
    </row>
    <row r="201" spans="1:22" s="1064" customFormat="1" x14ac:dyDescent="0.25">
      <c r="A201" s="1057" t="str">
        <f t="shared" si="24"/>
        <v>811041631</v>
      </c>
      <c r="B201" s="1072">
        <v>8110</v>
      </c>
      <c r="C201" s="1073">
        <v>4163</v>
      </c>
      <c r="D201" s="1074">
        <v>1</v>
      </c>
      <c r="E201" s="1074"/>
      <c r="F201" s="1074"/>
      <c r="G201" s="1075" t="s">
        <v>1224</v>
      </c>
      <c r="H201" s="1076">
        <f t="shared" si="39"/>
        <v>0</v>
      </c>
      <c r="I201" s="1076">
        <f t="shared" si="39"/>
        <v>0</v>
      </c>
      <c r="J201" s="1076">
        <f t="shared" si="39"/>
        <v>0</v>
      </c>
      <c r="K201" s="1076">
        <f t="shared" si="39"/>
        <v>0</v>
      </c>
      <c r="L201" s="1076">
        <f t="shared" si="39"/>
        <v>0</v>
      </c>
      <c r="M201" s="1227">
        <f t="shared" si="23"/>
        <v>0</v>
      </c>
      <c r="O201" s="1058"/>
      <c r="P201" s="1058"/>
      <c r="Q201" s="1058"/>
      <c r="R201" s="1058"/>
      <c r="S201" s="1058"/>
      <c r="T201" s="1058"/>
      <c r="U201" s="1058"/>
      <c r="V201" s="1058"/>
    </row>
    <row r="202" spans="1:22" s="1064" customFormat="1" x14ac:dyDescent="0.25">
      <c r="A202" s="1057" t="str">
        <f t="shared" si="24"/>
        <v>8110416311</v>
      </c>
      <c r="B202" s="1079">
        <v>8110</v>
      </c>
      <c r="C202" s="1080">
        <v>4163</v>
      </c>
      <c r="D202" s="1081">
        <v>1</v>
      </c>
      <c r="E202" s="1081">
        <v>1</v>
      </c>
      <c r="F202" s="1081"/>
      <c r="G202" s="1082" t="s">
        <v>1224</v>
      </c>
      <c r="H202" s="1083">
        <f>SUM(H203:H204)</f>
        <v>0</v>
      </c>
      <c r="I202" s="1083">
        <f>SUM(I203:I204)</f>
        <v>0</v>
      </c>
      <c r="J202" s="1083">
        <f>SUM(J203:J204)</f>
        <v>0</v>
      </c>
      <c r="K202" s="1083">
        <f>SUM(K203:K204)</f>
        <v>0</v>
      </c>
      <c r="L202" s="1083">
        <f>SUM(L203:L204)</f>
        <v>0</v>
      </c>
      <c r="M202" s="1749">
        <f t="shared" si="23"/>
        <v>0</v>
      </c>
      <c r="O202" s="1058"/>
      <c r="P202" s="1058"/>
      <c r="Q202" s="1058"/>
      <c r="R202" s="1058"/>
      <c r="S202" s="1058"/>
      <c r="T202" s="1058"/>
      <c r="U202" s="1058"/>
      <c r="V202" s="1058"/>
    </row>
    <row r="203" spans="1:22" s="1064" customFormat="1" x14ac:dyDescent="0.25">
      <c r="A203" s="1057" t="str">
        <f t="shared" si="24"/>
        <v>81104163111</v>
      </c>
      <c r="B203" s="1086">
        <v>8110</v>
      </c>
      <c r="C203" s="1087">
        <v>4163</v>
      </c>
      <c r="D203" s="1088">
        <v>1</v>
      </c>
      <c r="E203" s="1088">
        <v>1</v>
      </c>
      <c r="F203" s="1088">
        <v>1</v>
      </c>
      <c r="G203" s="1089" t="s">
        <v>1225</v>
      </c>
      <c r="H203" s="1090"/>
      <c r="I203" s="1090"/>
      <c r="J203" s="1090"/>
      <c r="K203" s="1090"/>
      <c r="L203" s="1090"/>
      <c r="M203" s="1229">
        <f t="shared" si="23"/>
        <v>0</v>
      </c>
      <c r="O203" s="1058"/>
      <c r="P203" s="1058"/>
      <c r="Q203" s="1058"/>
      <c r="R203" s="1058"/>
      <c r="S203" s="1058"/>
      <c r="T203" s="1058"/>
      <c r="U203" s="1058"/>
      <c r="V203" s="1058"/>
    </row>
    <row r="204" spans="1:22" s="1064" customFormat="1" x14ac:dyDescent="0.25">
      <c r="A204" s="1057" t="str">
        <f t="shared" si="24"/>
        <v>81104163112</v>
      </c>
      <c r="B204" s="1086">
        <v>8110</v>
      </c>
      <c r="C204" s="1087">
        <v>4163</v>
      </c>
      <c r="D204" s="1088">
        <v>1</v>
      </c>
      <c r="E204" s="1088">
        <v>1</v>
      </c>
      <c r="F204" s="1088">
        <v>2</v>
      </c>
      <c r="G204" s="1089" t="s">
        <v>1226</v>
      </c>
      <c r="H204" s="1090"/>
      <c r="I204" s="1090"/>
      <c r="J204" s="1090"/>
      <c r="K204" s="1090"/>
      <c r="L204" s="1090"/>
      <c r="M204" s="1229">
        <f t="shared" ref="M204:M267" si="40">+H204+I204+J204+K204+L204</f>
        <v>0</v>
      </c>
      <c r="O204" s="1058"/>
      <c r="P204" s="1058"/>
      <c r="Q204" s="1058"/>
      <c r="R204" s="1058"/>
      <c r="S204" s="1058"/>
      <c r="T204" s="1058"/>
      <c r="U204" s="1058"/>
      <c r="V204" s="1058"/>
    </row>
    <row r="205" spans="1:22" s="1064" customFormat="1" x14ac:dyDescent="0.25">
      <c r="A205" s="1057" t="str">
        <f t="shared" ref="A205:A268" si="41">B205&amp;C205&amp;D205&amp;E205&amp;F205</f>
        <v>81104164</v>
      </c>
      <c r="B205" s="1065">
        <v>8110</v>
      </c>
      <c r="C205" s="1066">
        <v>4164</v>
      </c>
      <c r="D205" s="1067"/>
      <c r="E205" s="1067"/>
      <c r="F205" s="1067"/>
      <c r="G205" s="1068" t="s">
        <v>1227</v>
      </c>
      <c r="H205" s="1069">
        <f t="shared" ref="H205:L207" si="42">SUM(H206)</f>
        <v>0</v>
      </c>
      <c r="I205" s="1069">
        <f t="shared" si="42"/>
        <v>0</v>
      </c>
      <c r="J205" s="1069">
        <f t="shared" si="42"/>
        <v>0</v>
      </c>
      <c r="K205" s="1069">
        <f t="shared" si="42"/>
        <v>0</v>
      </c>
      <c r="L205" s="1069">
        <f t="shared" si="42"/>
        <v>0</v>
      </c>
      <c r="M205" s="1226">
        <f t="shared" si="40"/>
        <v>0</v>
      </c>
      <c r="O205" s="1058"/>
      <c r="P205" s="1058"/>
      <c r="Q205" s="1058"/>
      <c r="R205" s="1058"/>
      <c r="S205" s="1058"/>
      <c r="T205" s="1058"/>
      <c r="U205" s="1058"/>
      <c r="V205" s="1058"/>
    </row>
    <row r="206" spans="1:22" s="1064" customFormat="1" x14ac:dyDescent="0.25">
      <c r="A206" s="1057" t="str">
        <f t="shared" si="41"/>
        <v>811041641</v>
      </c>
      <c r="B206" s="1072">
        <v>8110</v>
      </c>
      <c r="C206" s="1073">
        <v>4164</v>
      </c>
      <c r="D206" s="1074">
        <v>1</v>
      </c>
      <c r="E206" s="1074"/>
      <c r="F206" s="1074"/>
      <c r="G206" s="1075" t="s">
        <v>1227</v>
      </c>
      <c r="H206" s="1076">
        <f t="shared" si="42"/>
        <v>0</v>
      </c>
      <c r="I206" s="1076">
        <f t="shared" si="42"/>
        <v>0</v>
      </c>
      <c r="J206" s="1076">
        <f t="shared" si="42"/>
        <v>0</v>
      </c>
      <c r="K206" s="1076">
        <f t="shared" si="42"/>
        <v>0</v>
      </c>
      <c r="L206" s="1076">
        <f t="shared" si="42"/>
        <v>0</v>
      </c>
      <c r="M206" s="1227">
        <f t="shared" si="40"/>
        <v>0</v>
      </c>
      <c r="O206" s="1058"/>
      <c r="P206" s="1058"/>
      <c r="Q206" s="1058"/>
      <c r="R206" s="1058"/>
      <c r="S206" s="1058"/>
      <c r="T206" s="1058"/>
      <c r="U206" s="1058"/>
      <c r="V206" s="1058"/>
    </row>
    <row r="207" spans="1:22" s="1064" customFormat="1" x14ac:dyDescent="0.25">
      <c r="A207" s="1057" t="str">
        <f t="shared" si="41"/>
        <v>8110416411</v>
      </c>
      <c r="B207" s="1079">
        <v>8110</v>
      </c>
      <c r="C207" s="1080">
        <v>4164</v>
      </c>
      <c r="D207" s="1081">
        <v>1</v>
      </c>
      <c r="E207" s="1081">
        <v>1</v>
      </c>
      <c r="F207" s="1081"/>
      <c r="G207" s="1082" t="s">
        <v>1227</v>
      </c>
      <c r="H207" s="1083">
        <f t="shared" si="42"/>
        <v>0</v>
      </c>
      <c r="I207" s="1083">
        <f t="shared" si="42"/>
        <v>0</v>
      </c>
      <c r="J207" s="1083">
        <f t="shared" si="42"/>
        <v>0</v>
      </c>
      <c r="K207" s="1083">
        <f t="shared" si="42"/>
        <v>0</v>
      </c>
      <c r="L207" s="1083">
        <f t="shared" si="42"/>
        <v>0</v>
      </c>
      <c r="M207" s="1749">
        <f t="shared" si="40"/>
        <v>0</v>
      </c>
      <c r="O207" s="1058"/>
      <c r="P207" s="1058"/>
      <c r="Q207" s="1058"/>
      <c r="R207" s="1058"/>
      <c r="S207" s="1058"/>
      <c r="T207" s="1058"/>
      <c r="U207" s="1058"/>
      <c r="V207" s="1058"/>
    </row>
    <row r="208" spans="1:22" s="1064" customFormat="1" x14ac:dyDescent="0.25">
      <c r="A208" s="1057" t="str">
        <f t="shared" si="41"/>
        <v>81104164111</v>
      </c>
      <c r="B208" s="1086">
        <v>8110</v>
      </c>
      <c r="C208" s="1087">
        <v>4164</v>
      </c>
      <c r="D208" s="1088">
        <v>1</v>
      </c>
      <c r="E208" s="1088">
        <v>1</v>
      </c>
      <c r="F208" s="1088">
        <v>1</v>
      </c>
      <c r="G208" s="1089" t="s">
        <v>1227</v>
      </c>
      <c r="H208" s="1090"/>
      <c r="I208" s="1090"/>
      <c r="J208" s="1090"/>
      <c r="K208" s="1090"/>
      <c r="L208" s="1090"/>
      <c r="M208" s="1229">
        <f t="shared" si="40"/>
        <v>0</v>
      </c>
      <c r="O208" s="1058"/>
      <c r="P208" s="1058"/>
      <c r="Q208" s="1058"/>
      <c r="R208" s="1058"/>
      <c r="S208" s="1058"/>
      <c r="T208" s="1058"/>
      <c r="U208" s="1058"/>
      <c r="V208" s="1058"/>
    </row>
    <row r="209" spans="1:22" s="1064" customFormat="1" x14ac:dyDescent="0.25">
      <c r="A209" s="1057" t="str">
        <f t="shared" si="41"/>
        <v>81104165</v>
      </c>
      <c r="B209" s="1065">
        <v>8110</v>
      </c>
      <c r="C209" s="1066">
        <v>4165</v>
      </c>
      <c r="D209" s="1067"/>
      <c r="E209" s="1067"/>
      <c r="F209" s="1067"/>
      <c r="G209" s="1068" t="s">
        <v>1228</v>
      </c>
      <c r="H209" s="1069">
        <f t="shared" ref="H209:L210" si="43">SUM(H210)</f>
        <v>0</v>
      </c>
      <c r="I209" s="1069">
        <f t="shared" si="43"/>
        <v>0</v>
      </c>
      <c r="J209" s="1069">
        <f t="shared" si="43"/>
        <v>0</v>
      </c>
      <c r="K209" s="1069">
        <f t="shared" si="43"/>
        <v>0</v>
      </c>
      <c r="L209" s="1069">
        <f t="shared" si="43"/>
        <v>0</v>
      </c>
      <c r="M209" s="1226">
        <f t="shared" si="40"/>
        <v>0</v>
      </c>
      <c r="O209" s="1058"/>
      <c r="P209" s="1058"/>
      <c r="Q209" s="1058"/>
      <c r="R209" s="1058"/>
      <c r="S209" s="1058"/>
      <c r="T209" s="1058"/>
      <c r="U209" s="1058"/>
      <c r="V209" s="1058"/>
    </row>
    <row r="210" spans="1:22" s="1064" customFormat="1" x14ac:dyDescent="0.25">
      <c r="A210" s="1057" t="str">
        <f t="shared" si="41"/>
        <v>811041651</v>
      </c>
      <c r="B210" s="1072">
        <v>8110</v>
      </c>
      <c r="C210" s="1073">
        <v>4165</v>
      </c>
      <c r="D210" s="1074">
        <v>1</v>
      </c>
      <c r="E210" s="1074"/>
      <c r="F210" s="1074"/>
      <c r="G210" s="1075" t="s">
        <v>1228</v>
      </c>
      <c r="H210" s="1076">
        <f t="shared" si="43"/>
        <v>0</v>
      </c>
      <c r="I210" s="1076">
        <f t="shared" si="43"/>
        <v>0</v>
      </c>
      <c r="J210" s="1076">
        <f t="shared" si="43"/>
        <v>0</v>
      </c>
      <c r="K210" s="1076">
        <f t="shared" si="43"/>
        <v>0</v>
      </c>
      <c r="L210" s="1076">
        <f t="shared" si="43"/>
        <v>0</v>
      </c>
      <c r="M210" s="1227">
        <f t="shared" si="40"/>
        <v>0</v>
      </c>
      <c r="O210" s="1058"/>
      <c r="P210" s="1058"/>
      <c r="Q210" s="1058"/>
      <c r="R210" s="1058"/>
      <c r="S210" s="1058"/>
      <c r="T210" s="1058"/>
      <c r="U210" s="1058"/>
      <c r="V210" s="1058"/>
    </row>
    <row r="211" spans="1:22" s="1064" customFormat="1" x14ac:dyDescent="0.25">
      <c r="A211" s="1057" t="str">
        <f t="shared" si="41"/>
        <v>8110416511</v>
      </c>
      <c r="B211" s="1079">
        <v>8110</v>
      </c>
      <c r="C211" s="1080">
        <v>4165</v>
      </c>
      <c r="D211" s="1081">
        <v>1</v>
      </c>
      <c r="E211" s="1081">
        <v>1</v>
      </c>
      <c r="F211" s="1081"/>
      <c r="G211" s="1082" t="s">
        <v>1228</v>
      </c>
      <c r="H211" s="1083">
        <f>H212</f>
        <v>0</v>
      </c>
      <c r="I211" s="1083">
        <f>I212</f>
        <v>0</v>
      </c>
      <c r="J211" s="1083">
        <f>J212</f>
        <v>0</v>
      </c>
      <c r="K211" s="1083">
        <f>K212</f>
        <v>0</v>
      </c>
      <c r="L211" s="1083">
        <f>L212</f>
        <v>0</v>
      </c>
      <c r="M211" s="1749">
        <f t="shared" si="40"/>
        <v>0</v>
      </c>
      <c r="O211" s="1058"/>
      <c r="P211" s="1058"/>
      <c r="Q211" s="1058"/>
      <c r="R211" s="1058"/>
      <c r="S211" s="1058"/>
      <c r="T211" s="1058"/>
      <c r="U211" s="1058"/>
      <c r="V211" s="1058"/>
    </row>
    <row r="212" spans="1:22" s="1064" customFormat="1" x14ac:dyDescent="0.25">
      <c r="A212" s="1057" t="str">
        <f t="shared" si="41"/>
        <v>81104165111</v>
      </c>
      <c r="B212" s="1086">
        <v>8110</v>
      </c>
      <c r="C212" s="1087">
        <v>4165</v>
      </c>
      <c r="D212" s="1088">
        <v>1</v>
      </c>
      <c r="E212" s="1088">
        <v>1</v>
      </c>
      <c r="F212" s="1088">
        <v>1</v>
      </c>
      <c r="G212" s="1089" t="s">
        <v>1228</v>
      </c>
      <c r="H212" s="1090"/>
      <c r="I212" s="1090"/>
      <c r="J212" s="1090"/>
      <c r="K212" s="1090"/>
      <c r="L212" s="1090"/>
      <c r="M212" s="1229">
        <f t="shared" si="40"/>
        <v>0</v>
      </c>
      <c r="O212" s="1058"/>
      <c r="P212" s="1058"/>
      <c r="Q212" s="1058"/>
      <c r="R212" s="1058"/>
      <c r="S212" s="1058"/>
      <c r="T212" s="1058"/>
      <c r="U212" s="1058"/>
      <c r="V212" s="1058"/>
    </row>
    <row r="213" spans="1:22" s="1064" customFormat="1" ht="27" x14ac:dyDescent="0.25">
      <c r="A213" s="1057" t="str">
        <f t="shared" si="41"/>
        <v>81104166</v>
      </c>
      <c r="B213" s="1065">
        <v>8110</v>
      </c>
      <c r="C213" s="1066">
        <v>4166</v>
      </c>
      <c r="D213" s="1067"/>
      <c r="E213" s="1067"/>
      <c r="F213" s="1067"/>
      <c r="G213" s="1068" t="s">
        <v>1229</v>
      </c>
      <c r="H213" s="1069">
        <f t="shared" ref="H213:L215" si="44">SUM(H214)</f>
        <v>0</v>
      </c>
      <c r="I213" s="1069">
        <f t="shared" si="44"/>
        <v>0</v>
      </c>
      <c r="J213" s="1069">
        <f t="shared" si="44"/>
        <v>0</v>
      </c>
      <c r="K213" s="1069">
        <f t="shared" si="44"/>
        <v>0</v>
      </c>
      <c r="L213" s="1069">
        <f t="shared" si="44"/>
        <v>0</v>
      </c>
      <c r="M213" s="1226">
        <f t="shared" si="40"/>
        <v>0</v>
      </c>
      <c r="O213" s="1058"/>
      <c r="P213" s="1058"/>
      <c r="Q213" s="1058"/>
      <c r="R213" s="1058"/>
      <c r="S213" s="1058"/>
      <c r="T213" s="1058"/>
      <c r="U213" s="1058"/>
      <c r="V213" s="1058"/>
    </row>
    <row r="214" spans="1:22" s="1064" customFormat="1" ht="27" x14ac:dyDescent="0.25">
      <c r="A214" s="1057" t="str">
        <f t="shared" si="41"/>
        <v>811041661</v>
      </c>
      <c r="B214" s="1072">
        <v>8110</v>
      </c>
      <c r="C214" s="1073">
        <v>4166</v>
      </c>
      <c r="D214" s="1074">
        <v>1</v>
      </c>
      <c r="E214" s="1074"/>
      <c r="F214" s="1074"/>
      <c r="G214" s="1075" t="s">
        <v>1229</v>
      </c>
      <c r="H214" s="1076">
        <f t="shared" si="44"/>
        <v>0</v>
      </c>
      <c r="I214" s="1076">
        <f t="shared" si="44"/>
        <v>0</v>
      </c>
      <c r="J214" s="1076">
        <f t="shared" si="44"/>
        <v>0</v>
      </c>
      <c r="K214" s="1076">
        <f t="shared" si="44"/>
        <v>0</v>
      </c>
      <c r="L214" s="1076">
        <f t="shared" si="44"/>
        <v>0</v>
      </c>
      <c r="M214" s="1227">
        <f t="shared" si="40"/>
        <v>0</v>
      </c>
      <c r="O214" s="1058"/>
      <c r="P214" s="1058"/>
      <c r="Q214" s="1058"/>
      <c r="R214" s="1058"/>
      <c r="S214" s="1058"/>
      <c r="T214" s="1058"/>
      <c r="U214" s="1058"/>
      <c r="V214" s="1058"/>
    </row>
    <row r="215" spans="1:22" s="1064" customFormat="1" ht="18" x14ac:dyDescent="0.25">
      <c r="A215" s="1057" t="str">
        <f t="shared" si="41"/>
        <v>8110416611</v>
      </c>
      <c r="B215" s="1079">
        <v>8110</v>
      </c>
      <c r="C215" s="1080">
        <v>4166</v>
      </c>
      <c r="D215" s="1081">
        <v>1</v>
      </c>
      <c r="E215" s="1081">
        <v>1</v>
      </c>
      <c r="F215" s="1081"/>
      <c r="G215" s="1082" t="s">
        <v>1229</v>
      </c>
      <c r="H215" s="1083">
        <f t="shared" si="44"/>
        <v>0</v>
      </c>
      <c r="I215" s="1083">
        <f t="shared" si="44"/>
        <v>0</v>
      </c>
      <c r="J215" s="1083">
        <f t="shared" si="44"/>
        <v>0</v>
      </c>
      <c r="K215" s="1083">
        <f t="shared" si="44"/>
        <v>0</v>
      </c>
      <c r="L215" s="1083">
        <f t="shared" si="44"/>
        <v>0</v>
      </c>
      <c r="M215" s="1749">
        <f t="shared" si="40"/>
        <v>0</v>
      </c>
      <c r="O215" s="1058"/>
      <c r="P215" s="1058"/>
      <c r="Q215" s="1058"/>
      <c r="R215" s="1058"/>
      <c r="S215" s="1058"/>
      <c r="T215" s="1058"/>
      <c r="U215" s="1058"/>
      <c r="V215" s="1058"/>
    </row>
    <row r="216" spans="1:22" s="1064" customFormat="1" ht="27.75" customHeight="1" x14ac:dyDescent="0.25">
      <c r="A216" s="1057" t="str">
        <f t="shared" si="41"/>
        <v>81104166111</v>
      </c>
      <c r="B216" s="1086">
        <v>8110</v>
      </c>
      <c r="C216" s="1087">
        <v>4166</v>
      </c>
      <c r="D216" s="1088">
        <v>1</v>
      </c>
      <c r="E216" s="1088">
        <v>1</v>
      </c>
      <c r="F216" s="1088">
        <v>1</v>
      </c>
      <c r="G216" s="1089" t="s">
        <v>1229</v>
      </c>
      <c r="H216" s="1090"/>
      <c r="I216" s="1090"/>
      <c r="J216" s="1090"/>
      <c r="K216" s="1090"/>
      <c r="L216" s="1090"/>
      <c r="M216" s="1229">
        <f t="shared" si="40"/>
        <v>0</v>
      </c>
      <c r="O216" s="1058"/>
      <c r="P216" s="1058"/>
      <c r="Q216" s="1058"/>
      <c r="R216" s="1058"/>
      <c r="S216" s="1058"/>
      <c r="T216" s="1058"/>
      <c r="U216" s="1058"/>
      <c r="V216" s="1058"/>
    </row>
    <row r="217" spans="1:22" s="1064" customFormat="1" x14ac:dyDescent="0.25">
      <c r="A217" s="1057" t="str">
        <f t="shared" si="41"/>
        <v>81104168</v>
      </c>
      <c r="B217" s="1065">
        <v>8110</v>
      </c>
      <c r="C217" s="1066">
        <v>4168</v>
      </c>
      <c r="D217" s="1067"/>
      <c r="E217" s="1067"/>
      <c r="F217" s="1067"/>
      <c r="G217" s="1068" t="s">
        <v>1230</v>
      </c>
      <c r="H217" s="1069">
        <f t="shared" ref="H217:L218" si="45">SUM(H218)</f>
        <v>0</v>
      </c>
      <c r="I217" s="1069">
        <f t="shared" si="45"/>
        <v>0</v>
      </c>
      <c r="J217" s="1069">
        <f t="shared" si="45"/>
        <v>0</v>
      </c>
      <c r="K217" s="1069">
        <f t="shared" si="45"/>
        <v>0</v>
      </c>
      <c r="L217" s="1069">
        <f t="shared" si="45"/>
        <v>0</v>
      </c>
      <c r="M217" s="1226">
        <f t="shared" si="40"/>
        <v>0</v>
      </c>
      <c r="O217" s="1058"/>
      <c r="P217" s="1058"/>
      <c r="Q217" s="1058"/>
      <c r="R217" s="1058"/>
      <c r="S217" s="1058"/>
      <c r="T217" s="1058"/>
      <c r="U217" s="1058"/>
      <c r="V217" s="1058"/>
    </row>
    <row r="218" spans="1:22" s="1064" customFormat="1" x14ac:dyDescent="0.25">
      <c r="A218" s="1057" t="str">
        <f t="shared" si="41"/>
        <v>811041681</v>
      </c>
      <c r="B218" s="1072">
        <v>8110</v>
      </c>
      <c r="C218" s="1073">
        <v>4168</v>
      </c>
      <c r="D218" s="1074">
        <v>1</v>
      </c>
      <c r="E218" s="1074"/>
      <c r="F218" s="1074"/>
      <c r="G218" s="1075" t="s">
        <v>1230</v>
      </c>
      <c r="H218" s="1076">
        <f t="shared" si="45"/>
        <v>0</v>
      </c>
      <c r="I218" s="1076">
        <f t="shared" si="45"/>
        <v>0</v>
      </c>
      <c r="J218" s="1076">
        <f t="shared" si="45"/>
        <v>0</v>
      </c>
      <c r="K218" s="1076">
        <f t="shared" si="45"/>
        <v>0</v>
      </c>
      <c r="L218" s="1076">
        <f t="shared" si="45"/>
        <v>0</v>
      </c>
      <c r="M218" s="1227">
        <f t="shared" si="40"/>
        <v>0</v>
      </c>
      <c r="O218" s="1058"/>
      <c r="P218" s="1058"/>
      <c r="Q218" s="1058"/>
      <c r="R218" s="1058"/>
      <c r="S218" s="1058"/>
      <c r="T218" s="1058"/>
      <c r="U218" s="1058"/>
      <c r="V218" s="1058"/>
    </row>
    <row r="219" spans="1:22" s="1064" customFormat="1" x14ac:dyDescent="0.25">
      <c r="A219" s="1057" t="str">
        <f t="shared" si="41"/>
        <v>8110416811</v>
      </c>
      <c r="B219" s="1079">
        <v>8110</v>
      </c>
      <c r="C219" s="1080">
        <v>4168</v>
      </c>
      <c r="D219" s="1081">
        <v>1</v>
      </c>
      <c r="E219" s="1081">
        <v>1</v>
      </c>
      <c r="F219" s="1081"/>
      <c r="G219" s="1082" t="s">
        <v>1230</v>
      </c>
      <c r="H219" s="1083">
        <f>SUM(H220:H223)</f>
        <v>0</v>
      </c>
      <c r="I219" s="1083">
        <f>SUM(I220:I223)</f>
        <v>0</v>
      </c>
      <c r="J219" s="1083">
        <f>SUM(J220:J223)</f>
        <v>0</v>
      </c>
      <c r="K219" s="1083">
        <f>SUM(K220:K223)</f>
        <v>0</v>
      </c>
      <c r="L219" s="1083">
        <f>SUM(L220:L223)</f>
        <v>0</v>
      </c>
      <c r="M219" s="1749">
        <f t="shared" si="40"/>
        <v>0</v>
      </c>
      <c r="O219" s="1058"/>
      <c r="P219" s="1058"/>
      <c r="Q219" s="1058"/>
      <c r="R219" s="1058"/>
      <c r="S219" s="1058"/>
      <c r="T219" s="1058"/>
      <c r="U219" s="1058"/>
      <c r="V219" s="1058"/>
    </row>
    <row r="220" spans="1:22" s="1064" customFormat="1" x14ac:dyDescent="0.25">
      <c r="A220" s="1057" t="str">
        <f t="shared" si="41"/>
        <v>81104168111</v>
      </c>
      <c r="B220" s="1086">
        <v>8110</v>
      </c>
      <c r="C220" s="1087">
        <v>4168</v>
      </c>
      <c r="D220" s="1088">
        <v>1</v>
      </c>
      <c r="E220" s="1088">
        <v>1</v>
      </c>
      <c r="F220" s="1088">
        <v>1</v>
      </c>
      <c r="G220" s="1089" t="s">
        <v>1145</v>
      </c>
      <c r="H220" s="1090"/>
      <c r="I220" s="1090"/>
      <c r="J220" s="1090"/>
      <c r="K220" s="1090"/>
      <c r="L220" s="1090"/>
      <c r="M220" s="1229">
        <f t="shared" si="40"/>
        <v>0</v>
      </c>
      <c r="O220" s="1058"/>
      <c r="P220" s="1058"/>
      <c r="Q220" s="1058"/>
      <c r="R220" s="1058"/>
      <c r="S220" s="1058"/>
      <c r="T220" s="1058"/>
      <c r="U220" s="1058"/>
      <c r="V220" s="1058"/>
    </row>
    <row r="221" spans="1:22" s="1064" customFormat="1" x14ac:dyDescent="0.25">
      <c r="A221" s="1057" t="str">
        <f t="shared" si="41"/>
        <v>81104168112</v>
      </c>
      <c r="B221" s="1086">
        <v>8110</v>
      </c>
      <c r="C221" s="1087">
        <v>4168</v>
      </c>
      <c r="D221" s="1088">
        <v>1</v>
      </c>
      <c r="E221" s="1088">
        <v>1</v>
      </c>
      <c r="F221" s="1088">
        <v>2</v>
      </c>
      <c r="G221" s="1089" t="s">
        <v>1146</v>
      </c>
      <c r="H221" s="1090"/>
      <c r="I221" s="1090"/>
      <c r="J221" s="1090"/>
      <c r="K221" s="1090"/>
      <c r="L221" s="1090"/>
      <c r="M221" s="1229">
        <f t="shared" si="40"/>
        <v>0</v>
      </c>
      <c r="O221" s="1058"/>
      <c r="P221" s="1058"/>
      <c r="Q221" s="1058"/>
      <c r="R221" s="1058"/>
      <c r="S221" s="1058"/>
      <c r="T221" s="1058"/>
      <c r="U221" s="1058"/>
      <c r="V221" s="1058"/>
    </row>
    <row r="222" spans="1:22" s="1064" customFormat="1" x14ac:dyDescent="0.25">
      <c r="A222" s="1057" t="str">
        <f t="shared" si="41"/>
        <v>81104168113</v>
      </c>
      <c r="B222" s="1086">
        <v>8110</v>
      </c>
      <c r="C222" s="1087">
        <v>4168</v>
      </c>
      <c r="D222" s="1088">
        <v>1</v>
      </c>
      <c r="E222" s="1088">
        <v>1</v>
      </c>
      <c r="F222" s="1088">
        <v>3</v>
      </c>
      <c r="G222" s="1089" t="s">
        <v>1147</v>
      </c>
      <c r="H222" s="1090"/>
      <c r="I222" s="1090"/>
      <c r="J222" s="1090"/>
      <c r="K222" s="1090"/>
      <c r="L222" s="1090"/>
      <c r="M222" s="1229">
        <f t="shared" si="40"/>
        <v>0</v>
      </c>
      <c r="O222" s="1058"/>
      <c r="P222" s="1058"/>
      <c r="Q222" s="1058"/>
      <c r="R222" s="1058"/>
      <c r="S222" s="1058"/>
      <c r="T222" s="1058"/>
      <c r="U222" s="1058"/>
      <c r="V222" s="1058"/>
    </row>
    <row r="223" spans="1:22" s="1064" customFormat="1" x14ac:dyDescent="0.25">
      <c r="A223" s="1057" t="str">
        <f t="shared" si="41"/>
        <v>81104168114</v>
      </c>
      <c r="B223" s="1086">
        <v>8110</v>
      </c>
      <c r="C223" s="1087">
        <v>4168</v>
      </c>
      <c r="D223" s="1088">
        <v>1</v>
      </c>
      <c r="E223" s="1088">
        <v>1</v>
      </c>
      <c r="F223" s="1088">
        <v>4</v>
      </c>
      <c r="G223" s="1089" t="s">
        <v>1231</v>
      </c>
      <c r="H223" s="1090"/>
      <c r="I223" s="1090"/>
      <c r="J223" s="1090"/>
      <c r="K223" s="1090"/>
      <c r="L223" s="1090"/>
      <c r="M223" s="1229">
        <f t="shared" si="40"/>
        <v>0</v>
      </c>
      <c r="O223" s="1058"/>
      <c r="P223" s="1058"/>
      <c r="Q223" s="1058"/>
      <c r="R223" s="1058"/>
      <c r="S223" s="1058"/>
      <c r="T223" s="1058"/>
      <c r="U223" s="1058"/>
      <c r="V223" s="1058"/>
    </row>
    <row r="224" spans="1:22" s="1064" customFormat="1" x14ac:dyDescent="0.25">
      <c r="A224" s="1057" t="str">
        <f t="shared" si="41"/>
        <v>81104169</v>
      </c>
      <c r="B224" s="1065">
        <v>8110</v>
      </c>
      <c r="C224" s="1066">
        <v>4169</v>
      </c>
      <c r="D224" s="1067"/>
      <c r="E224" s="1067"/>
      <c r="F224" s="1067"/>
      <c r="G224" s="1068" t="s">
        <v>1232</v>
      </c>
      <c r="H224" s="1069">
        <f t="shared" ref="H224:L225" si="46">H225</f>
        <v>0</v>
      </c>
      <c r="I224" s="1069">
        <f t="shared" si="46"/>
        <v>0</v>
      </c>
      <c r="J224" s="1069">
        <f t="shared" si="46"/>
        <v>0</v>
      </c>
      <c r="K224" s="1069">
        <f t="shared" si="46"/>
        <v>0</v>
      </c>
      <c r="L224" s="1069">
        <f t="shared" si="46"/>
        <v>0</v>
      </c>
      <c r="M224" s="1226">
        <f t="shared" si="40"/>
        <v>0</v>
      </c>
      <c r="O224" s="1058"/>
      <c r="P224" s="1058"/>
      <c r="Q224" s="1058"/>
      <c r="R224" s="1058"/>
      <c r="S224" s="1058"/>
      <c r="T224" s="1058"/>
      <c r="U224" s="1058"/>
      <c r="V224" s="1058"/>
    </row>
    <row r="225" spans="1:22" s="1064" customFormat="1" x14ac:dyDescent="0.25">
      <c r="A225" s="1057" t="str">
        <f t="shared" si="41"/>
        <v>811041691</v>
      </c>
      <c r="B225" s="1072">
        <v>8110</v>
      </c>
      <c r="C225" s="1073">
        <v>4169</v>
      </c>
      <c r="D225" s="1074">
        <v>1</v>
      </c>
      <c r="E225" s="1074"/>
      <c r="F225" s="1074"/>
      <c r="G225" s="1075" t="s">
        <v>1232</v>
      </c>
      <c r="H225" s="1076">
        <f t="shared" si="46"/>
        <v>0</v>
      </c>
      <c r="I225" s="1076">
        <f t="shared" si="46"/>
        <v>0</v>
      </c>
      <c r="J225" s="1076">
        <f t="shared" si="46"/>
        <v>0</v>
      </c>
      <c r="K225" s="1076">
        <f t="shared" si="46"/>
        <v>0</v>
      </c>
      <c r="L225" s="1076">
        <f t="shared" si="46"/>
        <v>0</v>
      </c>
      <c r="M225" s="1227">
        <f t="shared" si="40"/>
        <v>0</v>
      </c>
      <c r="O225" s="1058"/>
      <c r="P225" s="1058"/>
      <c r="Q225" s="1058"/>
      <c r="R225" s="1058"/>
      <c r="S225" s="1058"/>
      <c r="T225" s="1058"/>
      <c r="U225" s="1058"/>
      <c r="V225" s="1058"/>
    </row>
    <row r="226" spans="1:22" s="1064" customFormat="1" x14ac:dyDescent="0.25">
      <c r="A226" s="1057" t="str">
        <f t="shared" si="41"/>
        <v>8110416911</v>
      </c>
      <c r="B226" s="1079">
        <v>8110</v>
      </c>
      <c r="C226" s="1080">
        <v>4169</v>
      </c>
      <c r="D226" s="1081">
        <v>1</v>
      </c>
      <c r="E226" s="1081">
        <v>1</v>
      </c>
      <c r="F226" s="1081"/>
      <c r="G226" s="1082" t="s">
        <v>1232</v>
      </c>
      <c r="H226" s="1083">
        <f>SUM(H227:H229)</f>
        <v>0</v>
      </c>
      <c r="I226" s="1083">
        <f>SUM(I227:I229)</f>
        <v>0</v>
      </c>
      <c r="J226" s="1083">
        <f>SUM(J227:J229)</f>
        <v>0</v>
      </c>
      <c r="K226" s="1083">
        <f>SUM(K227:K229)</f>
        <v>0</v>
      </c>
      <c r="L226" s="1083">
        <f>SUM(L227:L229)</f>
        <v>0</v>
      </c>
      <c r="M226" s="1749">
        <f t="shared" si="40"/>
        <v>0</v>
      </c>
      <c r="O226" s="1058"/>
      <c r="P226" s="1058"/>
      <c r="Q226" s="1058"/>
      <c r="R226" s="1058"/>
      <c r="S226" s="1058"/>
      <c r="T226" s="1058"/>
      <c r="U226" s="1058"/>
      <c r="V226" s="1058"/>
    </row>
    <row r="227" spans="1:22" s="1064" customFormat="1" x14ac:dyDescent="0.25">
      <c r="A227" s="1057" t="str">
        <f t="shared" si="41"/>
        <v>81104169111</v>
      </c>
      <c r="B227" s="1086">
        <v>8110</v>
      </c>
      <c r="C227" s="1087">
        <v>4169</v>
      </c>
      <c r="D227" s="1088">
        <v>1</v>
      </c>
      <c r="E227" s="1088">
        <v>1</v>
      </c>
      <c r="F227" s="1088">
        <v>1</v>
      </c>
      <c r="G227" s="1089" t="s">
        <v>1233</v>
      </c>
      <c r="H227" s="1090"/>
      <c r="I227" s="1090"/>
      <c r="J227" s="1090"/>
      <c r="K227" s="1090"/>
      <c r="L227" s="1090"/>
      <c r="M227" s="1229">
        <f t="shared" si="40"/>
        <v>0</v>
      </c>
      <c r="O227" s="1058"/>
      <c r="P227" s="1058"/>
      <c r="Q227" s="1058"/>
      <c r="R227" s="1058"/>
      <c r="S227" s="1058"/>
      <c r="T227" s="1058"/>
      <c r="U227" s="1058"/>
      <c r="V227" s="1058"/>
    </row>
    <row r="228" spans="1:22" s="1064" customFormat="1" x14ac:dyDescent="0.25">
      <c r="A228" s="1057" t="str">
        <f t="shared" si="41"/>
        <v>81104169112</v>
      </c>
      <c r="B228" s="1086">
        <v>8110</v>
      </c>
      <c r="C228" s="1087">
        <v>4169</v>
      </c>
      <c r="D228" s="1088">
        <v>1</v>
      </c>
      <c r="E228" s="1088">
        <v>1</v>
      </c>
      <c r="F228" s="1088">
        <v>2</v>
      </c>
      <c r="G228" s="1089" t="s">
        <v>1234</v>
      </c>
      <c r="H228" s="1090"/>
      <c r="I228" s="1090"/>
      <c r="J228" s="1090"/>
      <c r="K228" s="1090"/>
      <c r="L228" s="1090"/>
      <c r="M228" s="1229">
        <f t="shared" si="40"/>
        <v>0</v>
      </c>
      <c r="O228" s="1058"/>
      <c r="P228" s="1058"/>
      <c r="Q228" s="1058"/>
      <c r="R228" s="1058"/>
      <c r="S228" s="1058"/>
      <c r="T228" s="1058"/>
      <c r="U228" s="1058"/>
      <c r="V228" s="1058"/>
    </row>
    <row r="229" spans="1:22" s="1064" customFormat="1" x14ac:dyDescent="0.25">
      <c r="A229" s="1057" t="str">
        <f t="shared" si="41"/>
        <v>81104169113</v>
      </c>
      <c r="B229" s="1086">
        <v>8110</v>
      </c>
      <c r="C229" s="1087">
        <v>4169</v>
      </c>
      <c r="D229" s="1088">
        <v>1</v>
      </c>
      <c r="E229" s="1088">
        <v>1</v>
      </c>
      <c r="F229" s="1088">
        <v>3</v>
      </c>
      <c r="G229" s="1089" t="s">
        <v>1235</v>
      </c>
      <c r="H229" s="1090"/>
      <c r="I229" s="1090"/>
      <c r="J229" s="1090"/>
      <c r="K229" s="1090"/>
      <c r="L229" s="1090"/>
      <c r="M229" s="1229">
        <f t="shared" si="40"/>
        <v>0</v>
      </c>
      <c r="O229" s="1058"/>
      <c r="P229" s="1058"/>
      <c r="Q229" s="1058"/>
      <c r="R229" s="1058"/>
      <c r="S229" s="1058"/>
      <c r="T229" s="1058"/>
      <c r="U229" s="1058"/>
      <c r="V229" s="1058"/>
    </row>
    <row r="230" spans="1:22" s="1064" customFormat="1" ht="19.5" customHeight="1" x14ac:dyDescent="0.25">
      <c r="A230" s="1057" t="str">
        <f t="shared" si="41"/>
        <v>Subtotal (7)</v>
      </c>
      <c r="B230" s="1823" t="s">
        <v>2026</v>
      </c>
      <c r="C230" s="1098"/>
      <c r="D230" s="1099"/>
      <c r="E230" s="1099"/>
      <c r="F230" s="1099"/>
      <c r="G230" s="1111"/>
      <c r="H230" s="1100">
        <f>+H224+H217+H213+H209+H205+H200+H196</f>
        <v>0</v>
      </c>
      <c r="I230" s="1100">
        <f>+I224+I217+I213+I209+I205+I200+I196</f>
        <v>0</v>
      </c>
      <c r="J230" s="1100">
        <f>+J224+J217+J213+J209+J205+J200+J196</f>
        <v>0</v>
      </c>
      <c r="K230" s="1100">
        <f>+K224+K217+K213+K209+K205+K200+K196</f>
        <v>0</v>
      </c>
      <c r="L230" s="1100">
        <f>+L224+L217+L213+L209+L205+L200+L196</f>
        <v>0</v>
      </c>
      <c r="M230" s="1225">
        <f t="shared" si="40"/>
        <v>0</v>
      </c>
      <c r="O230" s="1058"/>
      <c r="P230" s="1058"/>
      <c r="Q230" s="1058"/>
      <c r="R230" s="1058"/>
      <c r="S230" s="1058"/>
      <c r="T230" s="1058"/>
      <c r="U230" s="1058"/>
      <c r="V230" s="1058"/>
    </row>
    <row r="231" spans="1:22" s="1064" customFormat="1" ht="18" x14ac:dyDescent="0.25">
      <c r="A231" s="1057" t="str">
        <f t="shared" si="41"/>
        <v>81104170</v>
      </c>
      <c r="B231" s="1059">
        <v>8110</v>
      </c>
      <c r="C231" s="1060">
        <v>4170</v>
      </c>
      <c r="D231" s="1061"/>
      <c r="E231" s="1061"/>
      <c r="F231" s="1061"/>
      <c r="G231" s="1112" t="s">
        <v>1236</v>
      </c>
      <c r="H231" s="1063">
        <f>+H232+H236+H240+H272+H276+H280+H284+H288+H292</f>
        <v>0</v>
      </c>
      <c r="I231" s="1063">
        <f>+I232+I236+I240+I272+I276+I280+I284+I288</f>
        <v>0</v>
      </c>
      <c r="J231" s="1063">
        <f t="shared" ref="J231:L231" si="47">+J232+J236+J240+J272+J276+J280+J284+J288</f>
        <v>0</v>
      </c>
      <c r="K231" s="1063">
        <f t="shared" si="47"/>
        <v>0</v>
      </c>
      <c r="L231" s="1063">
        <f t="shared" si="47"/>
        <v>0</v>
      </c>
      <c r="M231" s="1225">
        <f t="shared" si="40"/>
        <v>0</v>
      </c>
      <c r="O231" s="1058"/>
      <c r="P231" s="1058"/>
      <c r="Q231" s="1058"/>
      <c r="R231" s="1058"/>
      <c r="S231" s="1058"/>
      <c r="T231" s="1058"/>
      <c r="U231" s="1058"/>
      <c r="V231" s="1058"/>
    </row>
    <row r="232" spans="1:22" s="1064" customFormat="1" ht="18" x14ac:dyDescent="0.25">
      <c r="A232" s="1057" t="str">
        <f t="shared" si="41"/>
        <v>81104171</v>
      </c>
      <c r="B232" s="1065">
        <v>8110</v>
      </c>
      <c r="C232" s="1066">
        <v>4171</v>
      </c>
      <c r="D232" s="1067"/>
      <c r="E232" s="1067"/>
      <c r="F232" s="1067"/>
      <c r="G232" s="1068" t="s">
        <v>1237</v>
      </c>
      <c r="H232" s="1069">
        <f t="shared" ref="H232:L234" si="48">SUM(H233)</f>
        <v>0</v>
      </c>
      <c r="I232" s="1069">
        <f t="shared" si="48"/>
        <v>0</v>
      </c>
      <c r="J232" s="1069">
        <f t="shared" si="48"/>
        <v>0</v>
      </c>
      <c r="K232" s="1069">
        <f t="shared" si="48"/>
        <v>0</v>
      </c>
      <c r="L232" s="1069">
        <f t="shared" si="48"/>
        <v>0</v>
      </c>
      <c r="M232" s="1226">
        <f t="shared" si="40"/>
        <v>0</v>
      </c>
      <c r="O232" s="1058"/>
      <c r="P232" s="1058"/>
      <c r="Q232" s="1058"/>
      <c r="R232" s="1058"/>
      <c r="S232" s="1058"/>
      <c r="T232" s="1058"/>
      <c r="U232" s="1058"/>
      <c r="V232" s="1058"/>
    </row>
    <row r="233" spans="1:22" s="1064" customFormat="1" ht="18" x14ac:dyDescent="0.25">
      <c r="A233" s="1057" t="str">
        <f t="shared" si="41"/>
        <v>811041711</v>
      </c>
      <c r="B233" s="1072">
        <v>8110</v>
      </c>
      <c r="C233" s="1073">
        <v>4171</v>
      </c>
      <c r="D233" s="1074">
        <v>1</v>
      </c>
      <c r="E233" s="1074"/>
      <c r="F233" s="1074"/>
      <c r="G233" s="1075" t="s">
        <v>1237</v>
      </c>
      <c r="H233" s="1076">
        <f t="shared" si="48"/>
        <v>0</v>
      </c>
      <c r="I233" s="1076">
        <f t="shared" si="48"/>
        <v>0</v>
      </c>
      <c r="J233" s="1076">
        <f t="shared" si="48"/>
        <v>0</v>
      </c>
      <c r="K233" s="1076">
        <f t="shared" si="48"/>
        <v>0</v>
      </c>
      <c r="L233" s="1076">
        <f t="shared" si="48"/>
        <v>0</v>
      </c>
      <c r="M233" s="1227">
        <f t="shared" si="40"/>
        <v>0</v>
      </c>
      <c r="O233" s="1058"/>
      <c r="P233" s="1058"/>
      <c r="Q233" s="1058"/>
      <c r="R233" s="1058"/>
      <c r="S233" s="1058"/>
      <c r="T233" s="1058"/>
      <c r="U233" s="1058"/>
      <c r="V233" s="1058"/>
    </row>
    <row r="234" spans="1:22" s="1064" customFormat="1" ht="18" x14ac:dyDescent="0.25">
      <c r="A234" s="1057" t="str">
        <f t="shared" si="41"/>
        <v>8110417111</v>
      </c>
      <c r="B234" s="1079">
        <v>8110</v>
      </c>
      <c r="C234" s="1080">
        <v>4171</v>
      </c>
      <c r="D234" s="1081">
        <v>1</v>
      </c>
      <c r="E234" s="1081">
        <v>1</v>
      </c>
      <c r="F234" s="1081"/>
      <c r="G234" s="1082" t="s">
        <v>1237</v>
      </c>
      <c r="H234" s="1083">
        <f t="shared" si="48"/>
        <v>0</v>
      </c>
      <c r="I234" s="1083">
        <f t="shared" si="48"/>
        <v>0</v>
      </c>
      <c r="J234" s="1083">
        <f t="shared" si="48"/>
        <v>0</v>
      </c>
      <c r="K234" s="1083">
        <f t="shared" si="48"/>
        <v>0</v>
      </c>
      <c r="L234" s="1083">
        <f t="shared" si="48"/>
        <v>0</v>
      </c>
      <c r="M234" s="1749">
        <f t="shared" si="40"/>
        <v>0</v>
      </c>
      <c r="O234" s="1058"/>
      <c r="P234" s="1058"/>
      <c r="Q234" s="1058"/>
      <c r="R234" s="1058"/>
      <c r="S234" s="1058"/>
      <c r="T234" s="1058"/>
      <c r="U234" s="1058"/>
      <c r="V234" s="1058"/>
    </row>
    <row r="235" spans="1:22" s="1064" customFormat="1" ht="24.75" customHeight="1" x14ac:dyDescent="0.25">
      <c r="A235" s="1057" t="str">
        <f t="shared" si="41"/>
        <v>81104171111</v>
      </c>
      <c r="B235" s="1086">
        <v>8110</v>
      </c>
      <c r="C235" s="1087">
        <v>4171</v>
      </c>
      <c r="D235" s="1088">
        <v>1</v>
      </c>
      <c r="E235" s="1088">
        <v>1</v>
      </c>
      <c r="F235" s="1088">
        <v>1</v>
      </c>
      <c r="G235" s="1089" t="s">
        <v>1237</v>
      </c>
      <c r="H235" s="1090"/>
      <c r="I235" s="1090"/>
      <c r="J235" s="1090"/>
      <c r="K235" s="1090"/>
      <c r="L235" s="1090"/>
      <c r="M235" s="1229">
        <f t="shared" si="40"/>
        <v>0</v>
      </c>
      <c r="O235" s="1058"/>
      <c r="P235" s="1058"/>
      <c r="Q235" s="1058"/>
      <c r="R235" s="1058"/>
      <c r="S235" s="1058"/>
      <c r="T235" s="1058"/>
      <c r="U235" s="1058"/>
      <c r="V235" s="1058"/>
    </row>
    <row r="236" spans="1:22" s="1064" customFormat="1" ht="18" x14ac:dyDescent="0.25">
      <c r="A236" s="1057" t="str">
        <f t="shared" si="41"/>
        <v>81104172</v>
      </c>
      <c r="B236" s="1065">
        <v>8110</v>
      </c>
      <c r="C236" s="1066">
        <v>4172</v>
      </c>
      <c r="D236" s="1067"/>
      <c r="E236" s="1067"/>
      <c r="F236" s="1067"/>
      <c r="G236" s="1068" t="s">
        <v>1238</v>
      </c>
      <c r="H236" s="1069">
        <f t="shared" ref="H236:L238" si="49">SUM(H237)</f>
        <v>0</v>
      </c>
      <c r="I236" s="1069">
        <f t="shared" si="49"/>
        <v>0</v>
      </c>
      <c r="J236" s="1069">
        <f t="shared" si="49"/>
        <v>0</v>
      </c>
      <c r="K236" s="1069">
        <f t="shared" si="49"/>
        <v>0</v>
      </c>
      <c r="L236" s="1069">
        <f t="shared" si="49"/>
        <v>0</v>
      </c>
      <c r="M236" s="1226">
        <f t="shared" si="40"/>
        <v>0</v>
      </c>
      <c r="O236" s="1058"/>
      <c r="P236" s="1058"/>
      <c r="Q236" s="1058"/>
      <c r="R236" s="1058"/>
      <c r="S236" s="1058"/>
      <c r="T236" s="1058"/>
      <c r="U236" s="1058"/>
      <c r="V236" s="1058"/>
    </row>
    <row r="237" spans="1:22" s="1064" customFormat="1" ht="18" x14ac:dyDescent="0.25">
      <c r="A237" s="1057" t="str">
        <f t="shared" si="41"/>
        <v>811041721</v>
      </c>
      <c r="B237" s="1072">
        <v>8110</v>
      </c>
      <c r="C237" s="1073">
        <v>4172</v>
      </c>
      <c r="D237" s="1074">
        <v>1</v>
      </c>
      <c r="E237" s="1074"/>
      <c r="F237" s="1074"/>
      <c r="G237" s="1075" t="s">
        <v>1238</v>
      </c>
      <c r="H237" s="1076">
        <f t="shared" si="49"/>
        <v>0</v>
      </c>
      <c r="I237" s="1076">
        <f t="shared" si="49"/>
        <v>0</v>
      </c>
      <c r="J237" s="1076">
        <f t="shared" si="49"/>
        <v>0</v>
      </c>
      <c r="K237" s="1076">
        <f t="shared" si="49"/>
        <v>0</v>
      </c>
      <c r="L237" s="1076">
        <f t="shared" si="49"/>
        <v>0</v>
      </c>
      <c r="M237" s="1227">
        <f t="shared" si="40"/>
        <v>0</v>
      </c>
      <c r="O237" s="1058"/>
      <c r="P237" s="1058"/>
      <c r="Q237" s="1058"/>
      <c r="R237" s="1058"/>
      <c r="S237" s="1058"/>
      <c r="T237" s="1058"/>
      <c r="U237" s="1058"/>
      <c r="V237" s="1058"/>
    </row>
    <row r="238" spans="1:22" s="1064" customFormat="1" ht="18" x14ac:dyDescent="0.25">
      <c r="A238" s="1057" t="str">
        <f t="shared" si="41"/>
        <v>8110417211</v>
      </c>
      <c r="B238" s="1079">
        <v>8110</v>
      </c>
      <c r="C238" s="1080">
        <v>4172</v>
      </c>
      <c r="D238" s="1081">
        <v>1</v>
      </c>
      <c r="E238" s="1081">
        <v>1</v>
      </c>
      <c r="F238" s="1081"/>
      <c r="G238" s="1082" t="s">
        <v>1238</v>
      </c>
      <c r="H238" s="1083">
        <f t="shared" si="49"/>
        <v>0</v>
      </c>
      <c r="I238" s="1083">
        <f t="shared" si="49"/>
        <v>0</v>
      </c>
      <c r="J238" s="1083">
        <f t="shared" si="49"/>
        <v>0</v>
      </c>
      <c r="K238" s="1083">
        <f t="shared" si="49"/>
        <v>0</v>
      </c>
      <c r="L238" s="1083">
        <f t="shared" si="49"/>
        <v>0</v>
      </c>
      <c r="M238" s="1749">
        <f t="shared" si="40"/>
        <v>0</v>
      </c>
      <c r="O238" s="1058"/>
      <c r="P238" s="1058"/>
      <c r="Q238" s="1058"/>
      <c r="R238" s="1058"/>
      <c r="S238" s="1058"/>
      <c r="T238" s="1058"/>
      <c r="U238" s="1058"/>
      <c r="V238" s="1058"/>
    </row>
    <row r="239" spans="1:22" s="1064" customFormat="1" ht="21" customHeight="1" x14ac:dyDescent="0.25">
      <c r="A239" s="1057" t="str">
        <f t="shared" si="41"/>
        <v>81104172111</v>
      </c>
      <c r="B239" s="1086">
        <v>8110</v>
      </c>
      <c r="C239" s="1087">
        <v>4172</v>
      </c>
      <c r="D239" s="1088">
        <v>1</v>
      </c>
      <c r="E239" s="1088">
        <v>1</v>
      </c>
      <c r="F239" s="1088">
        <v>1</v>
      </c>
      <c r="G239" s="1089" t="s">
        <v>1238</v>
      </c>
      <c r="H239" s="1090"/>
      <c r="I239" s="1090"/>
      <c r="J239" s="1090"/>
      <c r="K239" s="1090"/>
      <c r="L239" s="1090"/>
      <c r="M239" s="1229">
        <f t="shared" si="40"/>
        <v>0</v>
      </c>
      <c r="O239" s="1058"/>
      <c r="P239" s="1058"/>
      <c r="Q239" s="1058"/>
      <c r="R239" s="1058"/>
      <c r="S239" s="1058"/>
      <c r="T239" s="1058"/>
      <c r="U239" s="1058"/>
      <c r="V239" s="1058"/>
    </row>
    <row r="240" spans="1:22" s="1064" customFormat="1" ht="27" x14ac:dyDescent="0.25">
      <c r="A240" s="1057" t="str">
        <f t="shared" si="41"/>
        <v>81104173</v>
      </c>
      <c r="B240" s="1065">
        <v>8110</v>
      </c>
      <c r="C240" s="1066">
        <v>4173</v>
      </c>
      <c r="D240" s="1067"/>
      <c r="E240" s="1067"/>
      <c r="F240" s="1067"/>
      <c r="G240" s="1068" t="s">
        <v>1239</v>
      </c>
      <c r="H240" s="1069">
        <f t="shared" ref="H240:L241" si="50">SUM(H241)</f>
        <v>0</v>
      </c>
      <c r="I240" s="1069">
        <f t="shared" si="50"/>
        <v>0</v>
      </c>
      <c r="J240" s="1069">
        <f t="shared" si="50"/>
        <v>0</v>
      </c>
      <c r="K240" s="1069">
        <f t="shared" si="50"/>
        <v>0</v>
      </c>
      <c r="L240" s="1069">
        <f t="shared" si="50"/>
        <v>0</v>
      </c>
      <c r="M240" s="1226">
        <f t="shared" si="40"/>
        <v>0</v>
      </c>
      <c r="O240" s="1058"/>
      <c r="P240" s="1058"/>
      <c r="Q240" s="1058"/>
      <c r="R240" s="1058"/>
      <c r="S240" s="1058"/>
      <c r="T240" s="1058"/>
      <c r="U240" s="1058"/>
      <c r="V240" s="1058"/>
    </row>
    <row r="241" spans="1:22" s="1064" customFormat="1" ht="27" x14ac:dyDescent="0.25">
      <c r="A241" s="1057" t="str">
        <f t="shared" si="41"/>
        <v>811041731</v>
      </c>
      <c r="B241" s="1072">
        <v>8110</v>
      </c>
      <c r="C241" s="1073">
        <v>4173</v>
      </c>
      <c r="D241" s="1074">
        <v>1</v>
      </c>
      <c r="E241" s="1074"/>
      <c r="F241" s="1074"/>
      <c r="G241" s="1075" t="s">
        <v>1239</v>
      </c>
      <c r="H241" s="1076">
        <f t="shared" si="50"/>
        <v>0</v>
      </c>
      <c r="I241" s="1076">
        <f t="shared" si="50"/>
        <v>0</v>
      </c>
      <c r="J241" s="1076">
        <f t="shared" si="50"/>
        <v>0</v>
      </c>
      <c r="K241" s="1076">
        <f t="shared" si="50"/>
        <v>0</v>
      </c>
      <c r="L241" s="1076">
        <f t="shared" si="50"/>
        <v>0</v>
      </c>
      <c r="M241" s="1227">
        <f t="shared" si="40"/>
        <v>0</v>
      </c>
      <c r="O241" s="1058"/>
      <c r="P241" s="1058"/>
      <c r="Q241" s="1058"/>
      <c r="R241" s="1058"/>
      <c r="S241" s="1058"/>
      <c r="T241" s="1058"/>
      <c r="U241" s="1058"/>
      <c r="V241" s="1058"/>
    </row>
    <row r="242" spans="1:22" s="1064" customFormat="1" ht="18" x14ac:dyDescent="0.25">
      <c r="A242" s="1057" t="str">
        <f t="shared" si="41"/>
        <v>8110417311</v>
      </c>
      <c r="B242" s="1079">
        <v>8110</v>
      </c>
      <c r="C242" s="1080">
        <v>4173</v>
      </c>
      <c r="D242" s="1081">
        <v>1</v>
      </c>
      <c r="E242" s="1081">
        <v>1</v>
      </c>
      <c r="F242" s="1081"/>
      <c r="G242" s="1082" t="s">
        <v>1239</v>
      </c>
      <c r="H242" s="1083">
        <f>SUM(H243:H271)</f>
        <v>0</v>
      </c>
      <c r="I242" s="1083">
        <f>SUM(I243:I271)</f>
        <v>0</v>
      </c>
      <c r="J242" s="1083">
        <f>SUM(J243:J271)</f>
        <v>0</v>
      </c>
      <c r="K242" s="1083">
        <f>SUM(K243:K271)</f>
        <v>0</v>
      </c>
      <c r="L242" s="1083">
        <f>SUM(L243:L271)</f>
        <v>0</v>
      </c>
      <c r="M242" s="1749">
        <f t="shared" si="40"/>
        <v>0</v>
      </c>
      <c r="O242" s="1058"/>
      <c r="P242" s="1058"/>
      <c r="Q242" s="1058"/>
      <c r="R242" s="1058"/>
      <c r="S242" s="1058"/>
      <c r="T242" s="1058"/>
      <c r="U242" s="1058"/>
      <c r="V242" s="1058"/>
    </row>
    <row r="243" spans="1:22" s="1064" customFormat="1" x14ac:dyDescent="0.25">
      <c r="A243" s="1057" t="str">
        <f t="shared" si="41"/>
        <v>81104173111</v>
      </c>
      <c r="B243" s="1086">
        <v>8110</v>
      </c>
      <c r="C243" s="1087">
        <v>4173</v>
      </c>
      <c r="D243" s="1088">
        <v>1</v>
      </c>
      <c r="E243" s="1088">
        <v>1</v>
      </c>
      <c r="F243" s="1088">
        <v>1</v>
      </c>
      <c r="G243" s="1089" t="s">
        <v>1240</v>
      </c>
      <c r="H243" s="1090"/>
      <c r="I243" s="1090"/>
      <c r="J243" s="1090"/>
      <c r="K243" s="1090"/>
      <c r="L243" s="1090"/>
      <c r="M243" s="1229">
        <f t="shared" si="40"/>
        <v>0</v>
      </c>
      <c r="O243" s="1058"/>
      <c r="P243" s="1058"/>
      <c r="Q243" s="1058"/>
      <c r="R243" s="1058"/>
      <c r="S243" s="1058"/>
      <c r="T243" s="1058"/>
      <c r="U243" s="1058"/>
      <c r="V243" s="1058"/>
    </row>
    <row r="244" spans="1:22" s="1064" customFormat="1" x14ac:dyDescent="0.25">
      <c r="A244" s="1057" t="str">
        <f t="shared" si="41"/>
        <v>81104173112</v>
      </c>
      <c r="B244" s="1086">
        <v>8110</v>
      </c>
      <c r="C244" s="1087">
        <v>4173</v>
      </c>
      <c r="D244" s="1088">
        <v>1</v>
      </c>
      <c r="E244" s="1088">
        <v>1</v>
      </c>
      <c r="F244" s="1088">
        <v>2</v>
      </c>
      <c r="G244" s="1089" t="s">
        <v>1241</v>
      </c>
      <c r="H244" s="1090"/>
      <c r="I244" s="1090"/>
      <c r="J244" s="1090"/>
      <c r="K244" s="1090"/>
      <c r="L244" s="1090"/>
      <c r="M244" s="1229">
        <f t="shared" si="40"/>
        <v>0</v>
      </c>
      <c r="O244" s="1058"/>
      <c r="P244" s="1058"/>
      <c r="Q244" s="1058"/>
      <c r="R244" s="1058"/>
      <c r="S244" s="1058"/>
      <c r="T244" s="1058"/>
      <c r="U244" s="1058"/>
      <c r="V244" s="1058"/>
    </row>
    <row r="245" spans="1:22" s="1064" customFormat="1" x14ac:dyDescent="0.25">
      <c r="A245" s="1057" t="str">
        <f t="shared" si="41"/>
        <v>81104173113</v>
      </c>
      <c r="B245" s="1086">
        <v>8110</v>
      </c>
      <c r="C245" s="1087">
        <v>4173</v>
      </c>
      <c r="D245" s="1088">
        <v>1</v>
      </c>
      <c r="E245" s="1088">
        <v>1</v>
      </c>
      <c r="F245" s="1088">
        <v>3</v>
      </c>
      <c r="G245" s="1089" t="s">
        <v>1242</v>
      </c>
      <c r="H245" s="1090"/>
      <c r="I245" s="1090"/>
      <c r="J245" s="1090"/>
      <c r="K245" s="1090"/>
      <c r="L245" s="1090"/>
      <c r="M245" s="1229">
        <f t="shared" si="40"/>
        <v>0</v>
      </c>
      <c r="O245" s="1058"/>
      <c r="P245" s="1058"/>
      <c r="Q245" s="1058"/>
      <c r="R245" s="1058"/>
      <c r="S245" s="1058"/>
      <c r="T245" s="1058"/>
      <c r="U245" s="1058"/>
      <c r="V245" s="1058"/>
    </row>
    <row r="246" spans="1:22" s="1064" customFormat="1" x14ac:dyDescent="0.25">
      <c r="A246" s="1057" t="str">
        <f t="shared" si="41"/>
        <v>81104173114</v>
      </c>
      <c r="B246" s="1086">
        <v>8110</v>
      </c>
      <c r="C246" s="1087">
        <v>4173</v>
      </c>
      <c r="D246" s="1088">
        <v>1</v>
      </c>
      <c r="E246" s="1088">
        <v>1</v>
      </c>
      <c r="F246" s="1088">
        <v>4</v>
      </c>
      <c r="G246" s="1089" t="s">
        <v>1243</v>
      </c>
      <c r="H246" s="1090"/>
      <c r="I246" s="1090"/>
      <c r="J246" s="1090"/>
      <c r="K246" s="1090"/>
      <c r="L246" s="1090"/>
      <c r="M246" s="1229">
        <f t="shared" si="40"/>
        <v>0</v>
      </c>
      <c r="O246" s="1058"/>
      <c r="P246" s="1058"/>
      <c r="Q246" s="1058"/>
      <c r="R246" s="1058"/>
      <c r="S246" s="1058"/>
      <c r="T246" s="1058"/>
      <c r="U246" s="1058"/>
      <c r="V246" s="1058"/>
    </row>
    <row r="247" spans="1:22" s="1064" customFormat="1" x14ac:dyDescent="0.25">
      <c r="A247" s="1057" t="str">
        <f t="shared" si="41"/>
        <v>81104173115</v>
      </c>
      <c r="B247" s="1086">
        <v>8110</v>
      </c>
      <c r="C247" s="1087">
        <v>4173</v>
      </c>
      <c r="D247" s="1088">
        <v>1</v>
      </c>
      <c r="E247" s="1088">
        <v>1</v>
      </c>
      <c r="F247" s="1088">
        <v>5</v>
      </c>
      <c r="G247" s="1089" t="s">
        <v>1244</v>
      </c>
      <c r="H247" s="1090"/>
      <c r="I247" s="1090"/>
      <c r="J247" s="1090"/>
      <c r="K247" s="1090"/>
      <c r="L247" s="1090"/>
      <c r="M247" s="1229">
        <f t="shared" si="40"/>
        <v>0</v>
      </c>
      <c r="O247" s="1058"/>
      <c r="P247" s="1058"/>
      <c r="Q247" s="1058"/>
      <c r="R247" s="1058"/>
      <c r="S247" s="1058"/>
      <c r="T247" s="1058"/>
      <c r="U247" s="1058"/>
      <c r="V247" s="1058"/>
    </row>
    <row r="248" spans="1:22" s="1064" customFormat="1" x14ac:dyDescent="0.25">
      <c r="A248" s="1057" t="str">
        <f t="shared" si="41"/>
        <v>81104173116</v>
      </c>
      <c r="B248" s="1086">
        <v>8110</v>
      </c>
      <c r="C248" s="1087">
        <v>4173</v>
      </c>
      <c r="D248" s="1088">
        <v>1</v>
      </c>
      <c r="E248" s="1088">
        <v>1</v>
      </c>
      <c r="F248" s="1088">
        <v>6</v>
      </c>
      <c r="G248" s="1089" t="s">
        <v>1245</v>
      </c>
      <c r="H248" s="1090"/>
      <c r="I248" s="1090"/>
      <c r="J248" s="1090"/>
      <c r="K248" s="1090"/>
      <c r="L248" s="1090"/>
      <c r="M248" s="1229">
        <f t="shared" si="40"/>
        <v>0</v>
      </c>
      <c r="O248" s="1058"/>
      <c r="P248" s="1058"/>
      <c r="Q248" s="1058"/>
      <c r="R248" s="1058"/>
      <c r="S248" s="1058"/>
      <c r="T248" s="1058"/>
      <c r="U248" s="1058"/>
      <c r="V248" s="1058"/>
    </row>
    <row r="249" spans="1:22" s="1064" customFormat="1" x14ac:dyDescent="0.25">
      <c r="A249" s="1057" t="str">
        <f t="shared" si="41"/>
        <v>81104173117</v>
      </c>
      <c r="B249" s="1086">
        <v>8110</v>
      </c>
      <c r="C249" s="1087">
        <v>4173</v>
      </c>
      <c r="D249" s="1088">
        <v>1</v>
      </c>
      <c r="E249" s="1088">
        <v>1</v>
      </c>
      <c r="F249" s="1088">
        <v>7</v>
      </c>
      <c r="G249" s="1089" t="s">
        <v>1246</v>
      </c>
      <c r="H249" s="1090"/>
      <c r="I249" s="1090"/>
      <c r="J249" s="1090"/>
      <c r="K249" s="1090"/>
      <c r="L249" s="1090"/>
      <c r="M249" s="1229">
        <f t="shared" si="40"/>
        <v>0</v>
      </c>
      <c r="O249" s="1058"/>
      <c r="P249" s="1058"/>
      <c r="Q249" s="1058"/>
      <c r="R249" s="1058"/>
      <c r="S249" s="1058"/>
      <c r="T249" s="1058"/>
      <c r="U249" s="1058"/>
      <c r="V249" s="1058"/>
    </row>
    <row r="250" spans="1:22" s="1064" customFormat="1" x14ac:dyDescent="0.25">
      <c r="A250" s="1057" t="str">
        <f t="shared" si="41"/>
        <v>81104173118</v>
      </c>
      <c r="B250" s="1086">
        <v>8110</v>
      </c>
      <c r="C250" s="1087">
        <v>4173</v>
      </c>
      <c r="D250" s="1088">
        <v>1</v>
      </c>
      <c r="E250" s="1088">
        <v>1</v>
      </c>
      <c r="F250" s="1088">
        <v>8</v>
      </c>
      <c r="G250" s="1089" t="s">
        <v>1247</v>
      </c>
      <c r="H250" s="1090"/>
      <c r="I250" s="1090"/>
      <c r="J250" s="1090"/>
      <c r="K250" s="1090"/>
      <c r="L250" s="1090"/>
      <c r="M250" s="1229">
        <f t="shared" si="40"/>
        <v>0</v>
      </c>
      <c r="O250" s="1058"/>
      <c r="P250" s="1058"/>
      <c r="Q250" s="1058"/>
      <c r="R250" s="1058"/>
      <c r="S250" s="1058"/>
      <c r="T250" s="1058"/>
      <c r="U250" s="1058"/>
      <c r="V250" s="1058"/>
    </row>
    <row r="251" spans="1:22" s="1064" customFormat="1" x14ac:dyDescent="0.25">
      <c r="A251" s="1057" t="str">
        <f t="shared" si="41"/>
        <v>81104173119</v>
      </c>
      <c r="B251" s="1086">
        <v>8110</v>
      </c>
      <c r="C251" s="1087">
        <v>4173</v>
      </c>
      <c r="D251" s="1088">
        <v>1</v>
      </c>
      <c r="E251" s="1088">
        <v>1</v>
      </c>
      <c r="F251" s="1088">
        <v>9</v>
      </c>
      <c r="G251" s="1089" t="s">
        <v>1248</v>
      </c>
      <c r="H251" s="1090"/>
      <c r="I251" s="1090"/>
      <c r="J251" s="1090"/>
      <c r="K251" s="1090"/>
      <c r="L251" s="1090"/>
      <c r="M251" s="1229">
        <f t="shared" si="40"/>
        <v>0</v>
      </c>
      <c r="O251" s="1058"/>
      <c r="P251" s="1058"/>
      <c r="Q251" s="1058"/>
      <c r="R251" s="1058"/>
      <c r="S251" s="1058"/>
      <c r="T251" s="1058"/>
      <c r="U251" s="1058"/>
      <c r="V251" s="1058"/>
    </row>
    <row r="252" spans="1:22" s="1064" customFormat="1" x14ac:dyDescent="0.25">
      <c r="A252" s="1057" t="str">
        <f t="shared" si="41"/>
        <v>811041731110</v>
      </c>
      <c r="B252" s="1086">
        <v>8110</v>
      </c>
      <c r="C252" s="1087">
        <v>4173</v>
      </c>
      <c r="D252" s="1088">
        <v>1</v>
      </c>
      <c r="E252" s="1088">
        <v>1</v>
      </c>
      <c r="F252" s="1088">
        <v>10</v>
      </c>
      <c r="G252" s="1089" t="s">
        <v>1249</v>
      </c>
      <c r="H252" s="1090"/>
      <c r="I252" s="1090"/>
      <c r="J252" s="1090"/>
      <c r="K252" s="1090"/>
      <c r="L252" s="1090"/>
      <c r="M252" s="1229">
        <f t="shared" si="40"/>
        <v>0</v>
      </c>
      <c r="O252" s="1058"/>
      <c r="P252" s="1058"/>
      <c r="Q252" s="1058"/>
      <c r="R252" s="1058"/>
      <c r="S252" s="1058"/>
      <c r="T252" s="1058"/>
      <c r="U252" s="1058"/>
      <c r="V252" s="1058"/>
    </row>
    <row r="253" spans="1:22" s="1064" customFormat="1" x14ac:dyDescent="0.25">
      <c r="A253" s="1057" t="str">
        <f t="shared" si="41"/>
        <v>811041731111</v>
      </c>
      <c r="B253" s="1086">
        <v>8110</v>
      </c>
      <c r="C253" s="1087">
        <v>4173</v>
      </c>
      <c r="D253" s="1088">
        <v>1</v>
      </c>
      <c r="E253" s="1088">
        <v>1</v>
      </c>
      <c r="F253" s="1088">
        <v>11</v>
      </c>
      <c r="G253" s="1089" t="s">
        <v>1250</v>
      </c>
      <c r="H253" s="1090"/>
      <c r="I253" s="1090"/>
      <c r="J253" s="1090"/>
      <c r="K253" s="1090"/>
      <c r="L253" s="1090"/>
      <c r="M253" s="1229">
        <f t="shared" si="40"/>
        <v>0</v>
      </c>
      <c r="O253" s="1058"/>
      <c r="P253" s="1058"/>
      <c r="Q253" s="1058"/>
      <c r="R253" s="1058"/>
      <c r="S253" s="1058"/>
      <c r="T253" s="1058"/>
      <c r="U253" s="1058"/>
      <c r="V253" s="1058"/>
    </row>
    <row r="254" spans="1:22" s="1064" customFormat="1" x14ac:dyDescent="0.25">
      <c r="A254" s="1057" t="str">
        <f t="shared" si="41"/>
        <v>811041731112</v>
      </c>
      <c r="B254" s="1086">
        <v>8110</v>
      </c>
      <c r="C254" s="1087">
        <v>4173</v>
      </c>
      <c r="D254" s="1088">
        <v>1</v>
      </c>
      <c r="E254" s="1088">
        <v>1</v>
      </c>
      <c r="F254" s="1088">
        <v>12</v>
      </c>
      <c r="G254" s="1089" t="s">
        <v>1251</v>
      </c>
      <c r="H254" s="1090"/>
      <c r="I254" s="1090"/>
      <c r="J254" s="1090"/>
      <c r="K254" s="1090"/>
      <c r="L254" s="1090"/>
      <c r="M254" s="1229">
        <f t="shared" si="40"/>
        <v>0</v>
      </c>
      <c r="O254" s="1058"/>
      <c r="P254" s="1058"/>
      <c r="Q254" s="1058"/>
      <c r="R254" s="1058"/>
      <c r="S254" s="1058"/>
      <c r="T254" s="1058"/>
      <c r="U254" s="1058"/>
      <c r="V254" s="1058"/>
    </row>
    <row r="255" spans="1:22" s="1064" customFormat="1" x14ac:dyDescent="0.25">
      <c r="A255" s="1057" t="str">
        <f t="shared" si="41"/>
        <v>811041731113</v>
      </c>
      <c r="B255" s="1086">
        <v>8110</v>
      </c>
      <c r="C255" s="1087">
        <v>4173</v>
      </c>
      <c r="D255" s="1088">
        <v>1</v>
      </c>
      <c r="E255" s="1088">
        <v>1</v>
      </c>
      <c r="F255" s="1088">
        <v>13</v>
      </c>
      <c r="G255" s="1089" t="s">
        <v>1252</v>
      </c>
      <c r="H255" s="1090"/>
      <c r="I255" s="1090"/>
      <c r="J255" s="1090"/>
      <c r="K255" s="1090"/>
      <c r="L255" s="1090"/>
      <c r="M255" s="1229">
        <f t="shared" si="40"/>
        <v>0</v>
      </c>
      <c r="O255" s="1058"/>
      <c r="P255" s="1058"/>
      <c r="Q255" s="1058"/>
      <c r="R255" s="1058"/>
      <c r="S255" s="1058"/>
      <c r="T255" s="1058"/>
      <c r="U255" s="1058"/>
      <c r="V255" s="1058"/>
    </row>
    <row r="256" spans="1:22" s="1064" customFormat="1" x14ac:dyDescent="0.25">
      <c r="A256" s="1057" t="str">
        <f t="shared" si="41"/>
        <v>811041731114</v>
      </c>
      <c r="B256" s="1086">
        <v>8110</v>
      </c>
      <c r="C256" s="1087">
        <v>4173</v>
      </c>
      <c r="D256" s="1088">
        <v>1</v>
      </c>
      <c r="E256" s="1088">
        <v>1</v>
      </c>
      <c r="F256" s="1088">
        <v>14</v>
      </c>
      <c r="G256" s="1089" t="s">
        <v>1253</v>
      </c>
      <c r="H256" s="1090"/>
      <c r="I256" s="1090"/>
      <c r="J256" s="1090"/>
      <c r="K256" s="1090"/>
      <c r="L256" s="1090"/>
      <c r="M256" s="1229">
        <f t="shared" si="40"/>
        <v>0</v>
      </c>
      <c r="O256" s="1058"/>
      <c r="P256" s="1058"/>
      <c r="Q256" s="1058"/>
      <c r="R256" s="1058"/>
      <c r="S256" s="1058"/>
      <c r="T256" s="1058"/>
      <c r="U256" s="1058"/>
      <c r="V256" s="1058"/>
    </row>
    <row r="257" spans="1:22" s="1064" customFormat="1" x14ac:dyDescent="0.25">
      <c r="A257" s="1057" t="str">
        <f t="shared" si="41"/>
        <v>811041731115</v>
      </c>
      <c r="B257" s="1086">
        <v>8110</v>
      </c>
      <c r="C257" s="1087">
        <v>4173</v>
      </c>
      <c r="D257" s="1088">
        <v>1</v>
      </c>
      <c r="E257" s="1088">
        <v>1</v>
      </c>
      <c r="F257" s="1088">
        <v>15</v>
      </c>
      <c r="G257" s="1089" t="s">
        <v>1254</v>
      </c>
      <c r="H257" s="1090"/>
      <c r="I257" s="1090"/>
      <c r="J257" s="1090"/>
      <c r="K257" s="1090"/>
      <c r="L257" s="1090"/>
      <c r="M257" s="1229">
        <f t="shared" si="40"/>
        <v>0</v>
      </c>
      <c r="O257" s="1058"/>
      <c r="P257" s="1058"/>
      <c r="Q257" s="1058"/>
      <c r="R257" s="1058"/>
      <c r="S257" s="1058"/>
      <c r="T257" s="1058"/>
      <c r="U257" s="1058"/>
      <c r="V257" s="1058"/>
    </row>
    <row r="258" spans="1:22" s="1064" customFormat="1" x14ac:dyDescent="0.25">
      <c r="A258" s="1057" t="str">
        <f t="shared" si="41"/>
        <v>811041731116</v>
      </c>
      <c r="B258" s="1086">
        <v>8110</v>
      </c>
      <c r="C258" s="1087">
        <v>4173</v>
      </c>
      <c r="D258" s="1088">
        <v>1</v>
      </c>
      <c r="E258" s="1088">
        <v>1</v>
      </c>
      <c r="F258" s="1088">
        <v>16</v>
      </c>
      <c r="G258" s="1089" t="s">
        <v>1255</v>
      </c>
      <c r="H258" s="1090"/>
      <c r="I258" s="1090"/>
      <c r="J258" s="1090"/>
      <c r="K258" s="1090"/>
      <c r="L258" s="1090"/>
      <c r="M258" s="1229">
        <f t="shared" si="40"/>
        <v>0</v>
      </c>
      <c r="O258" s="1058"/>
      <c r="P258" s="1058"/>
      <c r="Q258" s="1058"/>
      <c r="R258" s="1058"/>
      <c r="S258" s="1058"/>
      <c r="T258" s="1058"/>
      <c r="U258" s="1058"/>
      <c r="V258" s="1058"/>
    </row>
    <row r="259" spans="1:22" s="1064" customFormat="1" x14ac:dyDescent="0.25">
      <c r="A259" s="1057" t="str">
        <f t="shared" si="41"/>
        <v>811041731117</v>
      </c>
      <c r="B259" s="1086">
        <v>8110</v>
      </c>
      <c r="C259" s="1087">
        <v>4173</v>
      </c>
      <c r="D259" s="1088">
        <v>1</v>
      </c>
      <c r="E259" s="1088">
        <v>1</v>
      </c>
      <c r="F259" s="1088">
        <v>17</v>
      </c>
      <c r="G259" s="1089" t="s">
        <v>1256</v>
      </c>
      <c r="H259" s="1090"/>
      <c r="I259" s="1090"/>
      <c r="J259" s="1090"/>
      <c r="K259" s="1090"/>
      <c r="L259" s="1090"/>
      <c r="M259" s="1229">
        <f t="shared" si="40"/>
        <v>0</v>
      </c>
      <c r="O259" s="1058"/>
      <c r="P259" s="1058"/>
      <c r="Q259" s="1058"/>
      <c r="R259" s="1058"/>
      <c r="S259" s="1058"/>
      <c r="T259" s="1058"/>
      <c r="U259" s="1058"/>
      <c r="V259" s="1058"/>
    </row>
    <row r="260" spans="1:22" s="1064" customFormat="1" x14ac:dyDescent="0.25">
      <c r="A260" s="1057" t="str">
        <f t="shared" si="41"/>
        <v>811041731118</v>
      </c>
      <c r="B260" s="1086">
        <v>8110</v>
      </c>
      <c r="C260" s="1087">
        <v>4173</v>
      </c>
      <c r="D260" s="1088">
        <v>1</v>
      </c>
      <c r="E260" s="1088">
        <v>1</v>
      </c>
      <c r="F260" s="1088">
        <v>18</v>
      </c>
      <c r="G260" s="1089" t="s">
        <v>1257</v>
      </c>
      <c r="H260" s="1090"/>
      <c r="I260" s="1090"/>
      <c r="J260" s="1090"/>
      <c r="K260" s="1090"/>
      <c r="L260" s="1090"/>
      <c r="M260" s="1229">
        <f t="shared" si="40"/>
        <v>0</v>
      </c>
      <c r="O260" s="1058"/>
      <c r="P260" s="1058"/>
      <c r="Q260" s="1058"/>
      <c r="R260" s="1058"/>
      <c r="S260" s="1058"/>
      <c r="T260" s="1058"/>
      <c r="U260" s="1058"/>
      <c r="V260" s="1058"/>
    </row>
    <row r="261" spans="1:22" s="1064" customFormat="1" x14ac:dyDescent="0.25">
      <c r="A261" s="1057" t="str">
        <f t="shared" si="41"/>
        <v>811041731119</v>
      </c>
      <c r="B261" s="1086">
        <v>8110</v>
      </c>
      <c r="C261" s="1087">
        <v>4173</v>
      </c>
      <c r="D261" s="1088">
        <v>1</v>
      </c>
      <c r="E261" s="1088">
        <v>1</v>
      </c>
      <c r="F261" s="1088">
        <v>19</v>
      </c>
      <c r="G261" s="1089" t="s">
        <v>1258</v>
      </c>
      <c r="H261" s="1090"/>
      <c r="I261" s="1090"/>
      <c r="J261" s="1090"/>
      <c r="K261" s="1090"/>
      <c r="L261" s="1090"/>
      <c r="M261" s="1229">
        <f t="shared" si="40"/>
        <v>0</v>
      </c>
      <c r="O261" s="1058"/>
      <c r="P261" s="1058"/>
      <c r="Q261" s="1058"/>
      <c r="R261" s="1058"/>
      <c r="S261" s="1058"/>
      <c r="T261" s="1058"/>
      <c r="U261" s="1058"/>
      <c r="V261" s="1058"/>
    </row>
    <row r="262" spans="1:22" s="1064" customFormat="1" x14ac:dyDescent="0.25">
      <c r="A262" s="1057" t="str">
        <f t="shared" si="41"/>
        <v>811041731120</v>
      </c>
      <c r="B262" s="1086">
        <v>8110</v>
      </c>
      <c r="C262" s="1087">
        <v>4173</v>
      </c>
      <c r="D262" s="1088">
        <v>1</v>
      </c>
      <c r="E262" s="1088">
        <v>1</v>
      </c>
      <c r="F262" s="1088">
        <v>20</v>
      </c>
      <c r="G262" s="1089" t="s">
        <v>1259</v>
      </c>
      <c r="H262" s="1090"/>
      <c r="I262" s="1090"/>
      <c r="J262" s="1090"/>
      <c r="K262" s="1090"/>
      <c r="L262" s="1090"/>
      <c r="M262" s="1229">
        <f t="shared" si="40"/>
        <v>0</v>
      </c>
      <c r="O262" s="1058"/>
      <c r="P262" s="1058"/>
      <c r="Q262" s="1058"/>
      <c r="R262" s="1058"/>
      <c r="S262" s="1058"/>
      <c r="T262" s="1058"/>
      <c r="U262" s="1058"/>
      <c r="V262" s="1058"/>
    </row>
    <row r="263" spans="1:22" s="1064" customFormat="1" ht="27" x14ac:dyDescent="0.25">
      <c r="A263" s="1057" t="str">
        <f t="shared" si="41"/>
        <v>811041731121</v>
      </c>
      <c r="B263" s="1086">
        <v>8110</v>
      </c>
      <c r="C263" s="1087">
        <v>4173</v>
      </c>
      <c r="D263" s="1088">
        <v>1</v>
      </c>
      <c r="E263" s="1088">
        <v>1</v>
      </c>
      <c r="F263" s="1088">
        <v>21</v>
      </c>
      <c r="G263" s="1089" t="s">
        <v>1260</v>
      </c>
      <c r="H263" s="1090"/>
      <c r="I263" s="1090"/>
      <c r="J263" s="1090"/>
      <c r="K263" s="1090"/>
      <c r="L263" s="1090"/>
      <c r="M263" s="1229">
        <f t="shared" si="40"/>
        <v>0</v>
      </c>
      <c r="O263" s="1058"/>
      <c r="P263" s="1058"/>
      <c r="Q263" s="1058"/>
      <c r="R263" s="1058"/>
      <c r="S263" s="1058"/>
      <c r="T263" s="1058"/>
      <c r="U263" s="1058"/>
      <c r="V263" s="1058"/>
    </row>
    <row r="264" spans="1:22" s="1064" customFormat="1" ht="27" x14ac:dyDescent="0.25">
      <c r="A264" s="1057" t="str">
        <f t="shared" si="41"/>
        <v>811041731122</v>
      </c>
      <c r="B264" s="1086">
        <v>8110</v>
      </c>
      <c r="C264" s="1087">
        <v>4173</v>
      </c>
      <c r="D264" s="1088">
        <v>1</v>
      </c>
      <c r="E264" s="1088">
        <v>1</v>
      </c>
      <c r="F264" s="1088">
        <v>22</v>
      </c>
      <c r="G264" s="1089" t="s">
        <v>1261</v>
      </c>
      <c r="H264" s="1090"/>
      <c r="I264" s="1090"/>
      <c r="J264" s="1090"/>
      <c r="K264" s="1090"/>
      <c r="L264" s="1090"/>
      <c r="M264" s="1229">
        <f t="shared" si="40"/>
        <v>0</v>
      </c>
      <c r="O264" s="1058"/>
      <c r="P264" s="1058"/>
      <c r="Q264" s="1058"/>
      <c r="R264" s="1058"/>
      <c r="S264" s="1058"/>
      <c r="T264" s="1058"/>
      <c r="U264" s="1058"/>
      <c r="V264" s="1058"/>
    </row>
    <row r="265" spans="1:22" s="1064" customFormat="1" x14ac:dyDescent="0.25">
      <c r="A265" s="1057" t="str">
        <f t="shared" si="41"/>
        <v>811041731123</v>
      </c>
      <c r="B265" s="1086">
        <v>8110</v>
      </c>
      <c r="C265" s="1087">
        <v>4173</v>
      </c>
      <c r="D265" s="1088">
        <v>1</v>
      </c>
      <c r="E265" s="1088">
        <v>1</v>
      </c>
      <c r="F265" s="1088">
        <v>23</v>
      </c>
      <c r="G265" s="1089" t="s">
        <v>1262</v>
      </c>
      <c r="H265" s="1090"/>
      <c r="I265" s="1090"/>
      <c r="J265" s="1090"/>
      <c r="K265" s="1090"/>
      <c r="L265" s="1090"/>
      <c r="M265" s="1229">
        <f t="shared" si="40"/>
        <v>0</v>
      </c>
      <c r="O265" s="1058"/>
      <c r="P265" s="1058"/>
      <c r="Q265" s="1058"/>
      <c r="R265" s="1058"/>
      <c r="S265" s="1058"/>
      <c r="T265" s="1058"/>
      <c r="U265" s="1058"/>
      <c r="V265" s="1058"/>
    </row>
    <row r="266" spans="1:22" s="1064" customFormat="1" x14ac:dyDescent="0.25">
      <c r="A266" s="1057" t="str">
        <f t="shared" si="41"/>
        <v>811041731124</v>
      </c>
      <c r="B266" s="1086">
        <v>8110</v>
      </c>
      <c r="C266" s="1087">
        <v>4173</v>
      </c>
      <c r="D266" s="1088">
        <v>1</v>
      </c>
      <c r="E266" s="1088">
        <v>1</v>
      </c>
      <c r="F266" s="1088">
        <v>24</v>
      </c>
      <c r="G266" s="1089" t="s">
        <v>1263</v>
      </c>
      <c r="H266" s="1090"/>
      <c r="I266" s="1090"/>
      <c r="J266" s="1090"/>
      <c r="K266" s="1090"/>
      <c r="L266" s="1090"/>
      <c r="M266" s="1229">
        <f t="shared" si="40"/>
        <v>0</v>
      </c>
      <c r="O266" s="1058"/>
      <c r="P266" s="1058"/>
      <c r="Q266" s="1058"/>
      <c r="R266" s="1058"/>
      <c r="S266" s="1058"/>
      <c r="T266" s="1058"/>
      <c r="U266" s="1058"/>
      <c r="V266" s="1058"/>
    </row>
    <row r="267" spans="1:22" s="1064" customFormat="1" x14ac:dyDescent="0.25">
      <c r="A267" s="1057" t="str">
        <f t="shared" si="41"/>
        <v>811041731125</v>
      </c>
      <c r="B267" s="1086">
        <v>8110</v>
      </c>
      <c r="C267" s="1087">
        <v>4173</v>
      </c>
      <c r="D267" s="1088">
        <v>1</v>
      </c>
      <c r="E267" s="1088">
        <v>1</v>
      </c>
      <c r="F267" s="1088">
        <v>25</v>
      </c>
      <c r="G267" s="1089" t="s">
        <v>1264</v>
      </c>
      <c r="H267" s="1090"/>
      <c r="I267" s="1090"/>
      <c r="J267" s="1090"/>
      <c r="K267" s="1090"/>
      <c r="L267" s="1090"/>
      <c r="M267" s="1229">
        <f t="shared" si="40"/>
        <v>0</v>
      </c>
      <c r="O267" s="1058"/>
      <c r="P267" s="1058"/>
      <c r="Q267" s="1058"/>
      <c r="R267" s="1058"/>
      <c r="S267" s="1058"/>
      <c r="T267" s="1058"/>
      <c r="U267" s="1058"/>
      <c r="V267" s="1058"/>
    </row>
    <row r="268" spans="1:22" s="1064" customFormat="1" x14ac:dyDescent="0.25">
      <c r="A268" s="1057" t="str">
        <f t="shared" si="41"/>
        <v>811041731126</v>
      </c>
      <c r="B268" s="1086">
        <v>8110</v>
      </c>
      <c r="C268" s="1087">
        <v>4173</v>
      </c>
      <c r="D268" s="1088">
        <v>1</v>
      </c>
      <c r="E268" s="1088">
        <v>1</v>
      </c>
      <c r="F268" s="1088">
        <v>26</v>
      </c>
      <c r="G268" s="1089" t="s">
        <v>1265</v>
      </c>
      <c r="H268" s="1090"/>
      <c r="I268" s="1090"/>
      <c r="J268" s="1090"/>
      <c r="K268" s="1090"/>
      <c r="L268" s="1090"/>
      <c r="M268" s="1229">
        <f t="shared" ref="M268:M331" si="51">+H268+I268+J268+K268+L268</f>
        <v>0</v>
      </c>
      <c r="O268" s="1058"/>
      <c r="P268" s="1058"/>
      <c r="Q268" s="1058"/>
      <c r="R268" s="1058"/>
      <c r="S268" s="1058"/>
      <c r="T268" s="1058"/>
      <c r="U268" s="1058"/>
      <c r="V268" s="1058"/>
    </row>
    <row r="269" spans="1:22" s="1064" customFormat="1" x14ac:dyDescent="0.25">
      <c r="A269" s="1057" t="str">
        <f t="shared" ref="A269:A332" si="52">B269&amp;C269&amp;D269&amp;E269&amp;F269</f>
        <v>811041731127</v>
      </c>
      <c r="B269" s="1086">
        <v>8110</v>
      </c>
      <c r="C269" s="1087">
        <v>4173</v>
      </c>
      <c r="D269" s="1088">
        <v>1</v>
      </c>
      <c r="E269" s="1088">
        <v>1</v>
      </c>
      <c r="F269" s="1088">
        <v>27</v>
      </c>
      <c r="G269" s="1089" t="s">
        <v>1266</v>
      </c>
      <c r="H269" s="1090"/>
      <c r="I269" s="1090"/>
      <c r="J269" s="1090"/>
      <c r="K269" s="1090"/>
      <c r="L269" s="1090"/>
      <c r="M269" s="1229">
        <f t="shared" si="51"/>
        <v>0</v>
      </c>
      <c r="O269" s="1058"/>
      <c r="P269" s="1058"/>
      <c r="Q269" s="1058"/>
      <c r="R269" s="1058"/>
      <c r="S269" s="1058"/>
      <c r="T269" s="1058"/>
      <c r="U269" s="1058"/>
      <c r="V269" s="1058"/>
    </row>
    <row r="270" spans="1:22" s="1064" customFormat="1" ht="18" x14ac:dyDescent="0.25">
      <c r="A270" s="1057" t="str">
        <f t="shared" si="52"/>
        <v>811041731128</v>
      </c>
      <c r="B270" s="1086">
        <v>8110</v>
      </c>
      <c r="C270" s="1087">
        <v>4173</v>
      </c>
      <c r="D270" s="1088">
        <v>1</v>
      </c>
      <c r="E270" s="1088">
        <v>1</v>
      </c>
      <c r="F270" s="1088">
        <v>28</v>
      </c>
      <c r="G270" s="1089" t="s">
        <v>1267</v>
      </c>
      <c r="H270" s="1090"/>
      <c r="I270" s="1090"/>
      <c r="J270" s="1090"/>
      <c r="K270" s="1090"/>
      <c r="L270" s="1090"/>
      <c r="M270" s="1229">
        <f t="shared" si="51"/>
        <v>0</v>
      </c>
      <c r="O270" s="1058"/>
      <c r="P270" s="1058"/>
      <c r="Q270" s="1058"/>
      <c r="R270" s="1058"/>
      <c r="S270" s="1058"/>
      <c r="T270" s="1058"/>
      <c r="U270" s="1058"/>
      <c r="V270" s="1058"/>
    </row>
    <row r="271" spans="1:22" s="1064" customFormat="1" x14ac:dyDescent="0.25">
      <c r="A271" s="1057" t="str">
        <f t="shared" si="52"/>
        <v>811041731129</v>
      </c>
      <c r="B271" s="1086">
        <v>8110</v>
      </c>
      <c r="C271" s="1087">
        <v>4173</v>
      </c>
      <c r="D271" s="1088">
        <v>1</v>
      </c>
      <c r="E271" s="1088">
        <v>1</v>
      </c>
      <c r="F271" s="1088">
        <v>29</v>
      </c>
      <c r="G271" s="1089" t="s">
        <v>1268</v>
      </c>
      <c r="H271" s="1090"/>
      <c r="I271" s="1090"/>
      <c r="J271" s="1090"/>
      <c r="K271" s="1090"/>
      <c r="L271" s="1090"/>
      <c r="M271" s="1229">
        <f t="shared" si="51"/>
        <v>0</v>
      </c>
      <c r="O271" s="1058"/>
      <c r="P271" s="1058"/>
      <c r="Q271" s="1058"/>
      <c r="R271" s="1058"/>
      <c r="S271" s="1058"/>
      <c r="T271" s="1058"/>
      <c r="U271" s="1058"/>
      <c r="V271" s="1058"/>
    </row>
    <row r="272" spans="1:22" s="1064" customFormat="1" ht="27" x14ac:dyDescent="0.25">
      <c r="A272" s="1057" t="str">
        <f t="shared" si="52"/>
        <v>81104174</v>
      </c>
      <c r="B272" s="1065">
        <v>8110</v>
      </c>
      <c r="C272" s="1066">
        <v>4174</v>
      </c>
      <c r="D272" s="1067"/>
      <c r="E272" s="1067"/>
      <c r="F272" s="1067"/>
      <c r="G272" s="1068" t="s">
        <v>1269</v>
      </c>
      <c r="H272" s="1069">
        <f t="shared" ref="H272:L274" si="53">SUM(H273)</f>
        <v>0</v>
      </c>
      <c r="I272" s="1069">
        <f t="shared" si="53"/>
        <v>0</v>
      </c>
      <c r="J272" s="1069">
        <f t="shared" si="53"/>
        <v>0</v>
      </c>
      <c r="K272" s="1069">
        <f t="shared" si="53"/>
        <v>0</v>
      </c>
      <c r="L272" s="1069">
        <f t="shared" si="53"/>
        <v>0</v>
      </c>
      <c r="M272" s="1226">
        <f t="shared" si="51"/>
        <v>0</v>
      </c>
      <c r="O272" s="1058"/>
      <c r="P272" s="1058"/>
      <c r="Q272" s="1058"/>
      <c r="R272" s="1058"/>
      <c r="S272" s="1058"/>
      <c r="T272" s="1058"/>
      <c r="U272" s="1058"/>
      <c r="V272" s="1058"/>
    </row>
    <row r="273" spans="1:22" s="1064" customFormat="1" ht="27" x14ac:dyDescent="0.25">
      <c r="A273" s="1057" t="str">
        <f t="shared" si="52"/>
        <v>811041741</v>
      </c>
      <c r="B273" s="1072">
        <v>8110</v>
      </c>
      <c r="C273" s="1073">
        <v>4174</v>
      </c>
      <c r="D273" s="1074">
        <v>1</v>
      </c>
      <c r="E273" s="1074"/>
      <c r="F273" s="1074"/>
      <c r="G273" s="1075" t="s">
        <v>1269</v>
      </c>
      <c r="H273" s="1076">
        <f t="shared" si="53"/>
        <v>0</v>
      </c>
      <c r="I273" s="1076">
        <f t="shared" si="53"/>
        <v>0</v>
      </c>
      <c r="J273" s="1076">
        <f t="shared" si="53"/>
        <v>0</v>
      </c>
      <c r="K273" s="1076">
        <f>SUM(K274)</f>
        <v>0</v>
      </c>
      <c r="L273" s="1076">
        <f>SUM(L274)</f>
        <v>0</v>
      </c>
      <c r="M273" s="1227">
        <f t="shared" si="51"/>
        <v>0</v>
      </c>
      <c r="O273" s="1058"/>
      <c r="P273" s="1058"/>
      <c r="Q273" s="1058"/>
      <c r="R273" s="1058"/>
      <c r="S273" s="1058"/>
      <c r="T273" s="1058"/>
      <c r="U273" s="1058"/>
      <c r="V273" s="1058"/>
    </row>
    <row r="274" spans="1:22" s="1064" customFormat="1" ht="18" x14ac:dyDescent="0.25">
      <c r="A274" s="1057" t="str">
        <f t="shared" si="52"/>
        <v>8110417411</v>
      </c>
      <c r="B274" s="1079">
        <v>8110</v>
      </c>
      <c r="C274" s="1080">
        <v>4174</v>
      </c>
      <c r="D274" s="1081">
        <v>1</v>
      </c>
      <c r="E274" s="1081">
        <v>1</v>
      </c>
      <c r="F274" s="1081"/>
      <c r="G274" s="1082" t="s">
        <v>1269</v>
      </c>
      <c r="H274" s="1083">
        <f t="shared" si="53"/>
        <v>0</v>
      </c>
      <c r="I274" s="1083">
        <f t="shared" si="53"/>
        <v>0</v>
      </c>
      <c r="J274" s="1083">
        <f t="shared" si="53"/>
        <v>0</v>
      </c>
      <c r="K274" s="1083">
        <f>SUM(K275)</f>
        <v>0</v>
      </c>
      <c r="L274" s="1083">
        <f>SUM(L275)</f>
        <v>0</v>
      </c>
      <c r="M274" s="1749">
        <f t="shared" si="51"/>
        <v>0</v>
      </c>
      <c r="O274" s="1058"/>
      <c r="P274" s="1058"/>
      <c r="Q274" s="1058"/>
      <c r="R274" s="1058"/>
      <c r="S274" s="1058"/>
      <c r="T274" s="1058"/>
      <c r="U274" s="1058"/>
      <c r="V274" s="1058"/>
    </row>
    <row r="275" spans="1:22" s="1064" customFormat="1" ht="33" customHeight="1" x14ac:dyDescent="0.25">
      <c r="A275" s="1057" t="str">
        <f t="shared" si="52"/>
        <v>81104174111</v>
      </c>
      <c r="B275" s="1086">
        <v>8110</v>
      </c>
      <c r="C275" s="1087">
        <v>4174</v>
      </c>
      <c r="D275" s="1088">
        <v>1</v>
      </c>
      <c r="E275" s="1088">
        <v>1</v>
      </c>
      <c r="F275" s="1088">
        <v>1</v>
      </c>
      <c r="G275" s="1089" t="s">
        <v>1269</v>
      </c>
      <c r="H275" s="1090"/>
      <c r="I275" s="1090"/>
      <c r="J275" s="1090"/>
      <c r="K275" s="1090"/>
      <c r="L275" s="1090"/>
      <c r="M275" s="1229">
        <f t="shared" si="51"/>
        <v>0</v>
      </c>
      <c r="O275" s="1058"/>
      <c r="P275" s="1058"/>
      <c r="Q275" s="1058"/>
      <c r="R275" s="1058"/>
      <c r="S275" s="1058"/>
      <c r="T275" s="1058"/>
      <c r="U275" s="1058"/>
      <c r="V275" s="1058"/>
    </row>
    <row r="276" spans="1:22" s="1064" customFormat="1" ht="27" x14ac:dyDescent="0.25">
      <c r="A276" s="1057" t="str">
        <f t="shared" si="52"/>
        <v>81104175</v>
      </c>
      <c r="B276" s="1065">
        <v>8110</v>
      </c>
      <c r="C276" s="1066">
        <v>4175</v>
      </c>
      <c r="D276" s="1067"/>
      <c r="E276" s="1067"/>
      <c r="F276" s="1067"/>
      <c r="G276" s="1068" t="s">
        <v>1270</v>
      </c>
      <c r="H276" s="1069">
        <f t="shared" ref="H276:L277" si="54">+H277</f>
        <v>0</v>
      </c>
      <c r="I276" s="1069">
        <f t="shared" si="54"/>
        <v>0</v>
      </c>
      <c r="J276" s="1069">
        <f t="shared" si="54"/>
        <v>0</v>
      </c>
      <c r="K276" s="1069">
        <f t="shared" si="54"/>
        <v>0</v>
      </c>
      <c r="L276" s="1069">
        <f t="shared" si="54"/>
        <v>0</v>
      </c>
      <c r="M276" s="1226">
        <f t="shared" si="51"/>
        <v>0</v>
      </c>
      <c r="O276" s="1058"/>
      <c r="P276" s="1058"/>
      <c r="Q276" s="1058"/>
      <c r="R276" s="1058"/>
      <c r="S276" s="1058"/>
      <c r="T276" s="1058"/>
      <c r="U276" s="1058"/>
      <c r="V276" s="1058"/>
    </row>
    <row r="277" spans="1:22" s="1064" customFormat="1" ht="27" x14ac:dyDescent="0.25">
      <c r="A277" s="1057" t="str">
        <f t="shared" si="52"/>
        <v>811041751</v>
      </c>
      <c r="B277" s="1072">
        <v>8110</v>
      </c>
      <c r="C277" s="1073">
        <v>4175</v>
      </c>
      <c r="D277" s="1074">
        <v>1</v>
      </c>
      <c r="E277" s="1074"/>
      <c r="F277" s="1074"/>
      <c r="G277" s="1075" t="s">
        <v>1270</v>
      </c>
      <c r="H277" s="1076">
        <f t="shared" si="54"/>
        <v>0</v>
      </c>
      <c r="I277" s="1076">
        <f t="shared" si="54"/>
        <v>0</v>
      </c>
      <c r="J277" s="1076">
        <f t="shared" si="54"/>
        <v>0</v>
      </c>
      <c r="K277" s="1076">
        <f t="shared" si="54"/>
        <v>0</v>
      </c>
      <c r="L277" s="1076">
        <f t="shared" si="54"/>
        <v>0</v>
      </c>
      <c r="M277" s="1227">
        <f t="shared" si="51"/>
        <v>0</v>
      </c>
      <c r="O277" s="1058"/>
      <c r="P277" s="1058"/>
      <c r="Q277" s="1058"/>
      <c r="R277" s="1058"/>
      <c r="S277" s="1058"/>
      <c r="T277" s="1058"/>
      <c r="U277" s="1058"/>
      <c r="V277" s="1058"/>
    </row>
    <row r="278" spans="1:22" s="1064" customFormat="1" ht="27" x14ac:dyDescent="0.25">
      <c r="A278" s="1057" t="str">
        <f t="shared" si="52"/>
        <v>8110417511</v>
      </c>
      <c r="B278" s="1079">
        <v>8110</v>
      </c>
      <c r="C278" s="1080">
        <v>4175</v>
      </c>
      <c r="D278" s="1081">
        <v>1</v>
      </c>
      <c r="E278" s="1081">
        <v>1</v>
      </c>
      <c r="F278" s="1081"/>
      <c r="G278" s="1082" t="s">
        <v>1270</v>
      </c>
      <c r="H278" s="1083">
        <f>SUM(H279)</f>
        <v>0</v>
      </c>
      <c r="I278" s="1083">
        <f>SUM(I279)</f>
        <v>0</v>
      </c>
      <c r="J278" s="1083">
        <f>SUM(J279)</f>
        <v>0</v>
      </c>
      <c r="K278" s="1083">
        <f>SUM(K279)</f>
        <v>0</v>
      </c>
      <c r="L278" s="1083">
        <f>SUM(L279)</f>
        <v>0</v>
      </c>
      <c r="M278" s="1749">
        <f t="shared" si="51"/>
        <v>0</v>
      </c>
      <c r="O278" s="1058"/>
      <c r="P278" s="1058"/>
      <c r="Q278" s="1058"/>
      <c r="R278" s="1058"/>
      <c r="S278" s="1058"/>
      <c r="T278" s="1058"/>
      <c r="U278" s="1058"/>
      <c r="V278" s="1058"/>
    </row>
    <row r="279" spans="1:22" s="1064" customFormat="1" ht="33" customHeight="1" x14ac:dyDescent="0.25">
      <c r="A279" s="1057" t="str">
        <f t="shared" si="52"/>
        <v>81104175111</v>
      </c>
      <c r="B279" s="1113">
        <v>8110</v>
      </c>
      <c r="C279" s="1114">
        <v>4175</v>
      </c>
      <c r="D279" s="1115">
        <v>1</v>
      </c>
      <c r="E279" s="1115">
        <v>1</v>
      </c>
      <c r="F279" s="1115">
        <v>1</v>
      </c>
      <c r="G279" s="1116" t="s">
        <v>1270</v>
      </c>
      <c r="H279" s="1117"/>
      <c r="I279" s="1117"/>
      <c r="J279" s="1117"/>
      <c r="K279" s="1117"/>
      <c r="L279" s="1117"/>
      <c r="M279" s="1229">
        <f t="shared" si="51"/>
        <v>0</v>
      </c>
      <c r="O279" s="1058"/>
      <c r="P279" s="1058"/>
      <c r="Q279" s="1058"/>
      <c r="R279" s="1058"/>
      <c r="S279" s="1058"/>
      <c r="T279" s="1058"/>
      <c r="U279" s="1058"/>
      <c r="V279" s="1058"/>
    </row>
    <row r="280" spans="1:22" s="1064" customFormat="1" ht="27" x14ac:dyDescent="0.25">
      <c r="A280" s="1057" t="str">
        <f t="shared" si="52"/>
        <v>81104176</v>
      </c>
      <c r="B280" s="1065">
        <v>8110</v>
      </c>
      <c r="C280" s="1066">
        <v>4176</v>
      </c>
      <c r="D280" s="1067"/>
      <c r="E280" s="1067"/>
      <c r="F280" s="1067"/>
      <c r="G280" s="1068" t="s">
        <v>1271</v>
      </c>
      <c r="H280" s="1069">
        <f t="shared" ref="H280:L281" si="55">+H281</f>
        <v>0</v>
      </c>
      <c r="I280" s="1069">
        <f t="shared" si="55"/>
        <v>0</v>
      </c>
      <c r="J280" s="1069">
        <f t="shared" si="55"/>
        <v>0</v>
      </c>
      <c r="K280" s="1069">
        <f t="shared" si="55"/>
        <v>0</v>
      </c>
      <c r="L280" s="1069">
        <f t="shared" si="55"/>
        <v>0</v>
      </c>
      <c r="M280" s="1226">
        <f t="shared" si="51"/>
        <v>0</v>
      </c>
      <c r="O280" s="1058"/>
      <c r="P280" s="1058"/>
      <c r="Q280" s="1058"/>
      <c r="R280" s="1058"/>
      <c r="S280" s="1058"/>
      <c r="T280" s="1058"/>
      <c r="U280" s="1058"/>
      <c r="V280" s="1058"/>
    </row>
    <row r="281" spans="1:22" s="1064" customFormat="1" ht="27" x14ac:dyDescent="0.25">
      <c r="A281" s="1057" t="str">
        <f t="shared" si="52"/>
        <v>811041761</v>
      </c>
      <c r="B281" s="1072">
        <v>8110</v>
      </c>
      <c r="C281" s="1073">
        <v>4176</v>
      </c>
      <c r="D281" s="1074">
        <v>1</v>
      </c>
      <c r="E281" s="1074"/>
      <c r="F281" s="1074"/>
      <c r="G281" s="1075" t="s">
        <v>1271</v>
      </c>
      <c r="H281" s="1076">
        <f t="shared" si="55"/>
        <v>0</v>
      </c>
      <c r="I281" s="1076">
        <f t="shared" si="55"/>
        <v>0</v>
      </c>
      <c r="J281" s="1076">
        <f t="shared" si="55"/>
        <v>0</v>
      </c>
      <c r="K281" s="1076">
        <f t="shared" si="55"/>
        <v>0</v>
      </c>
      <c r="L281" s="1076">
        <f t="shared" si="55"/>
        <v>0</v>
      </c>
      <c r="M281" s="1227">
        <f t="shared" si="51"/>
        <v>0</v>
      </c>
      <c r="O281" s="1058"/>
      <c r="P281" s="1058"/>
      <c r="Q281" s="1058"/>
      <c r="R281" s="1058"/>
      <c r="S281" s="1058"/>
      <c r="T281" s="1058"/>
      <c r="U281" s="1058"/>
      <c r="V281" s="1058"/>
    </row>
    <row r="282" spans="1:22" s="1064" customFormat="1" ht="27" x14ac:dyDescent="0.25">
      <c r="A282" s="1057" t="str">
        <f t="shared" si="52"/>
        <v>8110417611</v>
      </c>
      <c r="B282" s="1079">
        <v>8110</v>
      </c>
      <c r="C282" s="1080">
        <v>4176</v>
      </c>
      <c r="D282" s="1081">
        <v>1</v>
      </c>
      <c r="E282" s="1081">
        <v>1</v>
      </c>
      <c r="F282" s="1081"/>
      <c r="G282" s="1082" t="s">
        <v>1271</v>
      </c>
      <c r="H282" s="1083">
        <f>SUM(H283)</f>
        <v>0</v>
      </c>
      <c r="I282" s="1083">
        <f>SUM(I283)</f>
        <v>0</v>
      </c>
      <c r="J282" s="1083">
        <f>SUM(J283)</f>
        <v>0</v>
      </c>
      <c r="K282" s="1083">
        <f>SUM(K283)</f>
        <v>0</v>
      </c>
      <c r="L282" s="1083">
        <f>SUM(L283)</f>
        <v>0</v>
      </c>
      <c r="M282" s="1749">
        <f t="shared" si="51"/>
        <v>0</v>
      </c>
      <c r="O282" s="1058"/>
      <c r="P282" s="1058"/>
      <c r="Q282" s="1058"/>
      <c r="R282" s="1058"/>
      <c r="S282" s="1058"/>
      <c r="T282" s="1058"/>
      <c r="U282" s="1058"/>
      <c r="V282" s="1058"/>
    </row>
    <row r="283" spans="1:22" s="1064" customFormat="1" ht="33" customHeight="1" x14ac:dyDescent="0.25">
      <c r="A283" s="1057" t="str">
        <f t="shared" si="52"/>
        <v>81104176111</v>
      </c>
      <c r="B283" s="1113">
        <v>8110</v>
      </c>
      <c r="C283" s="1114">
        <v>4176</v>
      </c>
      <c r="D283" s="1115">
        <v>1</v>
      </c>
      <c r="E283" s="1115">
        <v>1</v>
      </c>
      <c r="F283" s="1115">
        <v>1</v>
      </c>
      <c r="G283" s="1116" t="s">
        <v>1271</v>
      </c>
      <c r="H283" s="1117"/>
      <c r="I283" s="1117"/>
      <c r="J283" s="1117"/>
      <c r="K283" s="1117"/>
      <c r="L283" s="1117"/>
      <c r="M283" s="1229">
        <f t="shared" si="51"/>
        <v>0</v>
      </c>
      <c r="O283" s="1058"/>
      <c r="P283" s="1058"/>
      <c r="Q283" s="1058"/>
      <c r="R283" s="1058"/>
      <c r="S283" s="1058"/>
      <c r="T283" s="1058"/>
      <c r="U283" s="1058"/>
      <c r="V283" s="1058"/>
    </row>
    <row r="284" spans="1:22" s="1064" customFormat="1" ht="27" x14ac:dyDescent="0.25">
      <c r="A284" s="1057" t="str">
        <f t="shared" si="52"/>
        <v>81104177</v>
      </c>
      <c r="B284" s="1065">
        <v>8110</v>
      </c>
      <c r="C284" s="1066">
        <v>4177</v>
      </c>
      <c r="D284" s="1067"/>
      <c r="E284" s="1067"/>
      <c r="F284" s="1067"/>
      <c r="G284" s="1068" t="s">
        <v>1272</v>
      </c>
      <c r="H284" s="1069">
        <f t="shared" ref="H284:L285" si="56">+H285</f>
        <v>0</v>
      </c>
      <c r="I284" s="1069">
        <f t="shared" si="56"/>
        <v>0</v>
      </c>
      <c r="J284" s="1069">
        <f t="shared" si="56"/>
        <v>0</v>
      </c>
      <c r="K284" s="1069">
        <f t="shared" si="56"/>
        <v>0</v>
      </c>
      <c r="L284" s="1069">
        <f t="shared" si="56"/>
        <v>0</v>
      </c>
      <c r="M284" s="1226">
        <f t="shared" si="51"/>
        <v>0</v>
      </c>
      <c r="O284" s="1058"/>
      <c r="P284" s="1058"/>
      <c r="Q284" s="1058"/>
      <c r="R284" s="1058"/>
      <c r="S284" s="1058"/>
      <c r="T284" s="1058"/>
      <c r="U284" s="1058"/>
      <c r="V284" s="1058"/>
    </row>
    <row r="285" spans="1:22" s="1064" customFormat="1" ht="27" x14ac:dyDescent="0.25">
      <c r="A285" s="1057" t="str">
        <f t="shared" si="52"/>
        <v>811041771</v>
      </c>
      <c r="B285" s="1072">
        <v>8110</v>
      </c>
      <c r="C285" s="1073">
        <v>4177</v>
      </c>
      <c r="D285" s="1074">
        <v>1</v>
      </c>
      <c r="E285" s="1074"/>
      <c r="F285" s="1074"/>
      <c r="G285" s="1075" t="s">
        <v>1272</v>
      </c>
      <c r="H285" s="1076">
        <f t="shared" si="56"/>
        <v>0</v>
      </c>
      <c r="I285" s="1076">
        <f t="shared" si="56"/>
        <v>0</v>
      </c>
      <c r="J285" s="1076">
        <f t="shared" si="56"/>
        <v>0</v>
      </c>
      <c r="K285" s="1076">
        <f t="shared" si="56"/>
        <v>0</v>
      </c>
      <c r="L285" s="1076">
        <f t="shared" si="56"/>
        <v>0</v>
      </c>
      <c r="M285" s="1227">
        <f t="shared" si="51"/>
        <v>0</v>
      </c>
      <c r="O285" s="1058"/>
      <c r="P285" s="1058"/>
      <c r="Q285" s="1058"/>
      <c r="R285" s="1058"/>
      <c r="S285" s="1058"/>
      <c r="T285" s="1058"/>
      <c r="U285" s="1058"/>
      <c r="V285" s="1058"/>
    </row>
    <row r="286" spans="1:22" s="1064" customFormat="1" ht="18" x14ac:dyDescent="0.25">
      <c r="A286" s="1057" t="str">
        <f t="shared" si="52"/>
        <v>8110417711</v>
      </c>
      <c r="B286" s="1079">
        <v>8110</v>
      </c>
      <c r="C286" s="1080">
        <v>4177</v>
      </c>
      <c r="D286" s="1081">
        <v>1</v>
      </c>
      <c r="E286" s="1081">
        <v>1</v>
      </c>
      <c r="F286" s="1081"/>
      <c r="G286" s="1082" t="s">
        <v>1272</v>
      </c>
      <c r="H286" s="1083">
        <f>SUM(H287)</f>
        <v>0</v>
      </c>
      <c r="I286" s="1083">
        <f>SUM(I287)</f>
        <v>0</v>
      </c>
      <c r="J286" s="1083">
        <f>SUM(J287)</f>
        <v>0</v>
      </c>
      <c r="K286" s="1083">
        <f>SUM(K287)</f>
        <v>0</v>
      </c>
      <c r="L286" s="1083">
        <f>SUM(L287)</f>
        <v>0</v>
      </c>
      <c r="M286" s="1749">
        <f t="shared" si="51"/>
        <v>0</v>
      </c>
      <c r="O286" s="1058"/>
      <c r="P286" s="1058"/>
      <c r="Q286" s="1058"/>
      <c r="R286" s="1058"/>
      <c r="S286" s="1058"/>
      <c r="T286" s="1058"/>
      <c r="U286" s="1058"/>
      <c r="V286" s="1058"/>
    </row>
    <row r="287" spans="1:22" s="1064" customFormat="1" ht="33" customHeight="1" x14ac:dyDescent="0.25">
      <c r="A287" s="1057" t="str">
        <f t="shared" si="52"/>
        <v>81104177111</v>
      </c>
      <c r="B287" s="1113">
        <v>8110</v>
      </c>
      <c r="C287" s="1114">
        <v>4177</v>
      </c>
      <c r="D287" s="1115">
        <v>1</v>
      </c>
      <c r="E287" s="1115">
        <v>1</v>
      </c>
      <c r="F287" s="1115">
        <v>1</v>
      </c>
      <c r="G287" s="1116" t="s">
        <v>1272</v>
      </c>
      <c r="H287" s="1117"/>
      <c r="I287" s="1117"/>
      <c r="J287" s="1117"/>
      <c r="K287" s="1117"/>
      <c r="L287" s="1117"/>
      <c r="M287" s="1229">
        <f t="shared" si="51"/>
        <v>0</v>
      </c>
      <c r="O287" s="1058"/>
      <c r="P287" s="1058"/>
      <c r="Q287" s="1058"/>
      <c r="R287" s="1058"/>
      <c r="S287" s="1058"/>
      <c r="T287" s="1058"/>
      <c r="U287" s="1058"/>
      <c r="V287" s="1058"/>
    </row>
    <row r="288" spans="1:22" s="1064" customFormat="1" ht="18" x14ac:dyDescent="0.25">
      <c r="A288" s="1057" t="str">
        <f t="shared" si="52"/>
        <v>81104178</v>
      </c>
      <c r="B288" s="1065">
        <v>8110</v>
      </c>
      <c r="C288" s="1066">
        <v>4178</v>
      </c>
      <c r="D288" s="1067"/>
      <c r="E288" s="1067"/>
      <c r="F288" s="1067"/>
      <c r="G288" s="1068" t="s">
        <v>1273</v>
      </c>
      <c r="H288" s="1069">
        <f>+H289</f>
        <v>0</v>
      </c>
      <c r="I288" s="1069">
        <f>+I289</f>
        <v>0</v>
      </c>
      <c r="J288" s="1069">
        <f t="shared" ref="J288:J289" si="57">+J289</f>
        <v>0</v>
      </c>
      <c r="K288" s="1069">
        <f>+K289</f>
        <v>0</v>
      </c>
      <c r="L288" s="1069">
        <f>+L289</f>
        <v>0</v>
      </c>
      <c r="M288" s="1226">
        <f t="shared" si="51"/>
        <v>0</v>
      </c>
      <c r="O288" s="1058"/>
      <c r="P288" s="1058"/>
      <c r="Q288" s="1058"/>
      <c r="R288" s="1058"/>
      <c r="S288" s="1058"/>
      <c r="T288" s="1058"/>
      <c r="U288" s="1058"/>
      <c r="V288" s="1058"/>
    </row>
    <row r="289" spans="1:22" s="1064" customFormat="1" ht="18" x14ac:dyDescent="0.25">
      <c r="A289" s="1057" t="str">
        <f t="shared" si="52"/>
        <v>811041781</v>
      </c>
      <c r="B289" s="1072">
        <v>8110</v>
      </c>
      <c r="C289" s="1073">
        <v>4178</v>
      </c>
      <c r="D289" s="1074">
        <v>1</v>
      </c>
      <c r="E289" s="1074"/>
      <c r="F289" s="1074"/>
      <c r="G289" s="1075" t="s">
        <v>1273</v>
      </c>
      <c r="H289" s="1076">
        <f>+H290</f>
        <v>0</v>
      </c>
      <c r="I289" s="1076">
        <f>+I290</f>
        <v>0</v>
      </c>
      <c r="J289" s="1076">
        <f t="shared" si="57"/>
        <v>0</v>
      </c>
      <c r="K289" s="1076">
        <f>+K290</f>
        <v>0</v>
      </c>
      <c r="L289" s="1076">
        <f>+L290</f>
        <v>0</v>
      </c>
      <c r="M289" s="1227">
        <f t="shared" si="51"/>
        <v>0</v>
      </c>
      <c r="O289" s="1058"/>
      <c r="P289" s="1058"/>
      <c r="Q289" s="1058"/>
      <c r="R289" s="1058"/>
      <c r="S289" s="1058"/>
      <c r="T289" s="1058"/>
      <c r="U289" s="1058"/>
      <c r="V289" s="1058"/>
    </row>
    <row r="290" spans="1:22" s="1064" customFormat="1" ht="18" x14ac:dyDescent="0.25">
      <c r="A290" s="1057" t="str">
        <f t="shared" si="52"/>
        <v>8110417811</v>
      </c>
      <c r="B290" s="1079">
        <v>8110</v>
      </c>
      <c r="C290" s="1080">
        <v>4178</v>
      </c>
      <c r="D290" s="1081">
        <v>1</v>
      </c>
      <c r="E290" s="1081">
        <v>1</v>
      </c>
      <c r="F290" s="1081"/>
      <c r="G290" s="1082" t="s">
        <v>1273</v>
      </c>
      <c r="H290" s="1083">
        <f>SUM(H291)</f>
        <v>0</v>
      </c>
      <c r="I290" s="1083">
        <f>SUM(I291)</f>
        <v>0</v>
      </c>
      <c r="J290" s="1083">
        <f>SUM(J291)</f>
        <v>0</v>
      </c>
      <c r="K290" s="1083">
        <f>SUM(K291)</f>
        <v>0</v>
      </c>
      <c r="L290" s="1083">
        <f>SUM(L291)</f>
        <v>0</v>
      </c>
      <c r="M290" s="1749">
        <f>+H290+I290+J290+K290+L290</f>
        <v>0</v>
      </c>
      <c r="O290" s="1058"/>
      <c r="P290" s="1058"/>
      <c r="Q290" s="1058"/>
      <c r="R290" s="1058"/>
      <c r="S290" s="1058"/>
      <c r="T290" s="1058"/>
      <c r="U290" s="1058"/>
      <c r="V290" s="1058"/>
    </row>
    <row r="291" spans="1:22" s="1064" customFormat="1" ht="33" customHeight="1" x14ac:dyDescent="0.25">
      <c r="A291" s="1057" t="str">
        <f t="shared" si="52"/>
        <v>81104178111</v>
      </c>
      <c r="B291" s="1113">
        <v>8110</v>
      </c>
      <c r="C291" s="1114">
        <v>4178</v>
      </c>
      <c r="D291" s="1115">
        <v>1</v>
      </c>
      <c r="E291" s="1115">
        <v>1</v>
      </c>
      <c r="F291" s="1115">
        <v>1</v>
      </c>
      <c r="G291" s="1116" t="s">
        <v>1273</v>
      </c>
      <c r="H291" s="1117"/>
      <c r="I291" s="1117"/>
      <c r="J291" s="1117"/>
      <c r="K291" s="1117"/>
      <c r="L291" s="1117"/>
      <c r="M291" s="1229">
        <f>+H291+I291+J291+K291+L291</f>
        <v>0</v>
      </c>
      <c r="O291" s="1058"/>
      <c r="P291" s="1058"/>
      <c r="Q291" s="1058"/>
      <c r="R291" s="1058"/>
      <c r="S291" s="1058"/>
      <c r="T291" s="1058"/>
      <c r="U291" s="1058"/>
      <c r="V291" s="1058"/>
    </row>
    <row r="292" spans="1:22" s="1064" customFormat="1" ht="15.75" customHeight="1" x14ac:dyDescent="0.25">
      <c r="A292" s="1057" t="str">
        <f t="shared" si="52"/>
        <v>81104179</v>
      </c>
      <c r="B292" s="1065">
        <v>8110</v>
      </c>
      <c r="C292" s="1066">
        <v>4179</v>
      </c>
      <c r="D292" s="1067"/>
      <c r="E292" s="1067"/>
      <c r="F292" s="1067"/>
      <c r="G292" s="1068" t="s">
        <v>1274</v>
      </c>
      <c r="H292" s="1069">
        <f>+H293+H294</f>
        <v>0</v>
      </c>
      <c r="I292" s="1069">
        <f>+I293+I294</f>
        <v>0</v>
      </c>
      <c r="J292" s="1069">
        <f>+J293+J294</f>
        <v>0</v>
      </c>
      <c r="K292" s="1069">
        <f>+K293+K294</f>
        <v>0</v>
      </c>
      <c r="L292" s="1069">
        <f>+L293+L294</f>
        <v>0</v>
      </c>
      <c r="M292" s="1226">
        <f>+H292+I292+J292+K292+L292</f>
        <v>0</v>
      </c>
      <c r="O292" s="1058"/>
      <c r="P292" s="1058"/>
      <c r="Q292" s="1058"/>
      <c r="R292" s="1058"/>
      <c r="S292" s="1058"/>
      <c r="T292" s="1058"/>
      <c r="U292" s="1058"/>
      <c r="V292" s="1058"/>
    </row>
    <row r="293" spans="1:22" s="1064" customFormat="1" ht="17.25" customHeight="1" x14ac:dyDescent="0.25">
      <c r="A293" s="1057" t="str">
        <f t="shared" si="52"/>
        <v>811041791</v>
      </c>
      <c r="B293" s="1072">
        <v>8110</v>
      </c>
      <c r="C293" s="1073">
        <v>4179</v>
      </c>
      <c r="D293" s="1074">
        <v>1</v>
      </c>
      <c r="E293" s="1074"/>
      <c r="F293" s="1074"/>
      <c r="G293" s="1075" t="s">
        <v>1275</v>
      </c>
      <c r="H293" s="1076">
        <f>SUM(H294)</f>
        <v>0</v>
      </c>
      <c r="I293" s="1076">
        <f>SUM(I294)</f>
        <v>0</v>
      </c>
      <c r="J293" s="1076">
        <f t="shared" ref="J293" si="58">SUM(J294)</f>
        <v>0</v>
      </c>
      <c r="K293" s="1076">
        <f>SUM(K294)</f>
        <v>0</v>
      </c>
      <c r="L293" s="1076">
        <f>SUM(L294)</f>
        <v>0</v>
      </c>
      <c r="M293" s="1227">
        <f t="shared" si="51"/>
        <v>0</v>
      </c>
      <c r="O293" s="1058"/>
      <c r="P293" s="1058"/>
      <c r="Q293" s="1058"/>
      <c r="R293" s="1058"/>
      <c r="S293" s="1058"/>
      <c r="T293" s="1058"/>
      <c r="U293" s="1058"/>
      <c r="V293" s="1058"/>
    </row>
    <row r="294" spans="1:22" s="1064" customFormat="1" ht="14.25" customHeight="1" x14ac:dyDescent="0.25">
      <c r="A294" s="1057" t="str">
        <f t="shared" si="52"/>
        <v>811041792</v>
      </c>
      <c r="B294" s="1079">
        <v>8110</v>
      </c>
      <c r="C294" s="1080">
        <v>4179</v>
      </c>
      <c r="D294" s="1081">
        <v>2</v>
      </c>
      <c r="E294" s="1081"/>
      <c r="F294" s="1081"/>
      <c r="G294" s="1082" t="s">
        <v>1276</v>
      </c>
      <c r="H294" s="1083">
        <f>+H295+H296+H297+H298+H299+H300</f>
        <v>0</v>
      </c>
      <c r="I294" s="1083">
        <f>+I295+I296+I297+I298+I299+I300</f>
        <v>0</v>
      </c>
      <c r="J294" s="1083">
        <f t="shared" ref="J294:L294" si="59">+J295+J296+J297+J298+J299+J300</f>
        <v>0</v>
      </c>
      <c r="K294" s="1083">
        <f t="shared" si="59"/>
        <v>0</v>
      </c>
      <c r="L294" s="1083">
        <f t="shared" si="59"/>
        <v>0</v>
      </c>
      <c r="M294" s="1749">
        <f t="shared" si="51"/>
        <v>0</v>
      </c>
      <c r="O294" s="1058"/>
      <c r="P294" s="1058"/>
      <c r="Q294" s="1058"/>
      <c r="R294" s="1058"/>
      <c r="S294" s="1058"/>
      <c r="T294" s="1058"/>
      <c r="U294" s="1058"/>
      <c r="V294" s="1058"/>
    </row>
    <row r="295" spans="1:22" s="1064" customFormat="1" ht="12" customHeight="1" x14ac:dyDescent="0.25">
      <c r="A295" s="1057" t="str">
        <f t="shared" si="52"/>
        <v>8110417921</v>
      </c>
      <c r="B295" s="1113">
        <v>8110</v>
      </c>
      <c r="C295" s="1114">
        <v>4179</v>
      </c>
      <c r="D295" s="1115">
        <v>2</v>
      </c>
      <c r="E295" s="1115">
        <v>1</v>
      </c>
      <c r="F295" s="1115"/>
      <c r="G295" s="1116" t="s">
        <v>1277</v>
      </c>
      <c r="H295" s="1117"/>
      <c r="I295" s="1117"/>
      <c r="J295" s="1117"/>
      <c r="K295" s="1117"/>
      <c r="L295" s="1117"/>
      <c r="M295" s="1229">
        <f t="shared" si="51"/>
        <v>0</v>
      </c>
      <c r="O295" s="1058"/>
      <c r="P295" s="1058"/>
      <c r="Q295" s="1058"/>
      <c r="R295" s="1058"/>
      <c r="S295" s="1058"/>
      <c r="T295" s="1058"/>
      <c r="U295" s="1058"/>
      <c r="V295" s="1058"/>
    </row>
    <row r="296" spans="1:22" s="1064" customFormat="1" ht="12" customHeight="1" x14ac:dyDescent="0.25">
      <c r="A296" s="1057" t="str">
        <f t="shared" si="52"/>
        <v>8110417922</v>
      </c>
      <c r="B296" s="1113">
        <v>8110</v>
      </c>
      <c r="C296" s="1114">
        <v>4179</v>
      </c>
      <c r="D296" s="1115">
        <v>2</v>
      </c>
      <c r="E296" s="1115">
        <v>2</v>
      </c>
      <c r="F296" s="1115"/>
      <c r="G296" s="1116" t="s">
        <v>1278</v>
      </c>
      <c r="H296" s="1117"/>
      <c r="I296" s="1117"/>
      <c r="J296" s="1117"/>
      <c r="K296" s="1117"/>
      <c r="L296" s="1117"/>
      <c r="M296" s="1229">
        <f t="shared" si="51"/>
        <v>0</v>
      </c>
      <c r="O296" s="1058"/>
      <c r="P296" s="1058"/>
      <c r="Q296" s="1058"/>
      <c r="R296" s="1058"/>
      <c r="S296" s="1058"/>
      <c r="T296" s="1058"/>
      <c r="U296" s="1058"/>
      <c r="V296" s="1058"/>
    </row>
    <row r="297" spans="1:22" s="1064" customFormat="1" ht="14.25" customHeight="1" x14ac:dyDescent="0.25">
      <c r="A297" s="1057" t="str">
        <f t="shared" si="52"/>
        <v>8110417923</v>
      </c>
      <c r="B297" s="1113">
        <v>8110</v>
      </c>
      <c r="C297" s="1114">
        <v>4179</v>
      </c>
      <c r="D297" s="1115">
        <v>2</v>
      </c>
      <c r="E297" s="1115">
        <v>3</v>
      </c>
      <c r="F297" s="1115"/>
      <c r="G297" s="1116" t="s">
        <v>1279</v>
      </c>
      <c r="H297" s="1117"/>
      <c r="I297" s="1117"/>
      <c r="J297" s="1117"/>
      <c r="K297" s="1117"/>
      <c r="L297" s="1117"/>
      <c r="M297" s="1229">
        <f t="shared" si="51"/>
        <v>0</v>
      </c>
      <c r="O297" s="1058"/>
      <c r="P297" s="1058"/>
      <c r="Q297" s="1058"/>
      <c r="R297" s="1058"/>
      <c r="S297" s="1058"/>
      <c r="T297" s="1058"/>
      <c r="U297" s="1058"/>
      <c r="V297" s="1058"/>
    </row>
    <row r="298" spans="1:22" s="1064" customFormat="1" ht="13.5" customHeight="1" x14ac:dyDescent="0.25">
      <c r="A298" s="1057" t="str">
        <f t="shared" si="52"/>
        <v>8110417924</v>
      </c>
      <c r="B298" s="1113">
        <v>8110</v>
      </c>
      <c r="C298" s="1114">
        <v>4179</v>
      </c>
      <c r="D298" s="1115">
        <v>2</v>
      </c>
      <c r="E298" s="1115">
        <v>4</v>
      </c>
      <c r="F298" s="1115"/>
      <c r="G298" s="1116" t="s">
        <v>1280</v>
      </c>
      <c r="H298" s="1117"/>
      <c r="I298" s="1117"/>
      <c r="J298" s="1117"/>
      <c r="K298" s="1117"/>
      <c r="L298" s="1117"/>
      <c r="M298" s="1229">
        <f t="shared" si="51"/>
        <v>0</v>
      </c>
      <c r="O298" s="1058"/>
      <c r="P298" s="1058"/>
      <c r="Q298" s="1058"/>
      <c r="R298" s="1058"/>
      <c r="S298" s="1058"/>
      <c r="T298" s="1058"/>
      <c r="U298" s="1058"/>
      <c r="V298" s="1058"/>
    </row>
    <row r="299" spans="1:22" s="1064" customFormat="1" ht="15" customHeight="1" x14ac:dyDescent="0.25">
      <c r="A299" s="1057" t="str">
        <f t="shared" si="52"/>
        <v>8110417925</v>
      </c>
      <c r="B299" s="1113">
        <v>8110</v>
      </c>
      <c r="C299" s="1114">
        <v>4179</v>
      </c>
      <c r="D299" s="1115">
        <v>2</v>
      </c>
      <c r="E299" s="1115">
        <v>5</v>
      </c>
      <c r="F299" s="1115"/>
      <c r="G299" s="1116" t="s">
        <v>1281</v>
      </c>
      <c r="H299" s="1117"/>
      <c r="I299" s="1117"/>
      <c r="J299" s="1117"/>
      <c r="K299" s="1117"/>
      <c r="L299" s="1117"/>
      <c r="M299" s="1229">
        <f t="shared" si="51"/>
        <v>0</v>
      </c>
      <c r="O299" s="1058"/>
      <c r="P299" s="1058"/>
      <c r="Q299" s="1058"/>
      <c r="R299" s="1058"/>
      <c r="S299" s="1058"/>
      <c r="T299" s="1058"/>
      <c r="U299" s="1058"/>
      <c r="V299" s="1058"/>
    </row>
    <row r="300" spans="1:22" s="1064" customFormat="1" ht="29.25" customHeight="1" x14ac:dyDescent="0.25">
      <c r="A300" s="1057" t="str">
        <f t="shared" si="52"/>
        <v>8110417926</v>
      </c>
      <c r="B300" s="1113">
        <v>8110</v>
      </c>
      <c r="C300" s="1114">
        <v>4179</v>
      </c>
      <c r="D300" s="1115">
        <v>2</v>
      </c>
      <c r="E300" s="1115">
        <v>6</v>
      </c>
      <c r="F300" s="1115"/>
      <c r="G300" s="1116" t="s">
        <v>1282</v>
      </c>
      <c r="H300" s="1117"/>
      <c r="I300" s="1117"/>
      <c r="J300" s="1117"/>
      <c r="K300" s="1117"/>
      <c r="L300" s="1117"/>
      <c r="M300" s="1229">
        <f t="shared" si="51"/>
        <v>0</v>
      </c>
      <c r="O300" s="1058"/>
      <c r="P300" s="1058"/>
      <c r="Q300" s="1058"/>
      <c r="R300" s="1058"/>
      <c r="S300" s="1058"/>
      <c r="T300" s="1058"/>
      <c r="U300" s="1058"/>
      <c r="V300" s="1058"/>
    </row>
    <row r="301" spans="1:22" s="1064" customFormat="1" ht="17.25" customHeight="1" x14ac:dyDescent="0.25">
      <c r="A301" s="1057" t="str">
        <f t="shared" si="52"/>
        <v>Subtotal (7)</v>
      </c>
      <c r="B301" s="1823" t="s">
        <v>2026</v>
      </c>
      <c r="C301" s="1824"/>
      <c r="D301" s="1099"/>
      <c r="E301" s="1099"/>
      <c r="F301" s="1099"/>
      <c r="G301" s="1105"/>
      <c r="H301" s="1100">
        <f>+H232+H236+H240+H272+H276+H280+H284+H288+H292</f>
        <v>0</v>
      </c>
      <c r="I301" s="1100">
        <f>+I232+I236+I240+I272+I276+I280+I284+I288+I292</f>
        <v>0</v>
      </c>
      <c r="J301" s="1100">
        <f>+J232+J236+J240+J272+J276+J280+J284+J288+J292</f>
        <v>0</v>
      </c>
      <c r="K301" s="1100">
        <f>+K232+K236+K240+K272+K276+K280+K284+K288+K292</f>
        <v>0</v>
      </c>
      <c r="L301" s="1100">
        <f>+L232+L236+L240+L272+L276+L280+L284+L288+L292</f>
        <v>0</v>
      </c>
      <c r="M301" s="1225">
        <f t="shared" si="51"/>
        <v>0</v>
      </c>
      <c r="O301" s="1058"/>
      <c r="P301" s="1058"/>
      <c r="Q301" s="1058"/>
      <c r="R301" s="1058"/>
      <c r="S301" s="1058"/>
      <c r="T301" s="1058"/>
      <c r="U301" s="1058"/>
      <c r="V301" s="1058"/>
    </row>
    <row r="302" spans="1:22" s="1064" customFormat="1" ht="46.5" customHeight="1" x14ac:dyDescent="0.25">
      <c r="A302" s="1057" t="str">
        <f t="shared" si="52"/>
        <v>81104200</v>
      </c>
      <c r="B302" s="1230">
        <v>8110</v>
      </c>
      <c r="C302" s="1231">
        <v>4200</v>
      </c>
      <c r="D302" s="1232"/>
      <c r="E302" s="1232"/>
      <c r="F302" s="1232"/>
      <c r="G302" s="1233" t="s">
        <v>1283</v>
      </c>
      <c r="H302" s="1234">
        <f>+H303+H376</f>
        <v>0</v>
      </c>
      <c r="I302" s="1234">
        <f>+I303+I376</f>
        <v>0</v>
      </c>
      <c r="J302" s="1234">
        <f t="shared" ref="J302:L302" si="60">+J303+J376</f>
        <v>0</v>
      </c>
      <c r="K302" s="1234">
        <f t="shared" si="60"/>
        <v>0</v>
      </c>
      <c r="L302" s="1234">
        <f t="shared" si="60"/>
        <v>0</v>
      </c>
      <c r="M302" s="1225">
        <f t="shared" si="51"/>
        <v>0</v>
      </c>
      <c r="O302" s="1058"/>
      <c r="P302" s="1058"/>
      <c r="Q302" s="1058"/>
      <c r="R302" s="1058"/>
      <c r="S302" s="1058"/>
      <c r="T302" s="1058"/>
      <c r="U302" s="1058"/>
      <c r="V302" s="1058"/>
    </row>
    <row r="303" spans="1:22" s="1064" customFormat="1" ht="21" customHeight="1" x14ac:dyDescent="0.25">
      <c r="A303" s="1057" t="str">
        <f t="shared" si="52"/>
        <v>81104210</v>
      </c>
      <c r="B303" s="1059">
        <v>8110</v>
      </c>
      <c r="C303" s="1060">
        <v>4210</v>
      </c>
      <c r="D303" s="1061"/>
      <c r="E303" s="1061"/>
      <c r="F303" s="1061"/>
      <c r="G303" s="1062" t="s">
        <v>222</v>
      </c>
      <c r="H303" s="1063">
        <f>+H304+H333+H341+H345+H350</f>
        <v>0</v>
      </c>
      <c r="I303" s="1063">
        <f>+I304+I333+I341+I345+I350</f>
        <v>0</v>
      </c>
      <c r="J303" s="1063">
        <f>+J304+J333+J341+J345+J350</f>
        <v>0</v>
      </c>
      <c r="K303" s="1063">
        <f t="shared" ref="K303:L303" si="61">+K304+K333+K341+K345+K350</f>
        <v>0</v>
      </c>
      <c r="L303" s="1063">
        <f t="shared" si="61"/>
        <v>0</v>
      </c>
      <c r="M303" s="1225">
        <f t="shared" si="51"/>
        <v>0</v>
      </c>
      <c r="O303" s="1058"/>
      <c r="P303" s="1058"/>
      <c r="Q303" s="1058"/>
      <c r="R303" s="1058"/>
      <c r="S303" s="1058"/>
      <c r="T303" s="1058"/>
      <c r="U303" s="1058"/>
      <c r="V303" s="1058"/>
    </row>
    <row r="304" spans="1:22" s="1064" customFormat="1" x14ac:dyDescent="0.25">
      <c r="A304" s="1057" t="str">
        <f t="shared" si="52"/>
        <v>81104211</v>
      </c>
      <c r="B304" s="1065">
        <v>8110</v>
      </c>
      <c r="C304" s="1066">
        <v>4211</v>
      </c>
      <c r="D304" s="1067"/>
      <c r="E304" s="1067"/>
      <c r="F304" s="1067"/>
      <c r="G304" s="1068" t="s">
        <v>246</v>
      </c>
      <c r="H304" s="1069">
        <f>SUM(H305)</f>
        <v>0</v>
      </c>
      <c r="I304" s="1069">
        <f>SUM(I305)</f>
        <v>0</v>
      </c>
      <c r="J304" s="1069">
        <f>SUM(J305)</f>
        <v>0</v>
      </c>
      <c r="K304" s="1069">
        <f>SUM(K305)</f>
        <v>0</v>
      </c>
      <c r="L304" s="1069">
        <f>SUM(L305)</f>
        <v>0</v>
      </c>
      <c r="M304" s="1226">
        <f t="shared" si="51"/>
        <v>0</v>
      </c>
      <c r="O304" s="1058"/>
      <c r="P304" s="1058"/>
      <c r="Q304" s="1058"/>
      <c r="R304" s="1058"/>
      <c r="S304" s="1058"/>
      <c r="T304" s="1058"/>
      <c r="U304" s="1058"/>
      <c r="V304" s="1058"/>
    </row>
    <row r="305" spans="1:22" s="1064" customFormat="1" x14ac:dyDescent="0.25">
      <c r="A305" s="1057" t="str">
        <f t="shared" si="52"/>
        <v>811042111</v>
      </c>
      <c r="B305" s="1072">
        <v>8110</v>
      </c>
      <c r="C305" s="1073">
        <v>4211</v>
      </c>
      <c r="D305" s="1074">
        <v>1</v>
      </c>
      <c r="E305" s="1074"/>
      <c r="F305" s="1074"/>
      <c r="G305" s="1075" t="s">
        <v>246</v>
      </c>
      <c r="H305" s="1076">
        <f>+H306+H319</f>
        <v>0</v>
      </c>
      <c r="I305" s="1076">
        <f>+I306+I319</f>
        <v>0</v>
      </c>
      <c r="J305" s="1076">
        <f>+J306+J319</f>
        <v>0</v>
      </c>
      <c r="K305" s="1076">
        <f>+K306+K319</f>
        <v>0</v>
      </c>
      <c r="L305" s="1076">
        <f>+L306+L319</f>
        <v>0</v>
      </c>
      <c r="M305" s="1227">
        <f t="shared" si="51"/>
        <v>0</v>
      </c>
      <c r="O305" s="1058"/>
      <c r="P305" s="1058"/>
      <c r="Q305" s="1058"/>
      <c r="R305" s="1058"/>
      <c r="S305" s="1058"/>
      <c r="T305" s="1058"/>
      <c r="U305" s="1058"/>
      <c r="V305" s="1058"/>
    </row>
    <row r="306" spans="1:22" s="1064" customFormat="1" ht="18" x14ac:dyDescent="0.25">
      <c r="A306" s="1057" t="str">
        <f t="shared" si="52"/>
        <v>8110421111</v>
      </c>
      <c r="B306" s="1079">
        <v>8110</v>
      </c>
      <c r="C306" s="1080">
        <v>4211</v>
      </c>
      <c r="D306" s="1081">
        <v>1</v>
      </c>
      <c r="E306" s="1081">
        <v>1</v>
      </c>
      <c r="F306" s="1081"/>
      <c r="G306" s="1082" t="s">
        <v>1284</v>
      </c>
      <c r="H306" s="1083">
        <f>SUM(H307:H318)</f>
        <v>0</v>
      </c>
      <c r="I306" s="1083">
        <f>SUM(I307:I318)</f>
        <v>0</v>
      </c>
      <c r="J306" s="1083">
        <f>SUM(J307:J318)</f>
        <v>0</v>
      </c>
      <c r="K306" s="1083">
        <f>SUM(K307:K318)</f>
        <v>0</v>
      </c>
      <c r="L306" s="1083">
        <f>SUM(L307:L318)</f>
        <v>0</v>
      </c>
      <c r="M306" s="1749">
        <f t="shared" si="51"/>
        <v>0</v>
      </c>
      <c r="O306" s="1058"/>
      <c r="P306" s="1058"/>
      <c r="Q306" s="1058"/>
      <c r="R306" s="1058"/>
      <c r="S306" s="1058"/>
      <c r="T306" s="1058"/>
      <c r="U306" s="1058"/>
      <c r="V306" s="1058"/>
    </row>
    <row r="307" spans="1:22" s="1064" customFormat="1" x14ac:dyDescent="0.25">
      <c r="A307" s="1057" t="str">
        <f t="shared" si="52"/>
        <v>81104211111</v>
      </c>
      <c r="B307" s="1086">
        <v>8110</v>
      </c>
      <c r="C307" s="1087">
        <v>4211</v>
      </c>
      <c r="D307" s="1088">
        <v>1</v>
      </c>
      <c r="E307" s="1088">
        <v>1</v>
      </c>
      <c r="F307" s="1088">
        <v>1</v>
      </c>
      <c r="G307" s="1089" t="s">
        <v>1285</v>
      </c>
      <c r="H307" s="1090"/>
      <c r="I307" s="1090"/>
      <c r="J307" s="1090"/>
      <c r="K307" s="1090"/>
      <c r="L307" s="1090"/>
      <c r="M307" s="1229">
        <f t="shared" si="51"/>
        <v>0</v>
      </c>
      <c r="O307" s="1058"/>
      <c r="P307" s="1058"/>
      <c r="Q307" s="1058"/>
      <c r="R307" s="1058"/>
      <c r="S307" s="1058"/>
      <c r="T307" s="1058"/>
      <c r="U307" s="1058"/>
      <c r="V307" s="1058"/>
    </row>
    <row r="308" spans="1:22" s="1064" customFormat="1" x14ac:dyDescent="0.25">
      <c r="A308" s="1057" t="str">
        <f t="shared" si="52"/>
        <v>81104211112</v>
      </c>
      <c r="B308" s="1086">
        <v>8110</v>
      </c>
      <c r="C308" s="1087">
        <v>4211</v>
      </c>
      <c r="D308" s="1088">
        <v>1</v>
      </c>
      <c r="E308" s="1088">
        <v>1</v>
      </c>
      <c r="F308" s="1088">
        <v>2</v>
      </c>
      <c r="G308" s="1089" t="s">
        <v>1286</v>
      </c>
      <c r="H308" s="1090"/>
      <c r="I308" s="1090"/>
      <c r="J308" s="1090"/>
      <c r="K308" s="1090"/>
      <c r="L308" s="1090"/>
      <c r="M308" s="1229">
        <f t="shared" si="51"/>
        <v>0</v>
      </c>
      <c r="O308" s="1058"/>
      <c r="P308" s="1058"/>
      <c r="Q308" s="1058"/>
      <c r="R308" s="1058"/>
      <c r="S308" s="1058"/>
      <c r="T308" s="1058"/>
      <c r="U308" s="1058"/>
      <c r="V308" s="1058"/>
    </row>
    <row r="309" spans="1:22" s="1064" customFormat="1" x14ac:dyDescent="0.25">
      <c r="A309" s="1057" t="str">
        <f t="shared" si="52"/>
        <v>81104211113</v>
      </c>
      <c r="B309" s="1086">
        <v>8110</v>
      </c>
      <c r="C309" s="1087">
        <v>4211</v>
      </c>
      <c r="D309" s="1088">
        <v>1</v>
      </c>
      <c r="E309" s="1088">
        <v>1</v>
      </c>
      <c r="F309" s="1088">
        <v>3</v>
      </c>
      <c r="G309" s="1089" t="s">
        <v>1287</v>
      </c>
      <c r="H309" s="1090"/>
      <c r="I309" s="1090"/>
      <c r="J309" s="1090"/>
      <c r="K309" s="1090"/>
      <c r="L309" s="1090"/>
      <c r="M309" s="1229">
        <f t="shared" si="51"/>
        <v>0</v>
      </c>
      <c r="O309" s="1058"/>
      <c r="P309" s="1058"/>
      <c r="Q309" s="1058"/>
      <c r="R309" s="1058"/>
      <c r="S309" s="1058"/>
      <c r="T309" s="1058"/>
      <c r="U309" s="1058"/>
      <c r="V309" s="1058"/>
    </row>
    <row r="310" spans="1:22" s="1064" customFormat="1" x14ac:dyDescent="0.25">
      <c r="A310" s="1057" t="str">
        <f t="shared" si="52"/>
        <v>81104211114</v>
      </c>
      <c r="B310" s="1086">
        <v>8110</v>
      </c>
      <c r="C310" s="1087">
        <v>4211</v>
      </c>
      <c r="D310" s="1088">
        <v>1</v>
      </c>
      <c r="E310" s="1088">
        <v>1</v>
      </c>
      <c r="F310" s="1088">
        <v>4</v>
      </c>
      <c r="G310" s="1089" t="s">
        <v>871</v>
      </c>
      <c r="H310" s="1090"/>
      <c r="I310" s="1090"/>
      <c r="J310" s="1090"/>
      <c r="K310" s="1090"/>
      <c r="L310" s="1090"/>
      <c r="M310" s="1229">
        <f t="shared" si="51"/>
        <v>0</v>
      </c>
      <c r="O310" s="1058"/>
      <c r="P310" s="1058"/>
      <c r="Q310" s="1058"/>
      <c r="R310" s="1058"/>
      <c r="S310" s="1058"/>
      <c r="T310" s="1058"/>
      <c r="U310" s="1058"/>
      <c r="V310" s="1058"/>
    </row>
    <row r="311" spans="1:22" s="1064" customFormat="1" x14ac:dyDescent="0.25">
      <c r="A311" s="1057" t="str">
        <f t="shared" si="52"/>
        <v>81104211115</v>
      </c>
      <c r="B311" s="1086">
        <v>8110</v>
      </c>
      <c r="C311" s="1087">
        <v>4211</v>
      </c>
      <c r="D311" s="1088">
        <v>1</v>
      </c>
      <c r="E311" s="1088">
        <v>1</v>
      </c>
      <c r="F311" s="1088">
        <v>5</v>
      </c>
      <c r="G311" s="1089" t="s">
        <v>1288</v>
      </c>
      <c r="H311" s="1090"/>
      <c r="I311" s="1090"/>
      <c r="J311" s="1090"/>
      <c r="K311" s="1090"/>
      <c r="L311" s="1090"/>
      <c r="M311" s="1229">
        <f t="shared" si="51"/>
        <v>0</v>
      </c>
      <c r="O311" s="1058"/>
      <c r="P311" s="1058"/>
      <c r="Q311" s="1058"/>
      <c r="R311" s="1058"/>
      <c r="S311" s="1058"/>
      <c r="T311" s="1058"/>
      <c r="U311" s="1058"/>
      <c r="V311" s="1058"/>
    </row>
    <row r="312" spans="1:22" s="1064" customFormat="1" x14ac:dyDescent="0.25">
      <c r="A312" s="1057" t="str">
        <f t="shared" si="52"/>
        <v>81104211116</v>
      </c>
      <c r="B312" s="1086">
        <v>8110</v>
      </c>
      <c r="C312" s="1087">
        <v>4211</v>
      </c>
      <c r="D312" s="1088">
        <v>1</v>
      </c>
      <c r="E312" s="1088">
        <v>1</v>
      </c>
      <c r="F312" s="1088">
        <v>6</v>
      </c>
      <c r="G312" s="1089" t="s">
        <v>1289</v>
      </c>
      <c r="H312" s="1090"/>
      <c r="I312" s="1090"/>
      <c r="J312" s="1090"/>
      <c r="K312" s="1090"/>
      <c r="L312" s="1090"/>
      <c r="M312" s="1229">
        <f t="shared" si="51"/>
        <v>0</v>
      </c>
      <c r="O312" s="1058"/>
      <c r="P312" s="1058"/>
      <c r="Q312" s="1058"/>
      <c r="R312" s="1058"/>
      <c r="S312" s="1058"/>
      <c r="T312" s="1058"/>
      <c r="U312" s="1058"/>
      <c r="V312" s="1058"/>
    </row>
    <row r="313" spans="1:22" s="1064" customFormat="1" x14ac:dyDescent="0.25">
      <c r="A313" s="1057" t="str">
        <f t="shared" si="52"/>
        <v>81104211117</v>
      </c>
      <c r="B313" s="1086">
        <v>8110</v>
      </c>
      <c r="C313" s="1087">
        <v>4211</v>
      </c>
      <c r="D313" s="1088">
        <v>1</v>
      </c>
      <c r="E313" s="1088">
        <v>1</v>
      </c>
      <c r="F313" s="1088">
        <v>7</v>
      </c>
      <c r="G313" s="1089" t="s">
        <v>1290</v>
      </c>
      <c r="H313" s="1090"/>
      <c r="I313" s="1090"/>
      <c r="J313" s="1090"/>
      <c r="K313" s="1090"/>
      <c r="L313" s="1090"/>
      <c r="M313" s="1229">
        <f t="shared" si="51"/>
        <v>0</v>
      </c>
      <c r="O313" s="1058"/>
      <c r="P313" s="1058"/>
      <c r="Q313" s="1058"/>
      <c r="R313" s="1058"/>
      <c r="S313" s="1058"/>
      <c r="T313" s="1058"/>
      <c r="U313" s="1058"/>
      <c r="V313" s="1058"/>
    </row>
    <row r="314" spans="1:22" s="1064" customFormat="1" ht="18" x14ac:dyDescent="0.25">
      <c r="A314" s="1057" t="str">
        <f t="shared" si="52"/>
        <v>81104211118</v>
      </c>
      <c r="B314" s="1086">
        <v>8110</v>
      </c>
      <c r="C314" s="1087">
        <v>4211</v>
      </c>
      <c r="D314" s="1088">
        <v>1</v>
      </c>
      <c r="E314" s="1088">
        <v>1</v>
      </c>
      <c r="F314" s="1088">
        <v>8</v>
      </c>
      <c r="G314" s="1089" t="s">
        <v>1291</v>
      </c>
      <c r="H314" s="1090"/>
      <c r="I314" s="1090"/>
      <c r="J314" s="1090"/>
      <c r="K314" s="1090"/>
      <c r="L314" s="1090"/>
      <c r="M314" s="1229">
        <f t="shared" si="51"/>
        <v>0</v>
      </c>
      <c r="O314" s="1058"/>
      <c r="P314" s="1058"/>
      <c r="Q314" s="1058"/>
      <c r="R314" s="1058"/>
      <c r="S314" s="1058"/>
      <c r="T314" s="1058"/>
      <c r="U314" s="1058"/>
      <c r="V314" s="1058"/>
    </row>
    <row r="315" spans="1:22" s="1064" customFormat="1" x14ac:dyDescent="0.25">
      <c r="A315" s="1057" t="str">
        <f t="shared" si="52"/>
        <v>81104211119</v>
      </c>
      <c r="B315" s="1086">
        <v>8110</v>
      </c>
      <c r="C315" s="1087">
        <v>4211</v>
      </c>
      <c r="D315" s="1088">
        <v>1</v>
      </c>
      <c r="E315" s="1088">
        <v>1</v>
      </c>
      <c r="F315" s="1088">
        <v>9</v>
      </c>
      <c r="G315" s="1089" t="s">
        <v>1292</v>
      </c>
      <c r="H315" s="1090"/>
      <c r="I315" s="1090"/>
      <c r="J315" s="1090"/>
      <c r="K315" s="1090"/>
      <c r="L315" s="1090"/>
      <c r="M315" s="1229">
        <f t="shared" si="51"/>
        <v>0</v>
      </c>
      <c r="O315" s="1058"/>
      <c r="P315" s="1058"/>
      <c r="Q315" s="1058"/>
      <c r="R315" s="1058"/>
      <c r="S315" s="1058"/>
      <c r="T315" s="1058"/>
      <c r="U315" s="1058"/>
      <c r="V315" s="1058"/>
    </row>
    <row r="316" spans="1:22" s="1064" customFormat="1" ht="41.25" customHeight="1" x14ac:dyDescent="0.25">
      <c r="A316" s="1057" t="str">
        <f t="shared" si="52"/>
        <v>811042111110</v>
      </c>
      <c r="B316" s="1086">
        <v>8110</v>
      </c>
      <c r="C316" s="1087">
        <v>4211</v>
      </c>
      <c r="D316" s="1088">
        <v>1</v>
      </c>
      <c r="E316" s="1088">
        <v>1</v>
      </c>
      <c r="F316" s="1088">
        <v>10</v>
      </c>
      <c r="G316" s="1089" t="s">
        <v>1293</v>
      </c>
      <c r="H316" s="1090"/>
      <c r="I316" s="1090"/>
      <c r="J316" s="1090"/>
      <c r="K316" s="1090"/>
      <c r="L316" s="1090"/>
      <c r="M316" s="1229">
        <f t="shared" si="51"/>
        <v>0</v>
      </c>
      <c r="O316" s="1058"/>
      <c r="P316" s="1058"/>
      <c r="Q316" s="1058"/>
      <c r="R316" s="1058"/>
      <c r="S316" s="1058"/>
      <c r="T316" s="1058"/>
      <c r="U316" s="1058"/>
      <c r="V316" s="1058"/>
    </row>
    <row r="317" spans="1:22" s="1064" customFormat="1" ht="41.25" customHeight="1" x14ac:dyDescent="0.25">
      <c r="A317" s="1057" t="str">
        <f t="shared" si="52"/>
        <v>811042111111</v>
      </c>
      <c r="B317" s="1086">
        <v>8110</v>
      </c>
      <c r="C317" s="1087">
        <v>4211</v>
      </c>
      <c r="D317" s="1088">
        <v>1</v>
      </c>
      <c r="E317" s="1088">
        <v>1</v>
      </c>
      <c r="F317" s="1088">
        <v>11</v>
      </c>
      <c r="G317" s="1089" t="s">
        <v>1294</v>
      </c>
      <c r="H317" s="1090"/>
      <c r="I317" s="1090"/>
      <c r="J317" s="1090"/>
      <c r="K317" s="1090"/>
      <c r="L317" s="1090"/>
      <c r="M317" s="1229">
        <f t="shared" si="51"/>
        <v>0</v>
      </c>
      <c r="O317" s="1058"/>
      <c r="P317" s="1058"/>
      <c r="Q317" s="1058"/>
      <c r="R317" s="1058"/>
      <c r="S317" s="1058"/>
      <c r="T317" s="1058"/>
      <c r="U317" s="1058"/>
      <c r="V317" s="1058"/>
    </row>
    <row r="318" spans="1:22" s="1064" customFormat="1" ht="41.25" customHeight="1" x14ac:dyDescent="0.25">
      <c r="A318" s="1057" t="str">
        <f t="shared" si="52"/>
        <v>811042111112</v>
      </c>
      <c r="B318" s="1086">
        <v>8110</v>
      </c>
      <c r="C318" s="1087">
        <v>4211</v>
      </c>
      <c r="D318" s="1088">
        <v>1</v>
      </c>
      <c r="E318" s="1088">
        <v>1</v>
      </c>
      <c r="F318" s="1088">
        <v>12</v>
      </c>
      <c r="G318" s="1089" t="s">
        <v>1295</v>
      </c>
      <c r="H318" s="1090"/>
      <c r="I318" s="1090"/>
      <c r="J318" s="1090"/>
      <c r="K318" s="1090"/>
      <c r="L318" s="1090"/>
      <c r="M318" s="1229">
        <f t="shared" si="51"/>
        <v>0</v>
      </c>
      <c r="O318" s="1058"/>
      <c r="P318" s="1058"/>
      <c r="Q318" s="1058"/>
      <c r="R318" s="1058"/>
      <c r="S318" s="1058"/>
      <c r="T318" s="1058"/>
      <c r="U318" s="1058"/>
      <c r="V318" s="1058"/>
    </row>
    <row r="319" spans="1:22" s="1064" customFormat="1" ht="18" x14ac:dyDescent="0.25">
      <c r="A319" s="1057" t="str">
        <f t="shared" si="52"/>
        <v>8110421112</v>
      </c>
      <c r="B319" s="1079">
        <v>8110</v>
      </c>
      <c r="C319" s="1080">
        <v>4211</v>
      </c>
      <c r="D319" s="1081">
        <v>1</v>
      </c>
      <c r="E319" s="1081">
        <v>2</v>
      </c>
      <c r="F319" s="1081"/>
      <c r="G319" s="1082" t="s">
        <v>1296</v>
      </c>
      <c r="H319" s="1083">
        <f>SUM(H320:H332)</f>
        <v>0</v>
      </c>
      <c r="I319" s="1083">
        <f>SUM(I320:I332)</f>
        <v>0</v>
      </c>
      <c r="J319" s="1083">
        <f>SUM(J320:J332)</f>
        <v>0</v>
      </c>
      <c r="K319" s="1083">
        <f>SUM(K320:K332)</f>
        <v>0</v>
      </c>
      <c r="L319" s="1083">
        <f>SUM(L320:L332)</f>
        <v>0</v>
      </c>
      <c r="M319" s="1749">
        <f t="shared" si="51"/>
        <v>0</v>
      </c>
      <c r="O319" s="1058"/>
      <c r="P319" s="1058"/>
      <c r="Q319" s="1058"/>
      <c r="R319" s="1058"/>
      <c r="S319" s="1058"/>
      <c r="T319" s="1058"/>
      <c r="U319" s="1058"/>
      <c r="V319" s="1058"/>
    </row>
    <row r="320" spans="1:22" s="1064" customFormat="1" ht="20.25" customHeight="1" x14ac:dyDescent="0.25">
      <c r="A320" s="1057" t="str">
        <f t="shared" si="52"/>
        <v>81104211121</v>
      </c>
      <c r="B320" s="1086">
        <v>8110</v>
      </c>
      <c r="C320" s="1087">
        <v>4211</v>
      </c>
      <c r="D320" s="1088">
        <v>1</v>
      </c>
      <c r="E320" s="1088">
        <v>2</v>
      </c>
      <c r="F320" s="1088">
        <v>1</v>
      </c>
      <c r="G320" s="1089" t="s">
        <v>1297</v>
      </c>
      <c r="H320" s="1090"/>
      <c r="I320" s="1090"/>
      <c r="J320" s="1090"/>
      <c r="K320" s="1090"/>
      <c r="L320" s="1090"/>
      <c r="M320" s="1229">
        <f>+H320+I320+J320+K320+L320</f>
        <v>0</v>
      </c>
      <c r="O320" s="1058"/>
      <c r="P320" s="1058"/>
      <c r="Q320" s="1058"/>
      <c r="R320" s="1058"/>
      <c r="S320" s="1058"/>
      <c r="T320" s="1058"/>
      <c r="U320" s="1058"/>
      <c r="V320" s="1058"/>
    </row>
    <row r="321" spans="1:22" s="1064" customFormat="1" ht="20.25" customHeight="1" x14ac:dyDescent="0.25">
      <c r="A321" s="1057" t="str">
        <f t="shared" si="52"/>
        <v>81104211122</v>
      </c>
      <c r="B321" s="1086">
        <v>8110</v>
      </c>
      <c r="C321" s="1087">
        <v>4211</v>
      </c>
      <c r="D321" s="1088">
        <v>1</v>
      </c>
      <c r="E321" s="1088">
        <v>2</v>
      </c>
      <c r="F321" s="1088">
        <v>2</v>
      </c>
      <c r="G321" s="1089" t="s">
        <v>1298</v>
      </c>
      <c r="H321" s="1090"/>
      <c r="I321" s="1090"/>
      <c r="J321" s="1090"/>
      <c r="K321" s="1090"/>
      <c r="L321" s="1090"/>
      <c r="M321" s="1229">
        <f t="shared" si="51"/>
        <v>0</v>
      </c>
      <c r="O321" s="1058"/>
      <c r="P321" s="1058"/>
      <c r="Q321" s="1058"/>
      <c r="R321" s="1058"/>
      <c r="S321" s="1058"/>
      <c r="T321" s="1058"/>
      <c r="U321" s="1058"/>
      <c r="V321" s="1058"/>
    </row>
    <row r="322" spans="1:22" s="1064" customFormat="1" ht="34.5" customHeight="1" x14ac:dyDescent="0.25">
      <c r="A322" s="1057" t="str">
        <f t="shared" si="52"/>
        <v>81104211123</v>
      </c>
      <c r="B322" s="1086">
        <v>8110</v>
      </c>
      <c r="C322" s="1087">
        <v>4211</v>
      </c>
      <c r="D322" s="1088">
        <v>1</v>
      </c>
      <c r="E322" s="1088">
        <v>2</v>
      </c>
      <c r="F322" s="1088">
        <v>3</v>
      </c>
      <c r="G322" s="1089" t="s">
        <v>1299</v>
      </c>
      <c r="H322" s="1090"/>
      <c r="I322" s="1090"/>
      <c r="J322" s="1090"/>
      <c r="K322" s="1090"/>
      <c r="L322" s="1090"/>
      <c r="M322" s="1229">
        <f t="shared" si="51"/>
        <v>0</v>
      </c>
      <c r="O322" s="1058"/>
      <c r="P322" s="1058"/>
      <c r="Q322" s="1058"/>
      <c r="R322" s="1058"/>
      <c r="S322" s="1058"/>
      <c r="T322" s="1058"/>
      <c r="U322" s="1058"/>
      <c r="V322" s="1058"/>
    </row>
    <row r="323" spans="1:22" s="1064" customFormat="1" ht="34.5" customHeight="1" x14ac:dyDescent="0.25">
      <c r="A323" s="1057" t="str">
        <f t="shared" si="52"/>
        <v>81104211124</v>
      </c>
      <c r="B323" s="1086">
        <v>8110</v>
      </c>
      <c r="C323" s="1087">
        <v>4211</v>
      </c>
      <c r="D323" s="1088">
        <v>1</v>
      </c>
      <c r="E323" s="1088">
        <v>2</v>
      </c>
      <c r="F323" s="1088">
        <v>4</v>
      </c>
      <c r="G323" s="1089" t="s">
        <v>1300</v>
      </c>
      <c r="H323" s="1090"/>
      <c r="I323" s="1090"/>
      <c r="J323" s="1090"/>
      <c r="K323" s="1090"/>
      <c r="L323" s="1090"/>
      <c r="M323" s="1229">
        <f t="shared" si="51"/>
        <v>0</v>
      </c>
      <c r="O323" s="1058"/>
      <c r="P323" s="1058"/>
      <c r="Q323" s="1058"/>
      <c r="R323" s="1058"/>
      <c r="S323" s="1058"/>
      <c r="T323" s="1058"/>
      <c r="U323" s="1058"/>
      <c r="V323" s="1058"/>
    </row>
    <row r="324" spans="1:22" s="1064" customFormat="1" ht="34.5" customHeight="1" x14ac:dyDescent="0.25">
      <c r="A324" s="1057" t="str">
        <f t="shared" si="52"/>
        <v>81104211125</v>
      </c>
      <c r="B324" s="1086">
        <v>8110</v>
      </c>
      <c r="C324" s="1087">
        <v>4211</v>
      </c>
      <c r="D324" s="1088">
        <v>1</v>
      </c>
      <c r="E324" s="1088">
        <v>2</v>
      </c>
      <c r="F324" s="1088">
        <v>5</v>
      </c>
      <c r="G324" s="1089" t="s">
        <v>876</v>
      </c>
      <c r="H324" s="1090"/>
      <c r="I324" s="1090"/>
      <c r="J324" s="1090"/>
      <c r="K324" s="1090"/>
      <c r="L324" s="1090"/>
      <c r="M324" s="1229">
        <f t="shared" si="51"/>
        <v>0</v>
      </c>
      <c r="O324" s="1058"/>
      <c r="P324" s="1058"/>
      <c r="Q324" s="1058"/>
      <c r="R324" s="1058"/>
      <c r="S324" s="1058"/>
      <c r="T324" s="1058"/>
      <c r="U324" s="1058"/>
      <c r="V324" s="1058"/>
    </row>
    <row r="325" spans="1:22" s="1064" customFormat="1" ht="34.5" customHeight="1" x14ac:dyDescent="0.25">
      <c r="A325" s="1057" t="str">
        <f t="shared" si="52"/>
        <v>81104211126</v>
      </c>
      <c r="B325" s="1086">
        <v>8110</v>
      </c>
      <c r="C325" s="1087">
        <v>4211</v>
      </c>
      <c r="D325" s="1088">
        <v>1</v>
      </c>
      <c r="E325" s="1088">
        <v>2</v>
      </c>
      <c r="F325" s="1088">
        <v>6</v>
      </c>
      <c r="G325" s="1089" t="s">
        <v>875</v>
      </c>
      <c r="H325" s="1090"/>
      <c r="I325" s="1090"/>
      <c r="J325" s="1090"/>
      <c r="K325" s="1090"/>
      <c r="L325" s="1090"/>
      <c r="M325" s="1229">
        <f t="shared" si="51"/>
        <v>0</v>
      </c>
      <c r="O325" s="1058"/>
      <c r="P325" s="1058"/>
      <c r="Q325" s="1058"/>
      <c r="R325" s="1058"/>
      <c r="S325" s="1058"/>
      <c r="T325" s="1058"/>
      <c r="U325" s="1058"/>
      <c r="V325" s="1058"/>
    </row>
    <row r="326" spans="1:22" s="1064" customFormat="1" ht="34.5" customHeight="1" x14ac:dyDescent="0.25">
      <c r="A326" s="1057" t="str">
        <f t="shared" si="52"/>
        <v>81104211127</v>
      </c>
      <c r="B326" s="1086">
        <v>8110</v>
      </c>
      <c r="C326" s="1087">
        <v>4211</v>
      </c>
      <c r="D326" s="1088">
        <v>1</v>
      </c>
      <c r="E326" s="1088">
        <v>2</v>
      </c>
      <c r="F326" s="1088">
        <v>7</v>
      </c>
      <c r="G326" s="1089" t="s">
        <v>877</v>
      </c>
      <c r="H326" s="1090"/>
      <c r="I326" s="1090"/>
      <c r="J326" s="1090"/>
      <c r="K326" s="1090"/>
      <c r="L326" s="1090"/>
      <c r="M326" s="1229">
        <f t="shared" si="51"/>
        <v>0</v>
      </c>
      <c r="O326" s="1058"/>
      <c r="P326" s="1058"/>
      <c r="Q326" s="1058"/>
      <c r="R326" s="1058"/>
      <c r="S326" s="1058"/>
      <c r="T326" s="1058"/>
      <c r="U326" s="1058"/>
      <c r="V326" s="1058"/>
    </row>
    <row r="327" spans="1:22" s="1064" customFormat="1" ht="34.5" customHeight="1" x14ac:dyDescent="0.25">
      <c r="A327" s="1057" t="str">
        <f t="shared" si="52"/>
        <v>81104211128</v>
      </c>
      <c r="B327" s="1086">
        <v>8110</v>
      </c>
      <c r="C327" s="1087">
        <v>4211</v>
      </c>
      <c r="D327" s="1088">
        <v>1</v>
      </c>
      <c r="E327" s="1088">
        <v>2</v>
      </c>
      <c r="F327" s="1088">
        <v>8</v>
      </c>
      <c r="G327" s="1089" t="s">
        <v>878</v>
      </c>
      <c r="H327" s="1090"/>
      <c r="I327" s="1090"/>
      <c r="J327" s="1090"/>
      <c r="K327" s="1090"/>
      <c r="L327" s="1090"/>
      <c r="M327" s="1229">
        <f t="shared" si="51"/>
        <v>0</v>
      </c>
      <c r="O327" s="1058"/>
      <c r="P327" s="1058"/>
      <c r="Q327" s="1058"/>
      <c r="R327" s="1058"/>
      <c r="S327" s="1058"/>
      <c r="T327" s="1058"/>
      <c r="U327" s="1058"/>
      <c r="V327" s="1058"/>
    </row>
    <row r="328" spans="1:22" s="1064" customFormat="1" x14ac:dyDescent="0.25">
      <c r="A328" s="1057" t="str">
        <f t="shared" si="52"/>
        <v>81104211129</v>
      </c>
      <c r="B328" s="1086">
        <v>8110</v>
      </c>
      <c r="C328" s="1087">
        <v>4211</v>
      </c>
      <c r="D328" s="1088">
        <v>1</v>
      </c>
      <c r="E328" s="1088">
        <v>2</v>
      </c>
      <c r="F328" s="1088">
        <v>9</v>
      </c>
      <c r="G328" s="1089" t="s">
        <v>1301</v>
      </c>
      <c r="H328" s="1090"/>
      <c r="I328" s="1090"/>
      <c r="J328" s="1090"/>
      <c r="K328" s="1090"/>
      <c r="L328" s="1090"/>
      <c r="M328" s="1229">
        <f t="shared" si="51"/>
        <v>0</v>
      </c>
      <c r="O328" s="1058"/>
      <c r="P328" s="1058"/>
      <c r="Q328" s="1058"/>
      <c r="R328" s="1058"/>
      <c r="S328" s="1058"/>
      <c r="T328" s="1058"/>
      <c r="U328" s="1058"/>
      <c r="V328" s="1058"/>
    </row>
    <row r="329" spans="1:22" s="1064" customFormat="1" x14ac:dyDescent="0.25">
      <c r="A329" s="1057" t="str">
        <f t="shared" si="52"/>
        <v>811042111210</v>
      </c>
      <c r="B329" s="1086">
        <v>8110</v>
      </c>
      <c r="C329" s="1087">
        <v>4211</v>
      </c>
      <c r="D329" s="1088">
        <v>1</v>
      </c>
      <c r="E329" s="1088">
        <v>2</v>
      </c>
      <c r="F329" s="1088">
        <v>10</v>
      </c>
      <c r="G329" s="1089" t="s">
        <v>1302</v>
      </c>
      <c r="H329" s="1090"/>
      <c r="I329" s="1090"/>
      <c r="J329" s="1090"/>
      <c r="K329" s="1090"/>
      <c r="L329" s="1090"/>
      <c r="M329" s="1229">
        <f>+H329+I329+J329+K329+L329</f>
        <v>0</v>
      </c>
      <c r="O329" s="1058"/>
      <c r="P329" s="1058"/>
      <c r="Q329" s="1058"/>
      <c r="R329" s="1058"/>
      <c r="S329" s="1058"/>
      <c r="T329" s="1058"/>
      <c r="U329" s="1058"/>
      <c r="V329" s="1058"/>
    </row>
    <row r="330" spans="1:22" s="1064" customFormat="1" ht="18" x14ac:dyDescent="0.25">
      <c r="A330" s="1057" t="str">
        <f t="shared" si="52"/>
        <v>811042111211</v>
      </c>
      <c r="B330" s="1086">
        <v>8110</v>
      </c>
      <c r="C330" s="1087">
        <v>4211</v>
      </c>
      <c r="D330" s="1088">
        <v>1</v>
      </c>
      <c r="E330" s="1088">
        <v>2</v>
      </c>
      <c r="F330" s="1088">
        <v>11</v>
      </c>
      <c r="G330" s="1089" t="s">
        <v>1303</v>
      </c>
      <c r="H330" s="1090"/>
      <c r="I330" s="1090"/>
      <c r="J330" s="1090"/>
      <c r="K330" s="1090"/>
      <c r="L330" s="1090"/>
      <c r="M330" s="1229">
        <f t="shared" si="51"/>
        <v>0</v>
      </c>
      <c r="O330" s="1058"/>
      <c r="P330" s="1058"/>
      <c r="Q330" s="1058"/>
      <c r="R330" s="1058"/>
      <c r="S330" s="1058"/>
      <c r="T330" s="1058"/>
      <c r="U330" s="1058"/>
      <c r="V330" s="1058"/>
    </row>
    <row r="331" spans="1:22" s="1064" customFormat="1" x14ac:dyDescent="0.25">
      <c r="A331" s="1057" t="str">
        <f t="shared" si="52"/>
        <v>811042111212</v>
      </c>
      <c r="B331" s="1086">
        <v>8110</v>
      </c>
      <c r="C331" s="1087">
        <v>4211</v>
      </c>
      <c r="D331" s="1088">
        <v>1</v>
      </c>
      <c r="E331" s="1088">
        <v>2</v>
      </c>
      <c r="F331" s="1088">
        <v>12</v>
      </c>
      <c r="G331" s="1089" t="s">
        <v>1304</v>
      </c>
      <c r="H331" s="1090"/>
      <c r="I331" s="1090"/>
      <c r="J331" s="1090"/>
      <c r="K331" s="1090"/>
      <c r="L331" s="1090"/>
      <c r="M331" s="1229">
        <f t="shared" si="51"/>
        <v>0</v>
      </c>
      <c r="O331" s="1058"/>
      <c r="P331" s="1058"/>
      <c r="Q331" s="1058"/>
      <c r="R331" s="1058"/>
      <c r="S331" s="1058"/>
      <c r="T331" s="1058"/>
      <c r="U331" s="1058"/>
      <c r="V331" s="1058"/>
    </row>
    <row r="332" spans="1:22" s="1064" customFormat="1" ht="35.25" customHeight="1" x14ac:dyDescent="0.25">
      <c r="A332" s="1057" t="str">
        <f t="shared" si="52"/>
        <v>811042111213</v>
      </c>
      <c r="B332" s="1086">
        <v>8110</v>
      </c>
      <c r="C332" s="1087">
        <v>4211</v>
      </c>
      <c r="D332" s="1088">
        <v>1</v>
      </c>
      <c r="E332" s="1088">
        <v>2</v>
      </c>
      <c r="F332" s="1088">
        <v>13</v>
      </c>
      <c r="G332" s="1089" t="s">
        <v>1305</v>
      </c>
      <c r="H332" s="1090"/>
      <c r="I332" s="1090"/>
      <c r="J332" s="1090"/>
      <c r="K332" s="1090"/>
      <c r="L332" s="1090"/>
      <c r="M332" s="1229">
        <f>+H332+I332+J332+K332+L332</f>
        <v>0</v>
      </c>
      <c r="O332" s="1058"/>
      <c r="P332" s="1058"/>
      <c r="Q332" s="1058"/>
      <c r="R332" s="1058"/>
      <c r="S332" s="1058"/>
      <c r="T332" s="1058"/>
      <c r="U332" s="1058"/>
      <c r="V332" s="1058"/>
    </row>
    <row r="333" spans="1:22" s="1064" customFormat="1" x14ac:dyDescent="0.25">
      <c r="A333" s="1057" t="str">
        <f t="shared" ref="A333:A396" si="62">B333&amp;C333&amp;D333&amp;E333&amp;F333</f>
        <v>81104212</v>
      </c>
      <c r="B333" s="1065">
        <v>8110</v>
      </c>
      <c r="C333" s="1066">
        <v>4212</v>
      </c>
      <c r="D333" s="1067"/>
      <c r="E333" s="1067"/>
      <c r="F333" s="1067"/>
      <c r="G333" s="1068" t="s">
        <v>1306</v>
      </c>
      <c r="H333" s="1069">
        <f t="shared" ref="H333:L334" si="63">SUM(H334)</f>
        <v>0</v>
      </c>
      <c r="I333" s="1069">
        <f t="shared" si="63"/>
        <v>0</v>
      </c>
      <c r="J333" s="1069">
        <f t="shared" si="63"/>
        <v>0</v>
      </c>
      <c r="K333" s="1069">
        <f t="shared" si="63"/>
        <v>0</v>
      </c>
      <c r="L333" s="1069">
        <f t="shared" si="63"/>
        <v>0</v>
      </c>
      <c r="M333" s="1226">
        <f t="shared" ref="M333:M396" si="64">+H333+I333+J333+K333+L333</f>
        <v>0</v>
      </c>
      <c r="O333" s="1058"/>
      <c r="P333" s="1058"/>
      <c r="Q333" s="1058"/>
      <c r="R333" s="1058"/>
      <c r="S333" s="1058"/>
      <c r="T333" s="1058"/>
      <c r="U333" s="1058"/>
      <c r="V333" s="1058"/>
    </row>
    <row r="334" spans="1:22" s="1064" customFormat="1" x14ac:dyDescent="0.25">
      <c r="A334" s="1057" t="str">
        <f t="shared" si="62"/>
        <v>811042121</v>
      </c>
      <c r="B334" s="1072">
        <v>8110</v>
      </c>
      <c r="C334" s="1073">
        <v>4212</v>
      </c>
      <c r="D334" s="1074">
        <v>1</v>
      </c>
      <c r="E334" s="1074"/>
      <c r="F334" s="1074"/>
      <c r="G334" s="1075" t="s">
        <v>164</v>
      </c>
      <c r="H334" s="1076">
        <f t="shared" si="63"/>
        <v>0</v>
      </c>
      <c r="I334" s="1076">
        <f t="shared" si="63"/>
        <v>0</v>
      </c>
      <c r="J334" s="1076">
        <f t="shared" si="63"/>
        <v>0</v>
      </c>
      <c r="K334" s="1076">
        <f t="shared" si="63"/>
        <v>0</v>
      </c>
      <c r="L334" s="1076">
        <f t="shared" si="63"/>
        <v>0</v>
      </c>
      <c r="M334" s="1227">
        <f t="shared" si="64"/>
        <v>0</v>
      </c>
      <c r="O334" s="1058"/>
      <c r="P334" s="1058"/>
      <c r="Q334" s="1058"/>
      <c r="R334" s="1058"/>
      <c r="S334" s="1058"/>
      <c r="T334" s="1058"/>
      <c r="U334" s="1058"/>
      <c r="V334" s="1058"/>
    </row>
    <row r="335" spans="1:22" s="1064" customFormat="1" x14ac:dyDescent="0.25">
      <c r="A335" s="1057" t="str">
        <f t="shared" si="62"/>
        <v>8110421211</v>
      </c>
      <c r="B335" s="1079">
        <v>8110</v>
      </c>
      <c r="C335" s="1080">
        <v>4212</v>
      </c>
      <c r="D335" s="1081">
        <v>1</v>
      </c>
      <c r="E335" s="1081">
        <v>1</v>
      </c>
      <c r="F335" s="1081"/>
      <c r="G335" s="1082" t="s">
        <v>164</v>
      </c>
      <c r="H335" s="1083">
        <f>SUM(H336:H340)</f>
        <v>0</v>
      </c>
      <c r="I335" s="1083">
        <f>SUM(I336:I340)</f>
        <v>0</v>
      </c>
      <c r="J335" s="1083">
        <f>SUM(J336:J340)</f>
        <v>0</v>
      </c>
      <c r="K335" s="1083">
        <f>SUM(K336:K340)</f>
        <v>0</v>
      </c>
      <c r="L335" s="1083">
        <f>SUM(L336:L340)</f>
        <v>0</v>
      </c>
      <c r="M335" s="1749">
        <f t="shared" si="64"/>
        <v>0</v>
      </c>
      <c r="O335" s="1058"/>
      <c r="P335" s="1058"/>
      <c r="Q335" s="1058"/>
      <c r="R335" s="1058"/>
      <c r="S335" s="1058"/>
      <c r="T335" s="1058"/>
      <c r="U335" s="1058"/>
      <c r="V335" s="1058"/>
    </row>
    <row r="336" spans="1:22" s="1064" customFormat="1" x14ac:dyDescent="0.25">
      <c r="A336" s="1057" t="str">
        <f t="shared" si="62"/>
        <v>81104212111</v>
      </c>
      <c r="B336" s="1086">
        <v>8110</v>
      </c>
      <c r="C336" s="1087">
        <v>4212</v>
      </c>
      <c r="D336" s="1088">
        <v>1</v>
      </c>
      <c r="E336" s="1088">
        <v>1</v>
      </c>
      <c r="F336" s="1088">
        <v>1</v>
      </c>
      <c r="G336" s="1089" t="s">
        <v>1307</v>
      </c>
      <c r="H336" s="1090"/>
      <c r="I336" s="1090"/>
      <c r="J336" s="1090"/>
      <c r="K336" s="1090"/>
      <c r="L336" s="1090"/>
      <c r="M336" s="1229">
        <f t="shared" si="64"/>
        <v>0</v>
      </c>
      <c r="O336" s="1058"/>
      <c r="P336" s="1058"/>
      <c r="Q336" s="1058"/>
      <c r="R336" s="1058"/>
      <c r="S336" s="1058"/>
      <c r="T336" s="1058"/>
      <c r="U336" s="1058"/>
      <c r="V336" s="1058"/>
    </row>
    <row r="337" spans="1:22" s="1064" customFormat="1" ht="20.25" customHeight="1" x14ac:dyDescent="0.25">
      <c r="A337" s="1057" t="str">
        <f t="shared" si="62"/>
        <v>81104212112</v>
      </c>
      <c r="B337" s="1086">
        <v>8110</v>
      </c>
      <c r="C337" s="1087">
        <v>4212</v>
      </c>
      <c r="D337" s="1088">
        <v>1</v>
      </c>
      <c r="E337" s="1088">
        <v>1</v>
      </c>
      <c r="F337" s="1088">
        <v>2</v>
      </c>
      <c r="G337" s="1089" t="s">
        <v>1308</v>
      </c>
      <c r="H337" s="1090"/>
      <c r="I337" s="1090"/>
      <c r="J337" s="1090"/>
      <c r="K337" s="1090"/>
      <c r="L337" s="1090"/>
      <c r="M337" s="1229">
        <f t="shared" si="64"/>
        <v>0</v>
      </c>
      <c r="O337" s="1058"/>
      <c r="P337" s="1058"/>
      <c r="Q337" s="1058"/>
      <c r="R337" s="1058"/>
      <c r="S337" s="1058"/>
      <c r="T337" s="1058"/>
      <c r="U337" s="1058"/>
      <c r="V337" s="1058"/>
    </row>
    <row r="338" spans="1:22" s="1064" customFormat="1" x14ac:dyDescent="0.25">
      <c r="A338" s="1057" t="str">
        <f t="shared" si="62"/>
        <v>81104212113</v>
      </c>
      <c r="B338" s="1086">
        <v>8110</v>
      </c>
      <c r="C338" s="1087">
        <v>4212</v>
      </c>
      <c r="D338" s="1088">
        <v>1</v>
      </c>
      <c r="E338" s="1088">
        <v>1</v>
      </c>
      <c r="F338" s="1088">
        <v>3</v>
      </c>
      <c r="G338" s="1089" t="s">
        <v>1309</v>
      </c>
      <c r="H338" s="1090"/>
      <c r="I338" s="1090"/>
      <c r="J338" s="1090"/>
      <c r="K338" s="1090"/>
      <c r="L338" s="1090"/>
      <c r="M338" s="1229">
        <f t="shared" si="64"/>
        <v>0</v>
      </c>
      <c r="O338" s="1058"/>
      <c r="P338" s="1058"/>
      <c r="Q338" s="1058"/>
      <c r="R338" s="1058"/>
      <c r="S338" s="1058"/>
      <c r="T338" s="1058"/>
      <c r="U338" s="1058"/>
      <c r="V338" s="1058"/>
    </row>
    <row r="339" spans="1:22" s="1064" customFormat="1" x14ac:dyDescent="0.25">
      <c r="A339" s="1057" t="str">
        <f t="shared" si="62"/>
        <v>81104212114</v>
      </c>
      <c r="B339" s="1086">
        <v>8110</v>
      </c>
      <c r="C339" s="1087">
        <v>4212</v>
      </c>
      <c r="D339" s="1088">
        <v>1</v>
      </c>
      <c r="E339" s="1088">
        <v>1</v>
      </c>
      <c r="F339" s="1088">
        <v>4</v>
      </c>
      <c r="G339" s="1089" t="s">
        <v>1310</v>
      </c>
      <c r="H339" s="1090"/>
      <c r="I339" s="1090"/>
      <c r="J339" s="1090"/>
      <c r="K339" s="1090"/>
      <c r="L339" s="1090"/>
      <c r="M339" s="1229">
        <f t="shared" si="64"/>
        <v>0</v>
      </c>
      <c r="O339" s="1058"/>
      <c r="P339" s="1058"/>
      <c r="Q339" s="1058"/>
      <c r="R339" s="1058"/>
      <c r="S339" s="1058"/>
      <c r="T339" s="1058"/>
      <c r="U339" s="1058"/>
      <c r="V339" s="1058"/>
    </row>
    <row r="340" spans="1:22" s="1064" customFormat="1" x14ac:dyDescent="0.25">
      <c r="A340" s="1057" t="str">
        <f t="shared" si="62"/>
        <v>81104212115</v>
      </c>
      <c r="B340" s="1086">
        <v>8110</v>
      </c>
      <c r="C340" s="1087">
        <v>4212</v>
      </c>
      <c r="D340" s="1088">
        <v>1</v>
      </c>
      <c r="E340" s="1088">
        <v>1</v>
      </c>
      <c r="F340" s="1088">
        <v>5</v>
      </c>
      <c r="G340" s="1089" t="s">
        <v>1311</v>
      </c>
      <c r="H340" s="1090"/>
      <c r="I340" s="1090"/>
      <c r="J340" s="1090"/>
      <c r="K340" s="1090"/>
      <c r="L340" s="1090"/>
      <c r="M340" s="1229">
        <f t="shared" si="64"/>
        <v>0</v>
      </c>
      <c r="O340" s="1058"/>
      <c r="P340" s="1058"/>
      <c r="Q340" s="1058"/>
      <c r="R340" s="1058"/>
      <c r="S340" s="1058"/>
      <c r="T340" s="1058"/>
      <c r="U340" s="1058"/>
      <c r="V340" s="1058"/>
    </row>
    <row r="341" spans="1:22" s="1064" customFormat="1" x14ac:dyDescent="0.25">
      <c r="A341" s="1057" t="str">
        <f t="shared" si="62"/>
        <v>81104213</v>
      </c>
      <c r="B341" s="1065">
        <v>8110</v>
      </c>
      <c r="C341" s="1066">
        <v>4213</v>
      </c>
      <c r="D341" s="1067"/>
      <c r="E341" s="1067"/>
      <c r="F341" s="1067"/>
      <c r="G341" s="1068" t="s">
        <v>247</v>
      </c>
      <c r="H341" s="1069">
        <f t="shared" ref="H341:L342" si="65">+H342</f>
        <v>0</v>
      </c>
      <c r="I341" s="1069">
        <f t="shared" si="65"/>
        <v>0</v>
      </c>
      <c r="J341" s="1069">
        <f t="shared" si="65"/>
        <v>0</v>
      </c>
      <c r="K341" s="1069">
        <f t="shared" si="65"/>
        <v>0</v>
      </c>
      <c r="L341" s="1069">
        <f t="shared" si="65"/>
        <v>0</v>
      </c>
      <c r="M341" s="1226">
        <f t="shared" si="64"/>
        <v>0</v>
      </c>
      <c r="O341" s="1058"/>
      <c r="P341" s="1058"/>
      <c r="Q341" s="1058"/>
      <c r="R341" s="1058"/>
      <c r="S341" s="1058"/>
      <c r="T341" s="1058"/>
      <c r="U341" s="1058"/>
      <c r="V341" s="1058"/>
    </row>
    <row r="342" spans="1:22" s="1064" customFormat="1" x14ac:dyDescent="0.25">
      <c r="A342" s="1057" t="str">
        <f t="shared" si="62"/>
        <v>811042131</v>
      </c>
      <c r="B342" s="1072">
        <v>8110</v>
      </c>
      <c r="C342" s="1073">
        <v>4213</v>
      </c>
      <c r="D342" s="1074">
        <v>1</v>
      </c>
      <c r="E342" s="1074"/>
      <c r="F342" s="1074"/>
      <c r="G342" s="1075" t="s">
        <v>247</v>
      </c>
      <c r="H342" s="1076">
        <f t="shared" si="65"/>
        <v>0</v>
      </c>
      <c r="I342" s="1076">
        <f t="shared" si="65"/>
        <v>0</v>
      </c>
      <c r="J342" s="1076">
        <f t="shared" si="65"/>
        <v>0</v>
      </c>
      <c r="K342" s="1076">
        <f t="shared" si="65"/>
        <v>0</v>
      </c>
      <c r="L342" s="1076">
        <f t="shared" si="65"/>
        <v>0</v>
      </c>
      <c r="M342" s="1227">
        <f t="shared" si="64"/>
        <v>0</v>
      </c>
      <c r="O342" s="1058"/>
      <c r="P342" s="1058"/>
      <c r="Q342" s="1058"/>
      <c r="R342" s="1058"/>
      <c r="S342" s="1058"/>
      <c r="T342" s="1058"/>
      <c r="U342" s="1058"/>
      <c r="V342" s="1058"/>
    </row>
    <row r="343" spans="1:22" s="1064" customFormat="1" x14ac:dyDescent="0.25">
      <c r="A343" s="1057" t="str">
        <f t="shared" si="62"/>
        <v>8110421311</v>
      </c>
      <c r="B343" s="1079">
        <v>8110</v>
      </c>
      <c r="C343" s="1080">
        <v>4213</v>
      </c>
      <c r="D343" s="1081">
        <v>1</v>
      </c>
      <c r="E343" s="1081">
        <v>1</v>
      </c>
      <c r="F343" s="1081"/>
      <c r="G343" s="1082" t="s">
        <v>1312</v>
      </c>
      <c r="H343" s="1083">
        <f>SUM(H344)</f>
        <v>0</v>
      </c>
      <c r="I343" s="1083">
        <f>SUM(I344)</f>
        <v>0</v>
      </c>
      <c r="J343" s="1083">
        <f>SUM(J344)</f>
        <v>0</v>
      </c>
      <c r="K343" s="1083">
        <f>SUM(K344)</f>
        <v>0</v>
      </c>
      <c r="L343" s="1083">
        <f>SUM(L344)</f>
        <v>0</v>
      </c>
      <c r="M343" s="1749">
        <f t="shared" si="64"/>
        <v>0</v>
      </c>
      <c r="O343" s="1058"/>
      <c r="P343" s="1058"/>
      <c r="Q343" s="1058"/>
      <c r="R343" s="1058"/>
      <c r="S343" s="1058"/>
      <c r="T343" s="1058"/>
      <c r="U343" s="1058"/>
      <c r="V343" s="1058"/>
    </row>
    <row r="344" spans="1:22" s="1064" customFormat="1" x14ac:dyDescent="0.25">
      <c r="A344" s="1057" t="str">
        <f t="shared" si="62"/>
        <v>81104213111</v>
      </c>
      <c r="B344" s="1086">
        <v>8110</v>
      </c>
      <c r="C344" s="1087">
        <v>4213</v>
      </c>
      <c r="D344" s="1088">
        <v>1</v>
      </c>
      <c r="E344" s="1088">
        <v>1</v>
      </c>
      <c r="F344" s="1088">
        <v>1</v>
      </c>
      <c r="G344" s="1089" t="s">
        <v>1313</v>
      </c>
      <c r="H344" s="1090"/>
      <c r="I344" s="1090"/>
      <c r="J344" s="1090"/>
      <c r="K344" s="1090"/>
      <c r="L344" s="1090"/>
      <c r="M344" s="1229">
        <f t="shared" si="64"/>
        <v>0</v>
      </c>
      <c r="O344" s="1058"/>
      <c r="P344" s="1058"/>
      <c r="Q344" s="1058"/>
      <c r="R344" s="1058"/>
      <c r="S344" s="1058"/>
      <c r="T344" s="1058"/>
      <c r="U344" s="1058"/>
      <c r="V344" s="1058"/>
    </row>
    <row r="345" spans="1:22" s="1064" customFormat="1" x14ac:dyDescent="0.25">
      <c r="A345" s="1057" t="str">
        <f t="shared" si="62"/>
        <v>81104214</v>
      </c>
      <c r="B345" s="1065">
        <v>8110</v>
      </c>
      <c r="C345" s="1066">
        <v>4214</v>
      </c>
      <c r="D345" s="1067"/>
      <c r="E345" s="1067"/>
      <c r="F345" s="1067"/>
      <c r="G345" s="1068" t="s">
        <v>1314</v>
      </c>
      <c r="H345" s="1069">
        <f t="shared" ref="H345:L346" si="66">+H346</f>
        <v>0</v>
      </c>
      <c r="I345" s="1069">
        <f t="shared" si="66"/>
        <v>0</v>
      </c>
      <c r="J345" s="1069">
        <f t="shared" si="66"/>
        <v>0</v>
      </c>
      <c r="K345" s="1069">
        <f t="shared" si="66"/>
        <v>0</v>
      </c>
      <c r="L345" s="1069">
        <f t="shared" si="66"/>
        <v>0</v>
      </c>
      <c r="M345" s="1226">
        <f t="shared" si="64"/>
        <v>0</v>
      </c>
      <c r="O345" s="1058"/>
      <c r="P345" s="1058"/>
      <c r="Q345" s="1058"/>
      <c r="R345" s="1058"/>
      <c r="S345" s="1058"/>
      <c r="T345" s="1058"/>
      <c r="U345" s="1058"/>
      <c r="V345" s="1058"/>
    </row>
    <row r="346" spans="1:22" s="1064" customFormat="1" x14ac:dyDescent="0.25">
      <c r="A346" s="1057" t="str">
        <f t="shared" si="62"/>
        <v>811042141</v>
      </c>
      <c r="B346" s="1072">
        <v>8110</v>
      </c>
      <c r="C346" s="1073">
        <v>4214</v>
      </c>
      <c r="D346" s="1074">
        <v>1</v>
      </c>
      <c r="E346" s="1074"/>
      <c r="F346" s="1074"/>
      <c r="G346" s="1075" t="s">
        <v>1314</v>
      </c>
      <c r="H346" s="1076">
        <f t="shared" si="66"/>
        <v>0</v>
      </c>
      <c r="I346" s="1076">
        <f t="shared" si="66"/>
        <v>0</v>
      </c>
      <c r="J346" s="1076">
        <f t="shared" si="66"/>
        <v>0</v>
      </c>
      <c r="K346" s="1076">
        <f t="shared" si="66"/>
        <v>0</v>
      </c>
      <c r="L346" s="1076">
        <f t="shared" si="66"/>
        <v>0</v>
      </c>
      <c r="M346" s="1227">
        <f t="shared" si="64"/>
        <v>0</v>
      </c>
      <c r="O346" s="1058"/>
      <c r="P346" s="1058"/>
      <c r="Q346" s="1058"/>
      <c r="R346" s="1058"/>
      <c r="S346" s="1058"/>
      <c r="T346" s="1058"/>
      <c r="U346" s="1058"/>
      <c r="V346" s="1058"/>
    </row>
    <row r="347" spans="1:22" s="1064" customFormat="1" x14ac:dyDescent="0.25">
      <c r="A347" s="1057" t="str">
        <f t="shared" si="62"/>
        <v>8110421411</v>
      </c>
      <c r="B347" s="1079">
        <v>8110</v>
      </c>
      <c r="C347" s="1080">
        <v>4214</v>
      </c>
      <c r="D347" s="1081">
        <v>1</v>
      </c>
      <c r="E347" s="1081">
        <v>1</v>
      </c>
      <c r="F347" s="1081"/>
      <c r="G347" s="1082" t="s">
        <v>1314</v>
      </c>
      <c r="H347" s="1083">
        <f>SUM(H348:H349)</f>
        <v>0</v>
      </c>
      <c r="I347" s="1083">
        <f>SUM(I348:I349)</f>
        <v>0</v>
      </c>
      <c r="J347" s="1083">
        <f>SUM(J348:J349)</f>
        <v>0</v>
      </c>
      <c r="K347" s="1083">
        <f>SUM(K348:K349)</f>
        <v>0</v>
      </c>
      <c r="L347" s="1083">
        <f>SUM(L348:L349)</f>
        <v>0</v>
      </c>
      <c r="M347" s="1749">
        <f t="shared" si="64"/>
        <v>0</v>
      </c>
      <c r="O347" s="1058"/>
      <c r="P347" s="1058"/>
      <c r="Q347" s="1058"/>
      <c r="R347" s="1058"/>
      <c r="S347" s="1058"/>
      <c r="T347" s="1058"/>
      <c r="U347" s="1058"/>
      <c r="V347" s="1058"/>
    </row>
    <row r="348" spans="1:22" s="1064" customFormat="1" x14ac:dyDescent="0.25">
      <c r="A348" s="1057" t="str">
        <f t="shared" si="62"/>
        <v>81104214111</v>
      </c>
      <c r="B348" s="1086">
        <v>8110</v>
      </c>
      <c r="C348" s="1087">
        <v>4214</v>
      </c>
      <c r="D348" s="1088">
        <v>1</v>
      </c>
      <c r="E348" s="1088">
        <v>1</v>
      </c>
      <c r="F348" s="1088">
        <v>1</v>
      </c>
      <c r="G348" s="1089" t="s">
        <v>1312</v>
      </c>
      <c r="H348" s="1090"/>
      <c r="I348" s="1090"/>
      <c r="J348" s="1090"/>
      <c r="K348" s="1090"/>
      <c r="L348" s="1090"/>
      <c r="M348" s="1229">
        <f t="shared" si="64"/>
        <v>0</v>
      </c>
      <c r="O348" s="1058"/>
      <c r="P348" s="1058"/>
      <c r="Q348" s="1058"/>
      <c r="R348" s="1058"/>
      <c r="S348" s="1058"/>
      <c r="T348" s="1058"/>
      <c r="U348" s="1058"/>
      <c r="V348" s="1058"/>
    </row>
    <row r="349" spans="1:22" s="1064" customFormat="1" x14ac:dyDescent="0.25">
      <c r="A349" s="1057" t="str">
        <f t="shared" si="62"/>
        <v>81104214112</v>
      </c>
      <c r="B349" s="1086">
        <v>8110</v>
      </c>
      <c r="C349" s="1087">
        <v>4214</v>
      </c>
      <c r="D349" s="1088">
        <v>1</v>
      </c>
      <c r="E349" s="1088">
        <v>1</v>
      </c>
      <c r="F349" s="1088">
        <v>2</v>
      </c>
      <c r="G349" s="1089" t="s">
        <v>1313</v>
      </c>
      <c r="H349" s="1090"/>
      <c r="I349" s="1090"/>
      <c r="J349" s="1090"/>
      <c r="K349" s="1090"/>
      <c r="L349" s="1090"/>
      <c r="M349" s="1229">
        <f t="shared" si="64"/>
        <v>0</v>
      </c>
      <c r="O349" s="1058"/>
      <c r="P349" s="1058"/>
      <c r="Q349" s="1058"/>
      <c r="R349" s="1058"/>
      <c r="S349" s="1058"/>
      <c r="T349" s="1058"/>
      <c r="U349" s="1058"/>
      <c r="V349" s="1058"/>
    </row>
    <row r="350" spans="1:22" s="1064" customFormat="1" x14ac:dyDescent="0.25">
      <c r="A350" s="1057" t="str">
        <f t="shared" si="62"/>
        <v>81104215</v>
      </c>
      <c r="B350" s="1065">
        <v>8110</v>
      </c>
      <c r="C350" s="1066">
        <v>4215</v>
      </c>
      <c r="D350" s="1067"/>
      <c r="E350" s="1067"/>
      <c r="F350" s="1067"/>
      <c r="G350" s="1068" t="s">
        <v>1315</v>
      </c>
      <c r="H350" s="1069">
        <f t="shared" ref="H350:L351" si="67">+H351</f>
        <v>0</v>
      </c>
      <c r="I350" s="1069">
        <f t="shared" si="67"/>
        <v>0</v>
      </c>
      <c r="J350" s="1069">
        <f t="shared" si="67"/>
        <v>0</v>
      </c>
      <c r="K350" s="1069">
        <f t="shared" si="67"/>
        <v>0</v>
      </c>
      <c r="L350" s="1069">
        <f t="shared" si="67"/>
        <v>0</v>
      </c>
      <c r="M350" s="1226">
        <f t="shared" si="64"/>
        <v>0</v>
      </c>
      <c r="O350" s="1058"/>
      <c r="P350" s="1058"/>
      <c r="Q350" s="1058"/>
      <c r="R350" s="1058"/>
      <c r="S350" s="1058"/>
      <c r="T350" s="1058"/>
      <c r="U350" s="1058"/>
      <c r="V350" s="1058"/>
    </row>
    <row r="351" spans="1:22" s="1064" customFormat="1" x14ac:dyDescent="0.25">
      <c r="A351" s="1057" t="str">
        <f t="shared" si="62"/>
        <v>811042151</v>
      </c>
      <c r="B351" s="1072">
        <v>8110</v>
      </c>
      <c r="C351" s="1073">
        <v>4215</v>
      </c>
      <c r="D351" s="1074">
        <v>1</v>
      </c>
      <c r="E351" s="1074"/>
      <c r="F351" s="1074"/>
      <c r="G351" s="1075" t="s">
        <v>1315</v>
      </c>
      <c r="H351" s="1076">
        <f t="shared" si="67"/>
        <v>0</v>
      </c>
      <c r="I351" s="1076">
        <f t="shared" si="67"/>
        <v>0</v>
      </c>
      <c r="J351" s="1076">
        <f t="shared" si="67"/>
        <v>0</v>
      </c>
      <c r="K351" s="1076">
        <f t="shared" si="67"/>
        <v>0</v>
      </c>
      <c r="L351" s="1076">
        <f t="shared" si="67"/>
        <v>0</v>
      </c>
      <c r="M351" s="1227">
        <f t="shared" si="64"/>
        <v>0</v>
      </c>
      <c r="O351" s="1058"/>
      <c r="P351" s="1058"/>
      <c r="Q351" s="1058"/>
      <c r="R351" s="1058"/>
      <c r="S351" s="1058"/>
      <c r="T351" s="1058"/>
      <c r="U351" s="1058"/>
      <c r="V351" s="1058"/>
    </row>
    <row r="352" spans="1:22" s="1064" customFormat="1" x14ac:dyDescent="0.25">
      <c r="A352" s="1057" t="str">
        <f t="shared" si="62"/>
        <v>8110421511</v>
      </c>
      <c r="B352" s="1079">
        <v>8110</v>
      </c>
      <c r="C352" s="1080">
        <v>4215</v>
      </c>
      <c r="D352" s="1081">
        <v>1</v>
      </c>
      <c r="E352" s="1081">
        <v>1</v>
      </c>
      <c r="F352" s="1081"/>
      <c r="G352" s="1082" t="s">
        <v>1315</v>
      </c>
      <c r="H352" s="1083">
        <f>SUM(H353:H374)</f>
        <v>0</v>
      </c>
      <c r="I352" s="1083">
        <f>SUM(I353:I374)</f>
        <v>0</v>
      </c>
      <c r="J352" s="1083">
        <f>SUM(J353:J374)</f>
        <v>0</v>
      </c>
      <c r="K352" s="1083">
        <f>SUM(K353:K374)</f>
        <v>0</v>
      </c>
      <c r="L352" s="1083">
        <f>SUM(L353:L374)</f>
        <v>0</v>
      </c>
      <c r="M352" s="1749">
        <f t="shared" si="64"/>
        <v>0</v>
      </c>
      <c r="O352" s="1058"/>
      <c r="P352" s="1058"/>
      <c r="Q352" s="1058"/>
      <c r="R352" s="1058"/>
      <c r="S352" s="1058"/>
      <c r="T352" s="1058"/>
      <c r="U352" s="1058"/>
      <c r="V352" s="1058"/>
    </row>
    <row r="353" spans="1:22" s="1064" customFormat="1" x14ac:dyDescent="0.25">
      <c r="A353" s="1057" t="str">
        <f t="shared" si="62"/>
        <v>81104215111</v>
      </c>
      <c r="B353" s="1086">
        <v>8110</v>
      </c>
      <c r="C353" s="1087">
        <v>4215</v>
      </c>
      <c r="D353" s="1088">
        <v>1</v>
      </c>
      <c r="E353" s="1088">
        <v>1</v>
      </c>
      <c r="F353" s="1088">
        <v>1</v>
      </c>
      <c r="G353" s="1089" t="s">
        <v>1316</v>
      </c>
      <c r="H353" s="1090"/>
      <c r="I353" s="1090"/>
      <c r="J353" s="1090"/>
      <c r="K353" s="1090"/>
      <c r="L353" s="1090"/>
      <c r="M353" s="1229">
        <f t="shared" si="64"/>
        <v>0</v>
      </c>
      <c r="O353" s="1058"/>
      <c r="P353" s="1058"/>
      <c r="Q353" s="1058"/>
      <c r="R353" s="1058"/>
      <c r="S353" s="1058"/>
      <c r="T353" s="1058"/>
      <c r="U353" s="1058"/>
      <c r="V353" s="1058"/>
    </row>
    <row r="354" spans="1:22" s="1064" customFormat="1" x14ac:dyDescent="0.25">
      <c r="A354" s="1057" t="str">
        <f t="shared" si="62"/>
        <v>81104215112</v>
      </c>
      <c r="B354" s="1086">
        <v>8110</v>
      </c>
      <c r="C354" s="1087">
        <v>4215</v>
      </c>
      <c r="D354" s="1088">
        <v>1</v>
      </c>
      <c r="E354" s="1088">
        <v>1</v>
      </c>
      <c r="F354" s="1088">
        <v>2</v>
      </c>
      <c r="G354" s="1089" t="s">
        <v>1317</v>
      </c>
      <c r="H354" s="1090"/>
      <c r="I354" s="1090"/>
      <c r="J354" s="1090"/>
      <c r="K354" s="1090"/>
      <c r="L354" s="1090"/>
      <c r="M354" s="1229">
        <f t="shared" si="64"/>
        <v>0</v>
      </c>
      <c r="O354" s="1058"/>
      <c r="P354" s="1058"/>
      <c r="Q354" s="1058"/>
      <c r="R354" s="1058"/>
      <c r="S354" s="1058"/>
      <c r="T354" s="1058"/>
      <c r="U354" s="1058"/>
      <c r="V354" s="1058"/>
    </row>
    <row r="355" spans="1:22" s="1064" customFormat="1" x14ac:dyDescent="0.25">
      <c r="A355" s="1057" t="str">
        <f t="shared" si="62"/>
        <v>81104215113</v>
      </c>
      <c r="B355" s="1086">
        <v>8110</v>
      </c>
      <c r="C355" s="1087">
        <v>4215</v>
      </c>
      <c r="D355" s="1088">
        <v>1</v>
      </c>
      <c r="E355" s="1088">
        <v>1</v>
      </c>
      <c r="F355" s="1088">
        <v>3</v>
      </c>
      <c r="G355" s="1089" t="s">
        <v>1318</v>
      </c>
      <c r="H355" s="1090"/>
      <c r="I355" s="1090"/>
      <c r="J355" s="1090"/>
      <c r="K355" s="1090"/>
      <c r="L355" s="1090"/>
      <c r="M355" s="1229">
        <f t="shared" si="64"/>
        <v>0</v>
      </c>
      <c r="O355" s="1058"/>
      <c r="P355" s="1058"/>
      <c r="Q355" s="1058"/>
      <c r="R355" s="1058"/>
      <c r="S355" s="1058"/>
      <c r="T355" s="1058"/>
      <c r="U355" s="1058"/>
      <c r="V355" s="1058"/>
    </row>
    <row r="356" spans="1:22" s="1064" customFormat="1" x14ac:dyDescent="0.25">
      <c r="A356" s="1057" t="str">
        <f t="shared" si="62"/>
        <v>81104215114</v>
      </c>
      <c r="B356" s="1086">
        <v>8110</v>
      </c>
      <c r="C356" s="1087">
        <v>4215</v>
      </c>
      <c r="D356" s="1088">
        <v>1</v>
      </c>
      <c r="E356" s="1088">
        <v>1</v>
      </c>
      <c r="F356" s="1088">
        <v>4</v>
      </c>
      <c r="G356" s="1089" t="s">
        <v>1319</v>
      </c>
      <c r="H356" s="1090"/>
      <c r="I356" s="1090"/>
      <c r="J356" s="1090"/>
      <c r="K356" s="1090"/>
      <c r="L356" s="1090"/>
      <c r="M356" s="1229">
        <f t="shared" si="64"/>
        <v>0</v>
      </c>
      <c r="O356" s="1058"/>
      <c r="P356" s="1058"/>
      <c r="Q356" s="1058"/>
      <c r="R356" s="1058"/>
      <c r="S356" s="1058"/>
      <c r="T356" s="1058"/>
      <c r="U356" s="1058"/>
      <c r="V356" s="1058"/>
    </row>
    <row r="357" spans="1:22" s="1064" customFormat="1" x14ac:dyDescent="0.25">
      <c r="A357" s="1057" t="str">
        <f t="shared" si="62"/>
        <v>81104215115</v>
      </c>
      <c r="B357" s="1086">
        <v>8110</v>
      </c>
      <c r="C357" s="1087">
        <v>4215</v>
      </c>
      <c r="D357" s="1088">
        <v>1</v>
      </c>
      <c r="E357" s="1088">
        <v>1</v>
      </c>
      <c r="F357" s="1088">
        <v>5</v>
      </c>
      <c r="G357" s="1089" t="s">
        <v>1320</v>
      </c>
      <c r="H357" s="1090"/>
      <c r="I357" s="1090"/>
      <c r="J357" s="1090"/>
      <c r="K357" s="1090"/>
      <c r="L357" s="1090"/>
      <c r="M357" s="1229">
        <f t="shared" si="64"/>
        <v>0</v>
      </c>
      <c r="O357" s="1058"/>
      <c r="P357" s="1058"/>
      <c r="Q357" s="1058"/>
      <c r="R357" s="1058"/>
      <c r="S357" s="1058"/>
      <c r="T357" s="1058"/>
      <c r="U357" s="1058"/>
      <c r="V357" s="1058"/>
    </row>
    <row r="358" spans="1:22" s="1064" customFormat="1" x14ac:dyDescent="0.25">
      <c r="A358" s="1057" t="str">
        <f t="shared" si="62"/>
        <v>81104215116</v>
      </c>
      <c r="B358" s="1086">
        <v>8110</v>
      </c>
      <c r="C358" s="1087">
        <v>4215</v>
      </c>
      <c r="D358" s="1088">
        <v>1</v>
      </c>
      <c r="E358" s="1088">
        <v>1</v>
      </c>
      <c r="F358" s="1088">
        <v>6</v>
      </c>
      <c r="G358" s="1089" t="s">
        <v>1321</v>
      </c>
      <c r="H358" s="1090"/>
      <c r="I358" s="1090"/>
      <c r="J358" s="1090"/>
      <c r="K358" s="1090"/>
      <c r="L358" s="1090"/>
      <c r="M358" s="1229">
        <f t="shared" si="64"/>
        <v>0</v>
      </c>
      <c r="O358" s="1058"/>
      <c r="P358" s="1058"/>
      <c r="Q358" s="1058"/>
      <c r="R358" s="1058"/>
      <c r="S358" s="1058"/>
      <c r="T358" s="1058"/>
      <c r="U358" s="1058"/>
      <c r="V358" s="1058"/>
    </row>
    <row r="359" spans="1:22" s="1064" customFormat="1" ht="18" x14ac:dyDescent="0.25">
      <c r="A359" s="1057" t="str">
        <f t="shared" si="62"/>
        <v>81104215117</v>
      </c>
      <c r="B359" s="1086">
        <v>8110</v>
      </c>
      <c r="C359" s="1087">
        <v>4215</v>
      </c>
      <c r="D359" s="1088">
        <v>1</v>
      </c>
      <c r="E359" s="1088">
        <v>1</v>
      </c>
      <c r="F359" s="1088">
        <v>7</v>
      </c>
      <c r="G359" s="1089" t="s">
        <v>1322</v>
      </c>
      <c r="H359" s="1090"/>
      <c r="I359" s="1090"/>
      <c r="J359" s="1090"/>
      <c r="K359" s="1090"/>
      <c r="L359" s="1090"/>
      <c r="M359" s="1229">
        <f t="shared" si="64"/>
        <v>0</v>
      </c>
      <c r="O359" s="1058"/>
      <c r="P359" s="1058"/>
      <c r="Q359" s="1058"/>
      <c r="R359" s="1058"/>
      <c r="S359" s="1058"/>
      <c r="T359" s="1058"/>
      <c r="U359" s="1058"/>
      <c r="V359" s="1058"/>
    </row>
    <row r="360" spans="1:22" s="1064" customFormat="1" x14ac:dyDescent="0.25">
      <c r="A360" s="1057" t="str">
        <f t="shared" si="62"/>
        <v>81104215118</v>
      </c>
      <c r="B360" s="1086">
        <v>8110</v>
      </c>
      <c r="C360" s="1087">
        <v>4215</v>
      </c>
      <c r="D360" s="1088">
        <v>1</v>
      </c>
      <c r="E360" s="1088">
        <v>1</v>
      </c>
      <c r="F360" s="1088">
        <v>8</v>
      </c>
      <c r="G360" s="1089" t="s">
        <v>1323</v>
      </c>
      <c r="H360" s="1090"/>
      <c r="I360" s="1090"/>
      <c r="J360" s="1090"/>
      <c r="K360" s="1090"/>
      <c r="L360" s="1090"/>
      <c r="M360" s="1229">
        <f t="shared" si="64"/>
        <v>0</v>
      </c>
      <c r="O360" s="1058"/>
      <c r="P360" s="1058"/>
      <c r="Q360" s="1058"/>
      <c r="R360" s="1058"/>
      <c r="S360" s="1058"/>
      <c r="T360" s="1058"/>
      <c r="U360" s="1058"/>
      <c r="V360" s="1058"/>
    </row>
    <row r="361" spans="1:22" s="1064" customFormat="1" x14ac:dyDescent="0.25">
      <c r="A361" s="1057" t="str">
        <f t="shared" si="62"/>
        <v>81104215119</v>
      </c>
      <c r="B361" s="1086">
        <v>8110</v>
      </c>
      <c r="C361" s="1087">
        <v>4215</v>
      </c>
      <c r="D361" s="1088">
        <v>1</v>
      </c>
      <c r="E361" s="1088">
        <v>1</v>
      </c>
      <c r="F361" s="1088">
        <v>9</v>
      </c>
      <c r="G361" s="1089" t="s">
        <v>1324</v>
      </c>
      <c r="H361" s="1090"/>
      <c r="I361" s="1090"/>
      <c r="J361" s="1090"/>
      <c r="K361" s="1090"/>
      <c r="L361" s="1090"/>
      <c r="M361" s="1229">
        <f t="shared" si="64"/>
        <v>0</v>
      </c>
      <c r="O361" s="1058"/>
      <c r="P361" s="1058"/>
      <c r="Q361" s="1058"/>
      <c r="R361" s="1058"/>
      <c r="S361" s="1058"/>
      <c r="T361" s="1058"/>
      <c r="U361" s="1058"/>
      <c r="V361" s="1058"/>
    </row>
    <row r="362" spans="1:22" s="1064" customFormat="1" x14ac:dyDescent="0.25">
      <c r="A362" s="1057" t="str">
        <f t="shared" si="62"/>
        <v>811042151110</v>
      </c>
      <c r="B362" s="1086">
        <v>8110</v>
      </c>
      <c r="C362" s="1087">
        <v>4215</v>
      </c>
      <c r="D362" s="1088">
        <v>1</v>
      </c>
      <c r="E362" s="1088">
        <v>1</v>
      </c>
      <c r="F362" s="1088">
        <v>10</v>
      </c>
      <c r="G362" s="1089" t="s">
        <v>1325</v>
      </c>
      <c r="H362" s="1090"/>
      <c r="I362" s="1090"/>
      <c r="J362" s="1090"/>
      <c r="K362" s="1090"/>
      <c r="L362" s="1090"/>
      <c r="M362" s="1229">
        <f t="shared" si="64"/>
        <v>0</v>
      </c>
      <c r="O362" s="1058"/>
      <c r="P362" s="1058"/>
      <c r="Q362" s="1058"/>
      <c r="R362" s="1058"/>
      <c r="S362" s="1058"/>
      <c r="T362" s="1058"/>
      <c r="U362" s="1058"/>
      <c r="V362" s="1058"/>
    </row>
    <row r="363" spans="1:22" s="1064" customFormat="1" x14ac:dyDescent="0.25">
      <c r="A363" s="1057" t="str">
        <f t="shared" si="62"/>
        <v>811042151111</v>
      </c>
      <c r="B363" s="1086">
        <v>8110</v>
      </c>
      <c r="C363" s="1087">
        <v>4215</v>
      </c>
      <c r="D363" s="1088">
        <v>1</v>
      </c>
      <c r="E363" s="1088">
        <v>1</v>
      </c>
      <c r="F363" s="1088">
        <v>11</v>
      </c>
      <c r="G363" s="1089" t="s">
        <v>1326</v>
      </c>
      <c r="H363" s="1090"/>
      <c r="I363" s="1090"/>
      <c r="J363" s="1090"/>
      <c r="K363" s="1090"/>
      <c r="L363" s="1090"/>
      <c r="M363" s="1229">
        <f t="shared" si="64"/>
        <v>0</v>
      </c>
      <c r="O363" s="1058"/>
      <c r="P363" s="1058"/>
      <c r="Q363" s="1058"/>
      <c r="R363" s="1058"/>
      <c r="S363" s="1058"/>
      <c r="T363" s="1058"/>
      <c r="U363" s="1058"/>
      <c r="V363" s="1058"/>
    </row>
    <row r="364" spans="1:22" s="1064" customFormat="1" x14ac:dyDescent="0.25">
      <c r="A364" s="1057" t="str">
        <f t="shared" si="62"/>
        <v>811042151112</v>
      </c>
      <c r="B364" s="1086">
        <v>8110</v>
      </c>
      <c r="C364" s="1087">
        <v>4215</v>
      </c>
      <c r="D364" s="1088">
        <v>1</v>
      </c>
      <c r="E364" s="1088">
        <v>1</v>
      </c>
      <c r="F364" s="1088">
        <v>12</v>
      </c>
      <c r="G364" s="1089" t="s">
        <v>1327</v>
      </c>
      <c r="H364" s="1090"/>
      <c r="I364" s="1090"/>
      <c r="J364" s="1090"/>
      <c r="K364" s="1090"/>
      <c r="L364" s="1090"/>
      <c r="M364" s="1229">
        <f t="shared" si="64"/>
        <v>0</v>
      </c>
      <c r="O364" s="1058"/>
      <c r="P364" s="1058"/>
      <c r="Q364" s="1058"/>
      <c r="R364" s="1058"/>
      <c r="S364" s="1058"/>
      <c r="T364" s="1058"/>
      <c r="U364" s="1058"/>
      <c r="V364" s="1058"/>
    </row>
    <row r="365" spans="1:22" s="1064" customFormat="1" x14ac:dyDescent="0.25">
      <c r="A365" s="1057" t="str">
        <f t="shared" si="62"/>
        <v>811042151113</v>
      </c>
      <c r="B365" s="1086">
        <v>8110</v>
      </c>
      <c r="C365" s="1087">
        <v>4215</v>
      </c>
      <c r="D365" s="1088">
        <v>1</v>
      </c>
      <c r="E365" s="1088">
        <v>1</v>
      </c>
      <c r="F365" s="1088">
        <v>13</v>
      </c>
      <c r="G365" s="1089" t="s">
        <v>1328</v>
      </c>
      <c r="H365" s="1090"/>
      <c r="I365" s="1090"/>
      <c r="J365" s="1090"/>
      <c r="K365" s="1090"/>
      <c r="L365" s="1090"/>
      <c r="M365" s="1229">
        <f t="shared" si="64"/>
        <v>0</v>
      </c>
      <c r="O365" s="1058"/>
      <c r="P365" s="1058"/>
      <c r="Q365" s="1058"/>
      <c r="R365" s="1058"/>
      <c r="S365" s="1058"/>
      <c r="T365" s="1058"/>
      <c r="U365" s="1058"/>
      <c r="V365" s="1058"/>
    </row>
    <row r="366" spans="1:22" s="1064" customFormat="1" x14ac:dyDescent="0.25">
      <c r="A366" s="1057" t="str">
        <f t="shared" si="62"/>
        <v>811042151114</v>
      </c>
      <c r="B366" s="1086">
        <v>8110</v>
      </c>
      <c r="C366" s="1087">
        <v>4215</v>
      </c>
      <c r="D366" s="1088">
        <v>1</v>
      </c>
      <c r="E366" s="1088">
        <v>1</v>
      </c>
      <c r="F366" s="1088">
        <v>14</v>
      </c>
      <c r="G366" s="1089" t="s">
        <v>1329</v>
      </c>
      <c r="H366" s="1090"/>
      <c r="I366" s="1090"/>
      <c r="J366" s="1090"/>
      <c r="K366" s="1090"/>
      <c r="L366" s="1090"/>
      <c r="M366" s="1229">
        <f t="shared" si="64"/>
        <v>0</v>
      </c>
      <c r="O366" s="1058"/>
      <c r="P366" s="1058"/>
      <c r="Q366" s="1058"/>
      <c r="R366" s="1058"/>
      <c r="S366" s="1058"/>
      <c r="T366" s="1058"/>
      <c r="U366" s="1058"/>
      <c r="V366" s="1058"/>
    </row>
    <row r="367" spans="1:22" s="1064" customFormat="1" x14ac:dyDescent="0.25">
      <c r="A367" s="1057" t="str">
        <f t="shared" si="62"/>
        <v>811042151115</v>
      </c>
      <c r="B367" s="1086">
        <v>8110</v>
      </c>
      <c r="C367" s="1087">
        <v>4215</v>
      </c>
      <c r="D367" s="1088">
        <v>1</v>
      </c>
      <c r="E367" s="1088">
        <v>1</v>
      </c>
      <c r="F367" s="1088">
        <v>15</v>
      </c>
      <c r="G367" s="1089" t="s">
        <v>1330</v>
      </c>
      <c r="H367" s="1090"/>
      <c r="I367" s="1090"/>
      <c r="J367" s="1090"/>
      <c r="K367" s="1090"/>
      <c r="L367" s="1090"/>
      <c r="M367" s="1229">
        <f t="shared" si="64"/>
        <v>0</v>
      </c>
      <c r="O367" s="1058"/>
      <c r="P367" s="1058"/>
      <c r="Q367" s="1058"/>
      <c r="R367" s="1058"/>
      <c r="S367" s="1058"/>
      <c r="T367" s="1058"/>
      <c r="U367" s="1058"/>
      <c r="V367" s="1058"/>
    </row>
    <row r="368" spans="1:22" s="1064" customFormat="1" x14ac:dyDescent="0.25">
      <c r="A368" s="1057" t="str">
        <f t="shared" si="62"/>
        <v>811042151116</v>
      </c>
      <c r="B368" s="1086">
        <v>8110</v>
      </c>
      <c r="C368" s="1087">
        <v>4215</v>
      </c>
      <c r="D368" s="1088">
        <v>1</v>
      </c>
      <c r="E368" s="1088">
        <v>1</v>
      </c>
      <c r="F368" s="1088">
        <v>16</v>
      </c>
      <c r="G368" s="1089" t="s">
        <v>1331</v>
      </c>
      <c r="H368" s="1090"/>
      <c r="I368" s="1090"/>
      <c r="J368" s="1090"/>
      <c r="K368" s="1090"/>
      <c r="L368" s="1090"/>
      <c r="M368" s="1229">
        <f t="shared" si="64"/>
        <v>0</v>
      </c>
      <c r="O368" s="1058"/>
      <c r="P368" s="1058"/>
      <c r="Q368" s="1058"/>
      <c r="R368" s="1058"/>
      <c r="S368" s="1058"/>
      <c r="T368" s="1058"/>
      <c r="U368" s="1058"/>
      <c r="V368" s="1058"/>
    </row>
    <row r="369" spans="1:22" s="1064" customFormat="1" x14ac:dyDescent="0.25">
      <c r="A369" s="1057" t="str">
        <f t="shared" si="62"/>
        <v>811042151117</v>
      </c>
      <c r="B369" s="1086">
        <v>8110</v>
      </c>
      <c r="C369" s="1087">
        <v>4215</v>
      </c>
      <c r="D369" s="1088">
        <v>1</v>
      </c>
      <c r="E369" s="1088">
        <v>1</v>
      </c>
      <c r="F369" s="1088">
        <v>17</v>
      </c>
      <c r="G369" s="1089" t="s">
        <v>1332</v>
      </c>
      <c r="H369" s="1090"/>
      <c r="I369" s="1090"/>
      <c r="J369" s="1090"/>
      <c r="K369" s="1090"/>
      <c r="L369" s="1090"/>
      <c r="M369" s="1229">
        <f t="shared" si="64"/>
        <v>0</v>
      </c>
      <c r="O369" s="1058"/>
      <c r="P369" s="1058"/>
      <c r="Q369" s="1058"/>
      <c r="R369" s="1058"/>
      <c r="S369" s="1058"/>
      <c r="T369" s="1058"/>
      <c r="U369" s="1058"/>
      <c r="V369" s="1058"/>
    </row>
    <row r="370" spans="1:22" s="1064" customFormat="1" x14ac:dyDescent="0.25">
      <c r="A370" s="1057" t="str">
        <f t="shared" si="62"/>
        <v>811042151118</v>
      </c>
      <c r="B370" s="1086">
        <v>8110</v>
      </c>
      <c r="C370" s="1087">
        <v>4215</v>
      </c>
      <c r="D370" s="1088">
        <v>1</v>
      </c>
      <c r="E370" s="1088">
        <v>1</v>
      </c>
      <c r="F370" s="1088">
        <v>18</v>
      </c>
      <c r="G370" s="1089" t="s">
        <v>1333</v>
      </c>
      <c r="H370" s="1090"/>
      <c r="I370" s="1090"/>
      <c r="J370" s="1090"/>
      <c r="K370" s="1090"/>
      <c r="L370" s="1090"/>
      <c r="M370" s="1229">
        <f t="shared" si="64"/>
        <v>0</v>
      </c>
      <c r="O370" s="1058"/>
      <c r="P370" s="1058"/>
      <c r="Q370" s="1058"/>
      <c r="R370" s="1058"/>
      <c r="S370" s="1058"/>
      <c r="T370" s="1058"/>
      <c r="U370" s="1058"/>
      <c r="V370" s="1058"/>
    </row>
    <row r="371" spans="1:22" s="1064" customFormat="1" x14ac:dyDescent="0.25">
      <c r="A371" s="1057" t="str">
        <f t="shared" si="62"/>
        <v>811042151119</v>
      </c>
      <c r="B371" s="1086">
        <v>8110</v>
      </c>
      <c r="C371" s="1087">
        <v>4215</v>
      </c>
      <c r="D371" s="1088">
        <v>1</v>
      </c>
      <c r="E371" s="1088">
        <v>1</v>
      </c>
      <c r="F371" s="1088">
        <v>19</v>
      </c>
      <c r="G371" s="1089" t="s">
        <v>1334</v>
      </c>
      <c r="H371" s="1090"/>
      <c r="I371" s="1090"/>
      <c r="J371" s="1090"/>
      <c r="K371" s="1090"/>
      <c r="L371" s="1090"/>
      <c r="M371" s="1229">
        <f t="shared" si="64"/>
        <v>0</v>
      </c>
      <c r="O371" s="1058"/>
      <c r="P371" s="1058"/>
      <c r="Q371" s="1058"/>
      <c r="R371" s="1058"/>
      <c r="S371" s="1058"/>
      <c r="T371" s="1058"/>
      <c r="U371" s="1058"/>
      <c r="V371" s="1058"/>
    </row>
    <row r="372" spans="1:22" s="1064" customFormat="1" ht="18" x14ac:dyDescent="0.25">
      <c r="A372" s="1057" t="str">
        <f t="shared" si="62"/>
        <v>811042151120</v>
      </c>
      <c r="B372" s="1086">
        <v>8110</v>
      </c>
      <c r="C372" s="1087">
        <v>4215</v>
      </c>
      <c r="D372" s="1088">
        <v>1</v>
      </c>
      <c r="E372" s="1088">
        <v>1</v>
      </c>
      <c r="F372" s="1088">
        <v>20</v>
      </c>
      <c r="G372" s="1089" t="s">
        <v>1335</v>
      </c>
      <c r="H372" s="1090"/>
      <c r="I372" s="1090"/>
      <c r="J372" s="1090"/>
      <c r="K372" s="1090"/>
      <c r="L372" s="1090"/>
      <c r="M372" s="1229">
        <f t="shared" si="64"/>
        <v>0</v>
      </c>
      <c r="O372" s="1058"/>
      <c r="P372" s="1058"/>
      <c r="Q372" s="1058"/>
      <c r="R372" s="1058"/>
      <c r="S372" s="1058"/>
      <c r="T372" s="1058"/>
      <c r="U372" s="1058"/>
      <c r="V372" s="1058"/>
    </row>
    <row r="373" spans="1:22" s="1064" customFormat="1" ht="27" x14ac:dyDescent="0.25">
      <c r="A373" s="1057" t="str">
        <f t="shared" si="62"/>
        <v>811042151121</v>
      </c>
      <c r="B373" s="1086">
        <v>8110</v>
      </c>
      <c r="C373" s="1087">
        <v>4215</v>
      </c>
      <c r="D373" s="1088">
        <v>1</v>
      </c>
      <c r="E373" s="1088">
        <v>1</v>
      </c>
      <c r="F373" s="1088">
        <v>21</v>
      </c>
      <c r="G373" s="1089" t="s">
        <v>1336</v>
      </c>
      <c r="H373" s="1090"/>
      <c r="I373" s="1090"/>
      <c r="J373" s="1090"/>
      <c r="K373" s="1090"/>
      <c r="L373" s="1090"/>
      <c r="M373" s="1229">
        <f t="shared" si="64"/>
        <v>0</v>
      </c>
      <c r="O373" s="1058"/>
      <c r="P373" s="1058"/>
      <c r="Q373" s="1058"/>
      <c r="R373" s="1058"/>
      <c r="S373" s="1058"/>
      <c r="T373" s="1058"/>
      <c r="U373" s="1058"/>
      <c r="V373" s="1058"/>
    </row>
    <row r="374" spans="1:22" s="1064" customFormat="1" ht="18" x14ac:dyDescent="0.25">
      <c r="A374" s="1057" t="str">
        <f t="shared" si="62"/>
        <v>811042151122</v>
      </c>
      <c r="B374" s="1086">
        <v>8110</v>
      </c>
      <c r="C374" s="1087">
        <v>4215</v>
      </c>
      <c r="D374" s="1088">
        <v>1</v>
      </c>
      <c r="E374" s="1088">
        <v>1</v>
      </c>
      <c r="F374" s="1088">
        <v>22</v>
      </c>
      <c r="G374" s="1089" t="s">
        <v>1337</v>
      </c>
      <c r="H374" s="1090"/>
      <c r="I374" s="1090"/>
      <c r="J374" s="1090"/>
      <c r="K374" s="1090"/>
      <c r="L374" s="1090"/>
      <c r="M374" s="1229">
        <f t="shared" si="64"/>
        <v>0</v>
      </c>
      <c r="O374" s="1058"/>
      <c r="P374" s="1058"/>
      <c r="Q374" s="1058"/>
      <c r="R374" s="1058"/>
      <c r="S374" s="1058"/>
      <c r="T374" s="1058"/>
      <c r="U374" s="1058"/>
      <c r="V374" s="1058"/>
    </row>
    <row r="375" spans="1:22" s="1064" customFormat="1" ht="19.5" customHeight="1" x14ac:dyDescent="0.25">
      <c r="A375" s="1057" t="str">
        <f t="shared" si="62"/>
        <v>Subtotal (7)</v>
      </c>
      <c r="B375" s="1823" t="s">
        <v>2026</v>
      </c>
      <c r="C375" s="1824"/>
      <c r="D375" s="1099"/>
      <c r="E375" s="1099"/>
      <c r="F375" s="1099"/>
      <c r="G375" s="1105"/>
      <c r="H375" s="1063">
        <f>+H304+H333+H341+H345+H350</f>
        <v>0</v>
      </c>
      <c r="I375" s="1063">
        <f>+I304+I333+I341+I345+I350</f>
        <v>0</v>
      </c>
      <c r="J375" s="1063">
        <f>+J304+J333+J341+J345+J350</f>
        <v>0</v>
      </c>
      <c r="K375" s="1063">
        <f>+K304+K333+K341+K345+K350</f>
        <v>0</v>
      </c>
      <c r="L375" s="1063">
        <f>+L304+L333+L341+L345+L350</f>
        <v>0</v>
      </c>
      <c r="M375" s="1225">
        <f t="shared" si="64"/>
        <v>0</v>
      </c>
      <c r="O375" s="2573"/>
      <c r="P375" s="2573"/>
      <c r="Q375" s="2573"/>
      <c r="R375" s="2573"/>
      <c r="S375" s="1058"/>
      <c r="T375" s="1058"/>
      <c r="U375" s="1058"/>
      <c r="V375" s="1058"/>
    </row>
    <row r="376" spans="1:22" s="1064" customFormat="1" ht="18" x14ac:dyDescent="0.25">
      <c r="A376" s="1057" t="str">
        <f t="shared" si="62"/>
        <v>81104220</v>
      </c>
      <c r="B376" s="1059">
        <v>8110</v>
      </c>
      <c r="C376" s="1060">
        <v>4220</v>
      </c>
      <c r="D376" s="1061"/>
      <c r="E376" s="1061"/>
      <c r="F376" s="1061"/>
      <c r="G376" s="1062" t="s">
        <v>1338</v>
      </c>
      <c r="H376" s="1063">
        <f>+H377+H380+H385+H389</f>
        <v>0</v>
      </c>
      <c r="I376" s="1063">
        <f>+I377+I380+I385+I389</f>
        <v>0</v>
      </c>
      <c r="J376" s="1063">
        <f>+J377+J380+J385+J389</f>
        <v>0</v>
      </c>
      <c r="K376" s="1063">
        <f>+K377+K380+K385+K389</f>
        <v>0</v>
      </c>
      <c r="L376" s="1063">
        <f>+L377+L380+L385+L389</f>
        <v>0</v>
      </c>
      <c r="M376" s="1225">
        <f t="shared" si="64"/>
        <v>0</v>
      </c>
      <c r="O376" s="2573"/>
      <c r="P376" s="2573"/>
      <c r="Q376" s="2573"/>
      <c r="R376" s="2573"/>
      <c r="S376" s="1058"/>
      <c r="T376" s="1058"/>
      <c r="U376" s="1058"/>
      <c r="V376" s="1058"/>
    </row>
    <row r="377" spans="1:22" s="1064" customFormat="1" x14ac:dyDescent="0.25">
      <c r="A377" s="1057" t="str">
        <f t="shared" si="62"/>
        <v>81104221</v>
      </c>
      <c r="B377" s="1065">
        <v>8110</v>
      </c>
      <c r="C377" s="1066">
        <v>4221</v>
      </c>
      <c r="D377" s="1067"/>
      <c r="E377" s="1067"/>
      <c r="F377" s="1067"/>
      <c r="G377" s="1068" t="s">
        <v>1339</v>
      </c>
      <c r="H377" s="1069">
        <f t="shared" ref="H377:L378" si="68">SUM(H378)</f>
        <v>0</v>
      </c>
      <c r="I377" s="1069">
        <f t="shared" si="68"/>
        <v>0</v>
      </c>
      <c r="J377" s="1069">
        <f t="shared" si="68"/>
        <v>0</v>
      </c>
      <c r="K377" s="1069">
        <f t="shared" si="68"/>
        <v>0</v>
      </c>
      <c r="L377" s="1069">
        <f t="shared" si="68"/>
        <v>0</v>
      </c>
      <c r="M377" s="1226">
        <f t="shared" si="64"/>
        <v>0</v>
      </c>
      <c r="O377" s="2573"/>
      <c r="P377" s="2573"/>
      <c r="Q377" s="2573"/>
      <c r="R377" s="2573"/>
      <c r="S377" s="1058"/>
      <c r="T377" s="1058"/>
      <c r="U377" s="1058"/>
      <c r="V377" s="1058"/>
    </row>
    <row r="378" spans="1:22" s="1064" customFormat="1" x14ac:dyDescent="0.25">
      <c r="A378" s="1057" t="str">
        <f t="shared" si="62"/>
        <v>811042211</v>
      </c>
      <c r="B378" s="1072">
        <v>8110</v>
      </c>
      <c r="C378" s="1073">
        <v>4221</v>
      </c>
      <c r="D378" s="1074">
        <v>1</v>
      </c>
      <c r="E378" s="1074"/>
      <c r="F378" s="1074"/>
      <c r="G378" s="1075" t="s">
        <v>1339</v>
      </c>
      <c r="H378" s="1076">
        <f t="shared" si="68"/>
        <v>0</v>
      </c>
      <c r="I378" s="1076">
        <f t="shared" si="68"/>
        <v>0</v>
      </c>
      <c r="J378" s="1076">
        <f t="shared" si="68"/>
        <v>0</v>
      </c>
      <c r="K378" s="1076">
        <f t="shared" si="68"/>
        <v>0</v>
      </c>
      <c r="L378" s="1076">
        <f t="shared" si="68"/>
        <v>0</v>
      </c>
      <c r="M378" s="1227">
        <f t="shared" si="64"/>
        <v>0</v>
      </c>
      <c r="O378" s="1058"/>
      <c r="P378" s="1058"/>
      <c r="Q378" s="1058"/>
      <c r="R378" s="1058"/>
      <c r="S378" s="1058"/>
      <c r="T378" s="1058"/>
      <c r="U378" s="1058"/>
      <c r="V378" s="1058"/>
    </row>
    <row r="379" spans="1:22" s="1064" customFormat="1" x14ac:dyDescent="0.25">
      <c r="A379" s="1057" t="str">
        <f t="shared" si="62"/>
        <v>8110422111</v>
      </c>
      <c r="B379" s="1079">
        <v>8110</v>
      </c>
      <c r="C379" s="1080">
        <v>4221</v>
      </c>
      <c r="D379" s="1081">
        <v>1</v>
      </c>
      <c r="E379" s="1081">
        <v>1</v>
      </c>
      <c r="F379" s="1081"/>
      <c r="G379" s="1082" t="s">
        <v>1339</v>
      </c>
      <c r="H379" s="1083"/>
      <c r="I379" s="1083"/>
      <c r="J379" s="1083"/>
      <c r="K379" s="1083"/>
      <c r="L379" s="1083"/>
      <c r="M379" s="1749">
        <f t="shared" si="64"/>
        <v>0</v>
      </c>
      <c r="O379" s="1058"/>
      <c r="P379" s="1058"/>
      <c r="Q379" s="1058"/>
      <c r="R379" s="1058"/>
      <c r="S379" s="1058"/>
      <c r="T379" s="1058"/>
      <c r="U379" s="1058"/>
      <c r="V379" s="1058"/>
    </row>
    <row r="380" spans="1:22" s="1064" customFormat="1" x14ac:dyDescent="0.25">
      <c r="A380" s="1057" t="str">
        <f t="shared" si="62"/>
        <v>81104223</v>
      </c>
      <c r="B380" s="1065">
        <v>8110</v>
      </c>
      <c r="C380" s="1066">
        <v>4223</v>
      </c>
      <c r="D380" s="1067"/>
      <c r="E380" s="1067"/>
      <c r="F380" s="1067"/>
      <c r="G380" s="1068" t="s">
        <v>238</v>
      </c>
      <c r="H380" s="1069">
        <f t="shared" ref="H380:L381" si="69">SUM(H381)</f>
        <v>0</v>
      </c>
      <c r="I380" s="1069">
        <f t="shared" si="69"/>
        <v>0</v>
      </c>
      <c r="J380" s="1069">
        <f t="shared" si="69"/>
        <v>0</v>
      </c>
      <c r="K380" s="1069">
        <f t="shared" si="69"/>
        <v>0</v>
      </c>
      <c r="L380" s="1069">
        <f t="shared" si="69"/>
        <v>0</v>
      </c>
      <c r="M380" s="1226">
        <f t="shared" si="64"/>
        <v>0</v>
      </c>
      <c r="O380" s="1058"/>
      <c r="P380" s="1058"/>
      <c r="Q380" s="1058"/>
      <c r="R380" s="1058"/>
      <c r="S380" s="1058"/>
      <c r="T380" s="1058"/>
      <c r="U380" s="1058"/>
      <c r="V380" s="1058"/>
    </row>
    <row r="381" spans="1:22" s="1064" customFormat="1" x14ac:dyDescent="0.25">
      <c r="A381" s="1057" t="str">
        <f t="shared" si="62"/>
        <v>811042231</v>
      </c>
      <c r="B381" s="1072">
        <v>8110</v>
      </c>
      <c r="C381" s="1073">
        <v>4223</v>
      </c>
      <c r="D381" s="1074">
        <v>1</v>
      </c>
      <c r="E381" s="1074"/>
      <c r="F381" s="1074"/>
      <c r="G381" s="1075" t="s">
        <v>238</v>
      </c>
      <c r="H381" s="1076">
        <f t="shared" si="69"/>
        <v>0</v>
      </c>
      <c r="I381" s="1076">
        <f t="shared" si="69"/>
        <v>0</v>
      </c>
      <c r="J381" s="1076">
        <f t="shared" si="69"/>
        <v>0</v>
      </c>
      <c r="K381" s="1076">
        <f t="shared" si="69"/>
        <v>0</v>
      </c>
      <c r="L381" s="1076">
        <f t="shared" si="69"/>
        <v>0</v>
      </c>
      <c r="M381" s="1227">
        <f t="shared" si="64"/>
        <v>0</v>
      </c>
      <c r="O381" s="1058"/>
      <c r="P381" s="1058"/>
      <c r="Q381" s="1058"/>
      <c r="R381" s="1058"/>
      <c r="S381" s="1058"/>
      <c r="T381" s="1058"/>
      <c r="U381" s="1058"/>
      <c r="V381" s="1058"/>
    </row>
    <row r="382" spans="1:22" s="1064" customFormat="1" x14ac:dyDescent="0.25">
      <c r="A382" s="1057" t="str">
        <f t="shared" si="62"/>
        <v>8110422311</v>
      </c>
      <c r="B382" s="1079">
        <v>8110</v>
      </c>
      <c r="C382" s="1080">
        <v>4223</v>
      </c>
      <c r="D382" s="1081">
        <v>1</v>
      </c>
      <c r="E382" s="1081">
        <v>1</v>
      </c>
      <c r="F382" s="1081"/>
      <c r="G382" s="1082" t="s">
        <v>238</v>
      </c>
      <c r="H382" s="1083">
        <f>SUM(H383:H384)</f>
        <v>0</v>
      </c>
      <c r="I382" s="1083">
        <f>SUM(I383:I384)</f>
        <v>0</v>
      </c>
      <c r="J382" s="1083">
        <f>SUM(J383:J384)</f>
        <v>0</v>
      </c>
      <c r="K382" s="1083">
        <f>SUM(K383:K384)</f>
        <v>0</v>
      </c>
      <c r="L382" s="1083">
        <f>SUM(L383:L384)</f>
        <v>0</v>
      </c>
      <c r="M382" s="1749">
        <f t="shared" si="64"/>
        <v>0</v>
      </c>
      <c r="O382" s="1058"/>
      <c r="P382" s="1058"/>
      <c r="Q382" s="1058"/>
      <c r="R382" s="1058"/>
      <c r="S382" s="1058"/>
      <c r="T382" s="1058"/>
      <c r="U382" s="1058"/>
      <c r="V382" s="1058"/>
    </row>
    <row r="383" spans="1:22" s="1064" customFormat="1" x14ac:dyDescent="0.25">
      <c r="A383" s="1057" t="str">
        <f t="shared" si="62"/>
        <v>81104223111</v>
      </c>
      <c r="B383" s="1086">
        <v>8110</v>
      </c>
      <c r="C383" s="1087">
        <v>4223</v>
      </c>
      <c r="D383" s="1088">
        <v>1</v>
      </c>
      <c r="E383" s="1088">
        <v>1</v>
      </c>
      <c r="F383" s="1088">
        <v>1</v>
      </c>
      <c r="G383" s="1089" t="s">
        <v>238</v>
      </c>
      <c r="H383" s="1090"/>
      <c r="I383" s="1090"/>
      <c r="J383" s="1090"/>
      <c r="K383" s="1090"/>
      <c r="L383" s="1090"/>
      <c r="M383" s="1229">
        <f t="shared" si="64"/>
        <v>0</v>
      </c>
      <c r="O383" s="1058"/>
      <c r="P383" s="1058"/>
      <c r="Q383" s="1058"/>
      <c r="R383" s="1058"/>
      <c r="S383" s="1058"/>
      <c r="T383" s="1058"/>
      <c r="U383" s="1058"/>
      <c r="V383" s="1058"/>
    </row>
    <row r="384" spans="1:22" s="1064" customFormat="1" x14ac:dyDescent="0.25">
      <c r="A384" s="1057" t="str">
        <f t="shared" si="62"/>
        <v>81104223112</v>
      </c>
      <c r="B384" s="1086">
        <v>8110</v>
      </c>
      <c r="C384" s="1087">
        <v>4223</v>
      </c>
      <c r="D384" s="1088">
        <v>1</v>
      </c>
      <c r="E384" s="1088">
        <v>1</v>
      </c>
      <c r="F384" s="1088">
        <v>2</v>
      </c>
      <c r="G384" s="1089" t="s">
        <v>1340</v>
      </c>
      <c r="H384" s="1090"/>
      <c r="I384" s="1090"/>
      <c r="J384" s="1090"/>
      <c r="K384" s="1090"/>
      <c r="L384" s="1090"/>
      <c r="M384" s="1229">
        <f t="shared" si="64"/>
        <v>0</v>
      </c>
      <c r="O384" s="1058"/>
      <c r="P384" s="1058"/>
      <c r="Q384" s="1058"/>
      <c r="R384" s="1058"/>
      <c r="S384" s="1058"/>
      <c r="T384" s="1058"/>
      <c r="U384" s="1058"/>
      <c r="V384" s="1058"/>
    </row>
    <row r="385" spans="1:22" s="1064" customFormat="1" x14ac:dyDescent="0.25">
      <c r="A385" s="1057" t="str">
        <f t="shared" si="62"/>
        <v>81104225</v>
      </c>
      <c r="B385" s="1065">
        <v>8110</v>
      </c>
      <c r="C385" s="1066">
        <v>4225</v>
      </c>
      <c r="D385" s="1067"/>
      <c r="E385" s="1067"/>
      <c r="F385" s="1067"/>
      <c r="G385" s="1068" t="s">
        <v>240</v>
      </c>
      <c r="H385" s="1069">
        <f t="shared" ref="H385:L387" si="70">SUM(H386)</f>
        <v>0</v>
      </c>
      <c r="I385" s="1069">
        <f t="shared" si="70"/>
        <v>0</v>
      </c>
      <c r="J385" s="1069">
        <f t="shared" si="70"/>
        <v>0</v>
      </c>
      <c r="K385" s="1069">
        <f t="shared" si="70"/>
        <v>0</v>
      </c>
      <c r="L385" s="1069">
        <f t="shared" si="70"/>
        <v>0</v>
      </c>
      <c r="M385" s="1226">
        <f t="shared" si="64"/>
        <v>0</v>
      </c>
      <c r="O385" s="1058"/>
      <c r="P385" s="1058"/>
      <c r="Q385" s="1058"/>
      <c r="R385" s="1058"/>
      <c r="S385" s="1058"/>
      <c r="T385" s="1058"/>
      <c r="U385" s="1058"/>
      <c r="V385" s="1058"/>
    </row>
    <row r="386" spans="1:22" s="1064" customFormat="1" x14ac:dyDescent="0.25">
      <c r="A386" s="1057" t="str">
        <f t="shared" si="62"/>
        <v>811042251</v>
      </c>
      <c r="B386" s="1072">
        <v>8110</v>
      </c>
      <c r="C386" s="1073">
        <v>4225</v>
      </c>
      <c r="D386" s="1074">
        <v>1</v>
      </c>
      <c r="E386" s="1074"/>
      <c r="F386" s="1074"/>
      <c r="G386" s="1075" t="s">
        <v>240</v>
      </c>
      <c r="H386" s="1076">
        <f t="shared" si="70"/>
        <v>0</v>
      </c>
      <c r="I386" s="1076">
        <f t="shared" si="70"/>
        <v>0</v>
      </c>
      <c r="J386" s="1076">
        <f t="shared" si="70"/>
        <v>0</v>
      </c>
      <c r="K386" s="1076">
        <f t="shared" si="70"/>
        <v>0</v>
      </c>
      <c r="L386" s="1076">
        <f t="shared" si="70"/>
        <v>0</v>
      </c>
      <c r="M386" s="1227">
        <f t="shared" si="64"/>
        <v>0</v>
      </c>
      <c r="O386" s="1058"/>
      <c r="P386" s="1058"/>
      <c r="Q386" s="1058"/>
      <c r="R386" s="1058"/>
      <c r="S386" s="1058"/>
      <c r="T386" s="1058"/>
      <c r="U386" s="1058"/>
      <c r="V386" s="1058"/>
    </row>
    <row r="387" spans="1:22" s="1064" customFormat="1" x14ac:dyDescent="0.25">
      <c r="A387" s="1057" t="str">
        <f t="shared" si="62"/>
        <v>8110422511</v>
      </c>
      <c r="B387" s="1079">
        <v>8110</v>
      </c>
      <c r="C387" s="1080">
        <v>4225</v>
      </c>
      <c r="D387" s="1081">
        <v>1</v>
      </c>
      <c r="E387" s="1081">
        <v>1</v>
      </c>
      <c r="F387" s="1081"/>
      <c r="G387" s="1082" t="s">
        <v>240</v>
      </c>
      <c r="H387" s="1083">
        <f t="shared" si="70"/>
        <v>0</v>
      </c>
      <c r="I387" s="1083">
        <f t="shared" si="70"/>
        <v>0</v>
      </c>
      <c r="J387" s="1083">
        <f t="shared" si="70"/>
        <v>0</v>
      </c>
      <c r="K387" s="1083">
        <f t="shared" si="70"/>
        <v>0</v>
      </c>
      <c r="L387" s="1083">
        <f t="shared" si="70"/>
        <v>0</v>
      </c>
      <c r="M387" s="1749">
        <f t="shared" si="64"/>
        <v>0</v>
      </c>
      <c r="O387" s="1058"/>
      <c r="P387" s="1058"/>
      <c r="Q387" s="1058"/>
      <c r="R387" s="1058"/>
      <c r="S387" s="1058"/>
      <c r="T387" s="1058"/>
      <c r="U387" s="1058"/>
      <c r="V387" s="1058"/>
    </row>
    <row r="388" spans="1:22" s="1064" customFormat="1" x14ac:dyDescent="0.25">
      <c r="A388" s="1057" t="str">
        <f t="shared" si="62"/>
        <v>81104225111</v>
      </c>
      <c r="B388" s="1086">
        <v>8110</v>
      </c>
      <c r="C388" s="1087">
        <v>4225</v>
      </c>
      <c r="D388" s="1088">
        <v>1</v>
      </c>
      <c r="E388" s="1088">
        <v>1</v>
      </c>
      <c r="F388" s="1088">
        <v>1</v>
      </c>
      <c r="G388" s="1089" t="s">
        <v>240</v>
      </c>
      <c r="H388" s="1090"/>
      <c r="I388" s="1090"/>
      <c r="J388" s="1090"/>
      <c r="K388" s="1090"/>
      <c r="L388" s="1090"/>
      <c r="M388" s="1229">
        <f t="shared" si="64"/>
        <v>0</v>
      </c>
      <c r="O388" s="1058"/>
      <c r="P388" s="1058"/>
      <c r="Q388" s="1058"/>
      <c r="R388" s="1058"/>
      <c r="S388" s="1058"/>
      <c r="T388" s="1058"/>
      <c r="U388" s="1058"/>
      <c r="V388" s="1058"/>
    </row>
    <row r="389" spans="1:22" s="1064" customFormat="1" ht="18" x14ac:dyDescent="0.25">
      <c r="A389" s="1057" t="str">
        <f t="shared" si="62"/>
        <v>81104227</v>
      </c>
      <c r="B389" s="1065">
        <v>8110</v>
      </c>
      <c r="C389" s="1066">
        <v>4227</v>
      </c>
      <c r="D389" s="1067"/>
      <c r="E389" s="1067"/>
      <c r="F389" s="1067"/>
      <c r="G389" s="1068" t="s">
        <v>1341</v>
      </c>
      <c r="H389" s="1069">
        <f t="shared" ref="H389:L391" si="71">SUM(H390)</f>
        <v>0</v>
      </c>
      <c r="I389" s="1069">
        <f t="shared" si="71"/>
        <v>0</v>
      </c>
      <c r="J389" s="1069">
        <f t="shared" si="71"/>
        <v>0</v>
      </c>
      <c r="K389" s="1069">
        <f t="shared" si="71"/>
        <v>0</v>
      </c>
      <c r="L389" s="1069">
        <f t="shared" si="71"/>
        <v>0</v>
      </c>
      <c r="M389" s="1226">
        <f t="shared" si="64"/>
        <v>0</v>
      </c>
      <c r="O389" s="1058"/>
      <c r="P389" s="1058"/>
      <c r="Q389" s="1058"/>
      <c r="R389" s="1058"/>
      <c r="S389" s="1058"/>
      <c r="T389" s="1058"/>
      <c r="U389" s="1058"/>
      <c r="V389" s="1058"/>
    </row>
    <row r="390" spans="1:22" s="1064" customFormat="1" ht="18" x14ac:dyDescent="0.25">
      <c r="A390" s="1057" t="str">
        <f t="shared" si="62"/>
        <v>811042271</v>
      </c>
      <c r="B390" s="1072">
        <v>8110</v>
      </c>
      <c r="C390" s="1073">
        <v>4227</v>
      </c>
      <c r="D390" s="1074">
        <v>1</v>
      </c>
      <c r="E390" s="1074"/>
      <c r="F390" s="1074"/>
      <c r="G390" s="1075" t="s">
        <v>1341</v>
      </c>
      <c r="H390" s="1076">
        <f t="shared" si="71"/>
        <v>0</v>
      </c>
      <c r="I390" s="1076">
        <f t="shared" si="71"/>
        <v>0</v>
      </c>
      <c r="J390" s="1076">
        <f t="shared" si="71"/>
        <v>0</v>
      </c>
      <c r="K390" s="1076">
        <f t="shared" si="71"/>
        <v>0</v>
      </c>
      <c r="L390" s="1076">
        <f t="shared" si="71"/>
        <v>0</v>
      </c>
      <c r="M390" s="1227">
        <f t="shared" si="64"/>
        <v>0</v>
      </c>
      <c r="O390" s="1058"/>
      <c r="P390" s="1058"/>
      <c r="Q390" s="1058"/>
      <c r="R390" s="1058"/>
      <c r="S390" s="1058"/>
      <c r="T390" s="1058"/>
      <c r="U390" s="1058"/>
      <c r="V390" s="1058"/>
    </row>
    <row r="391" spans="1:22" s="1064" customFormat="1" ht="18" x14ac:dyDescent="0.25">
      <c r="A391" s="1057" t="str">
        <f t="shared" si="62"/>
        <v>8110422711</v>
      </c>
      <c r="B391" s="1079">
        <v>8110</v>
      </c>
      <c r="C391" s="1080">
        <v>4227</v>
      </c>
      <c r="D391" s="1081">
        <v>1</v>
      </c>
      <c r="E391" s="1081">
        <v>1</v>
      </c>
      <c r="F391" s="1081"/>
      <c r="G391" s="1082" t="s">
        <v>1341</v>
      </c>
      <c r="H391" s="1083">
        <f t="shared" si="71"/>
        <v>0</v>
      </c>
      <c r="I391" s="1083">
        <f t="shared" si="71"/>
        <v>0</v>
      </c>
      <c r="J391" s="1083">
        <f t="shared" si="71"/>
        <v>0</v>
      </c>
      <c r="K391" s="1083">
        <f t="shared" si="71"/>
        <v>0</v>
      </c>
      <c r="L391" s="1083">
        <f t="shared" si="71"/>
        <v>0</v>
      </c>
      <c r="M391" s="1749">
        <f t="shared" si="64"/>
        <v>0</v>
      </c>
      <c r="O391" s="1058"/>
      <c r="P391" s="1058"/>
      <c r="Q391" s="1058"/>
      <c r="R391" s="1058"/>
      <c r="S391" s="1058"/>
      <c r="T391" s="1058"/>
      <c r="U391" s="1058"/>
      <c r="V391" s="1058"/>
    </row>
    <row r="392" spans="1:22" s="1064" customFormat="1" ht="18" x14ac:dyDescent="0.25">
      <c r="A392" s="1057" t="str">
        <f t="shared" si="62"/>
        <v>81104227111</v>
      </c>
      <c r="B392" s="1086">
        <v>8110</v>
      </c>
      <c r="C392" s="1087">
        <v>4227</v>
      </c>
      <c r="D392" s="1088">
        <v>1</v>
      </c>
      <c r="E392" s="1088">
        <v>1</v>
      </c>
      <c r="F392" s="1088">
        <v>1</v>
      </c>
      <c r="G392" s="1089" t="s">
        <v>1341</v>
      </c>
      <c r="H392" s="1090"/>
      <c r="I392" s="1090"/>
      <c r="J392" s="1090"/>
      <c r="K392" s="1090"/>
      <c r="L392" s="1090"/>
      <c r="M392" s="1229">
        <f t="shared" si="64"/>
        <v>0</v>
      </c>
      <c r="O392" s="1058"/>
      <c r="P392" s="1058"/>
      <c r="Q392" s="1058"/>
      <c r="R392" s="1058"/>
      <c r="S392" s="1058"/>
      <c r="T392" s="1058"/>
      <c r="U392" s="1058"/>
      <c r="V392" s="1058"/>
    </row>
    <row r="393" spans="1:22" s="1064" customFormat="1" ht="19.5" customHeight="1" x14ac:dyDescent="0.25">
      <c r="A393" s="1057" t="str">
        <f t="shared" si="62"/>
        <v>Subtotal (7)</v>
      </c>
      <c r="B393" s="1823" t="s">
        <v>2026</v>
      </c>
      <c r="C393" s="1098"/>
      <c r="D393" s="1099"/>
      <c r="E393" s="1099"/>
      <c r="F393" s="1099"/>
      <c r="G393" s="1089"/>
      <c r="H393" s="1100">
        <f>+H377+H380+H385+H389</f>
        <v>0</v>
      </c>
      <c r="I393" s="1100">
        <f>+I377+I380+I385+I389</f>
        <v>0</v>
      </c>
      <c r="J393" s="1100">
        <f>+J377+J380+J385+J389</f>
        <v>0</v>
      </c>
      <c r="K393" s="1100">
        <f>+K377+K380+K385+K389</f>
        <v>0</v>
      </c>
      <c r="L393" s="1100">
        <f>+L377+L380+L385+L389</f>
        <v>0</v>
      </c>
      <c r="M393" s="1225">
        <f t="shared" si="64"/>
        <v>0</v>
      </c>
      <c r="O393" s="1058"/>
      <c r="P393" s="1058"/>
      <c r="Q393" s="1058"/>
      <c r="R393" s="1058"/>
      <c r="S393" s="1058"/>
      <c r="T393" s="1058"/>
      <c r="U393" s="1058"/>
      <c r="V393" s="1058"/>
    </row>
    <row r="394" spans="1:22" s="1064" customFormat="1" x14ac:dyDescent="0.25">
      <c r="A394" s="1057" t="str">
        <f t="shared" si="62"/>
        <v>81104300</v>
      </c>
      <c r="B394" s="1230">
        <v>8110</v>
      </c>
      <c r="C394" s="1235">
        <v>4300</v>
      </c>
      <c r="D394" s="1236"/>
      <c r="E394" s="1236"/>
      <c r="F394" s="1236"/>
      <c r="G394" s="1233" t="s">
        <v>1342</v>
      </c>
      <c r="H394" s="1234">
        <f>+H395+H405+H427+H433+H439+H450</f>
        <v>0</v>
      </c>
      <c r="I394" s="1234">
        <f>+I395+I405+I427+I433+I439+I450</f>
        <v>0</v>
      </c>
      <c r="J394" s="1234">
        <f>+J395+J405+J427+J433+J439+J450</f>
        <v>0</v>
      </c>
      <c r="K394" s="1234">
        <f>+K395+K405+K427+K433+K439+K450</f>
        <v>0</v>
      </c>
      <c r="L394" s="1234">
        <f>+L395+L405+L427+L433+L439+L450</f>
        <v>0</v>
      </c>
      <c r="M394" s="1225">
        <f t="shared" si="64"/>
        <v>0</v>
      </c>
      <c r="O394" s="1058"/>
      <c r="P394" s="1058"/>
      <c r="Q394" s="1058"/>
      <c r="R394" s="1058"/>
      <c r="S394" s="1058"/>
      <c r="T394" s="1058"/>
      <c r="U394" s="1058"/>
      <c r="V394" s="1058"/>
    </row>
    <row r="395" spans="1:22" s="1064" customFormat="1" x14ac:dyDescent="0.25">
      <c r="A395" s="1057" t="str">
        <f t="shared" si="62"/>
        <v>81104310</v>
      </c>
      <c r="B395" s="1059">
        <v>8110</v>
      </c>
      <c r="C395" s="1060">
        <v>4310</v>
      </c>
      <c r="D395" s="1061"/>
      <c r="E395" s="1061"/>
      <c r="F395" s="1061"/>
      <c r="G395" s="1062" t="s">
        <v>1343</v>
      </c>
      <c r="H395" s="1063">
        <f>+H396+H400</f>
        <v>0</v>
      </c>
      <c r="I395" s="1063">
        <f>+I396+I400</f>
        <v>0</v>
      </c>
      <c r="J395" s="1063">
        <f>+J396+J400</f>
        <v>0</v>
      </c>
      <c r="K395" s="1063">
        <f>+K396+K400</f>
        <v>0</v>
      </c>
      <c r="L395" s="1063">
        <f>+L396+L400</f>
        <v>0</v>
      </c>
      <c r="M395" s="1225">
        <f t="shared" si="64"/>
        <v>0</v>
      </c>
      <c r="O395" s="1058"/>
      <c r="P395" s="1058"/>
      <c r="Q395" s="1058"/>
      <c r="R395" s="1058"/>
      <c r="S395" s="1058"/>
      <c r="T395" s="1058"/>
      <c r="U395" s="1058"/>
      <c r="V395" s="1058"/>
    </row>
    <row r="396" spans="1:22" s="1064" customFormat="1" ht="18" x14ac:dyDescent="0.25">
      <c r="A396" s="1057" t="str">
        <f t="shared" si="62"/>
        <v>81104311</v>
      </c>
      <c r="B396" s="1065">
        <v>8110</v>
      </c>
      <c r="C396" s="1066">
        <v>4311</v>
      </c>
      <c r="D396" s="1067"/>
      <c r="E396" s="1067"/>
      <c r="F396" s="1067"/>
      <c r="G396" s="1068" t="s">
        <v>1275</v>
      </c>
      <c r="H396" s="1069">
        <f t="shared" ref="H396:L397" si="72">SUM(H397)</f>
        <v>0</v>
      </c>
      <c r="I396" s="1069">
        <f t="shared" si="72"/>
        <v>0</v>
      </c>
      <c r="J396" s="1069">
        <f t="shared" si="72"/>
        <v>0</v>
      </c>
      <c r="K396" s="1069">
        <f t="shared" si="72"/>
        <v>0</v>
      </c>
      <c r="L396" s="1069">
        <f t="shared" si="72"/>
        <v>0</v>
      </c>
      <c r="M396" s="1226">
        <f t="shared" si="64"/>
        <v>0</v>
      </c>
      <c r="O396" s="1058"/>
      <c r="P396" s="1058"/>
      <c r="Q396" s="1058"/>
      <c r="R396" s="1058"/>
      <c r="S396" s="1058"/>
      <c r="T396" s="1058"/>
      <c r="U396" s="1058"/>
      <c r="V396" s="1058"/>
    </row>
    <row r="397" spans="1:22" s="1064" customFormat="1" ht="18" x14ac:dyDescent="0.25">
      <c r="A397" s="1057" t="str">
        <f t="shared" ref="A397:A460" si="73">B397&amp;C397&amp;D397&amp;E397&amp;F397</f>
        <v>811043111</v>
      </c>
      <c r="B397" s="1072">
        <v>8110</v>
      </c>
      <c r="C397" s="1073">
        <v>4311</v>
      </c>
      <c r="D397" s="1074">
        <v>1</v>
      </c>
      <c r="E397" s="1074"/>
      <c r="F397" s="1074"/>
      <c r="G397" s="1075" t="s">
        <v>1275</v>
      </c>
      <c r="H397" s="1076">
        <f t="shared" si="72"/>
        <v>0</v>
      </c>
      <c r="I397" s="1076">
        <f t="shared" si="72"/>
        <v>0</v>
      </c>
      <c r="J397" s="1076">
        <f t="shared" si="72"/>
        <v>0</v>
      </c>
      <c r="K397" s="1076">
        <f t="shared" si="72"/>
        <v>0</v>
      </c>
      <c r="L397" s="1076">
        <f t="shared" si="72"/>
        <v>0</v>
      </c>
      <c r="M397" s="1227">
        <f t="shared" ref="M397:M460" si="74">+H397+I397+J397+K397+L397</f>
        <v>0</v>
      </c>
      <c r="O397" s="1058"/>
      <c r="P397" s="1058"/>
      <c r="Q397" s="1058"/>
      <c r="R397" s="1058"/>
      <c r="S397" s="1058"/>
      <c r="T397" s="1058"/>
      <c r="U397" s="1058"/>
      <c r="V397" s="1058"/>
    </row>
    <row r="398" spans="1:22" s="1064" customFormat="1" x14ac:dyDescent="0.25">
      <c r="A398" s="1057" t="str">
        <f t="shared" si="73"/>
        <v>8110431111</v>
      </c>
      <c r="B398" s="1079">
        <v>8110</v>
      </c>
      <c r="C398" s="1080">
        <v>4311</v>
      </c>
      <c r="D398" s="1081">
        <v>1</v>
      </c>
      <c r="E398" s="1081">
        <v>1</v>
      </c>
      <c r="F398" s="1081"/>
      <c r="G398" s="1082" t="s">
        <v>1344</v>
      </c>
      <c r="H398" s="1083">
        <f>SUM(H399:H399)</f>
        <v>0</v>
      </c>
      <c r="I398" s="1083">
        <f>SUM(I399:I399)</f>
        <v>0</v>
      </c>
      <c r="J398" s="1083">
        <f>SUM(J399:J399)</f>
        <v>0</v>
      </c>
      <c r="K398" s="1083">
        <f>SUM(K399:K399)</f>
        <v>0</v>
      </c>
      <c r="L398" s="1083">
        <f t="shared" ref="L398" si="75">SUM(L399:L399)</f>
        <v>0</v>
      </c>
      <c r="M398" s="1749">
        <f t="shared" si="74"/>
        <v>0</v>
      </c>
      <c r="O398" s="1058"/>
      <c r="P398" s="1058"/>
      <c r="Q398" s="1058"/>
      <c r="R398" s="1058"/>
      <c r="S398" s="1058"/>
      <c r="T398" s="1058"/>
      <c r="U398" s="1058"/>
      <c r="V398" s="1058"/>
    </row>
    <row r="399" spans="1:22" s="1064" customFormat="1" x14ac:dyDescent="0.25">
      <c r="A399" s="1057" t="str">
        <f t="shared" si="73"/>
        <v>81104311111</v>
      </c>
      <c r="B399" s="1086">
        <v>8110</v>
      </c>
      <c r="C399" s="1087">
        <v>4311</v>
      </c>
      <c r="D399" s="1088">
        <v>1</v>
      </c>
      <c r="E399" s="1088">
        <v>1</v>
      </c>
      <c r="F399" s="1088">
        <v>1</v>
      </c>
      <c r="G399" s="1089" t="s">
        <v>1344</v>
      </c>
      <c r="H399" s="1090"/>
      <c r="I399" s="1090"/>
      <c r="J399" s="1090"/>
      <c r="K399" s="1090"/>
      <c r="L399" s="1090"/>
      <c r="M399" s="1229">
        <f t="shared" si="74"/>
        <v>0</v>
      </c>
      <c r="O399" s="1058"/>
      <c r="P399" s="1058"/>
      <c r="Q399" s="1058"/>
      <c r="R399" s="1058"/>
      <c r="S399" s="1058"/>
      <c r="T399" s="1058"/>
      <c r="U399" s="1058"/>
      <c r="V399" s="1058"/>
    </row>
    <row r="400" spans="1:22" s="1064" customFormat="1" x14ac:dyDescent="0.25">
      <c r="A400" s="1057" t="str">
        <f t="shared" si="73"/>
        <v>81104319</v>
      </c>
      <c r="B400" s="1065">
        <v>8110</v>
      </c>
      <c r="C400" s="1066">
        <v>4319</v>
      </c>
      <c r="D400" s="1067"/>
      <c r="E400" s="1067"/>
      <c r="F400" s="1067"/>
      <c r="G400" s="1068" t="s">
        <v>1276</v>
      </c>
      <c r="H400" s="1069">
        <f t="shared" ref="H400:L402" si="76">SUM(H401)</f>
        <v>0</v>
      </c>
      <c r="I400" s="1069">
        <f t="shared" si="76"/>
        <v>0</v>
      </c>
      <c r="J400" s="1069">
        <f t="shared" si="76"/>
        <v>0</v>
      </c>
      <c r="K400" s="1069">
        <f t="shared" si="76"/>
        <v>0</v>
      </c>
      <c r="L400" s="1069">
        <f t="shared" si="76"/>
        <v>0</v>
      </c>
      <c r="M400" s="1226">
        <f t="shared" si="74"/>
        <v>0</v>
      </c>
      <c r="O400" s="1058"/>
      <c r="P400" s="1058"/>
      <c r="Q400" s="1058"/>
      <c r="R400" s="1058"/>
      <c r="S400" s="1058"/>
      <c r="T400" s="1058"/>
      <c r="U400" s="1058"/>
      <c r="V400" s="1058"/>
    </row>
    <row r="401" spans="1:22" s="1064" customFormat="1" x14ac:dyDescent="0.25">
      <c r="A401" s="1057" t="str">
        <f t="shared" si="73"/>
        <v>811043191</v>
      </c>
      <c r="B401" s="1072">
        <v>8110</v>
      </c>
      <c r="C401" s="1073">
        <v>4319</v>
      </c>
      <c r="D401" s="1074">
        <v>1</v>
      </c>
      <c r="E401" s="1074"/>
      <c r="F401" s="1074"/>
      <c r="G401" s="1075" t="s">
        <v>1276</v>
      </c>
      <c r="H401" s="1076">
        <f t="shared" si="76"/>
        <v>0</v>
      </c>
      <c r="I401" s="1076">
        <f t="shared" si="76"/>
        <v>0</v>
      </c>
      <c r="J401" s="1076">
        <f t="shared" si="76"/>
        <v>0</v>
      </c>
      <c r="K401" s="1076">
        <f t="shared" si="76"/>
        <v>0</v>
      </c>
      <c r="L401" s="1076">
        <f t="shared" si="76"/>
        <v>0</v>
      </c>
      <c r="M401" s="1227">
        <f t="shared" si="74"/>
        <v>0</v>
      </c>
      <c r="O401" s="1058"/>
      <c r="P401" s="1058"/>
      <c r="Q401" s="1058"/>
      <c r="R401" s="1058"/>
      <c r="S401" s="1058"/>
      <c r="T401" s="1058"/>
      <c r="U401" s="1058"/>
      <c r="V401" s="1058"/>
    </row>
    <row r="402" spans="1:22" s="1064" customFormat="1" x14ac:dyDescent="0.25">
      <c r="A402" s="1057" t="str">
        <f t="shared" si="73"/>
        <v>8110431911</v>
      </c>
      <c r="B402" s="1079">
        <v>8110</v>
      </c>
      <c r="C402" s="1080">
        <v>4319</v>
      </c>
      <c r="D402" s="1081">
        <v>1</v>
      </c>
      <c r="E402" s="1081">
        <v>1</v>
      </c>
      <c r="F402" s="1081"/>
      <c r="G402" s="1082" t="s">
        <v>1276</v>
      </c>
      <c r="H402" s="1083">
        <f t="shared" si="76"/>
        <v>0</v>
      </c>
      <c r="I402" s="1083">
        <f t="shared" si="76"/>
        <v>0</v>
      </c>
      <c r="J402" s="1083">
        <f t="shared" si="76"/>
        <v>0</v>
      </c>
      <c r="K402" s="1083">
        <f t="shared" si="76"/>
        <v>0</v>
      </c>
      <c r="L402" s="1083">
        <f t="shared" si="76"/>
        <v>0</v>
      </c>
      <c r="M402" s="1749">
        <f t="shared" si="74"/>
        <v>0</v>
      </c>
      <c r="O402" s="1058"/>
      <c r="P402" s="1058"/>
      <c r="Q402" s="1058"/>
      <c r="R402" s="1058"/>
      <c r="S402" s="1058"/>
      <c r="T402" s="1058"/>
      <c r="U402" s="1058"/>
      <c r="V402" s="1058"/>
    </row>
    <row r="403" spans="1:22" s="1064" customFormat="1" x14ac:dyDescent="0.25">
      <c r="A403" s="1057" t="str">
        <f t="shared" si="73"/>
        <v>81104319111</v>
      </c>
      <c r="B403" s="1086">
        <v>8110</v>
      </c>
      <c r="C403" s="1087">
        <v>4319</v>
      </c>
      <c r="D403" s="1088">
        <v>1</v>
      </c>
      <c r="E403" s="1088">
        <v>1</v>
      </c>
      <c r="F403" s="1088">
        <v>1</v>
      </c>
      <c r="G403" s="1089" t="s">
        <v>1276</v>
      </c>
      <c r="H403" s="1090"/>
      <c r="I403" s="1090"/>
      <c r="J403" s="1090"/>
      <c r="K403" s="1090"/>
      <c r="L403" s="1090"/>
      <c r="M403" s="1229">
        <f t="shared" si="74"/>
        <v>0</v>
      </c>
      <c r="O403" s="1058"/>
      <c r="P403" s="1058"/>
      <c r="Q403" s="1058"/>
      <c r="R403" s="1058"/>
      <c r="S403" s="1058"/>
      <c r="T403" s="1058"/>
      <c r="U403" s="1058"/>
      <c r="V403" s="1058"/>
    </row>
    <row r="404" spans="1:22" s="1064" customFormat="1" ht="19.5" customHeight="1" x14ac:dyDescent="0.25">
      <c r="A404" s="1057" t="str">
        <f t="shared" si="73"/>
        <v>Subtotal (7)</v>
      </c>
      <c r="B404" s="1823" t="s">
        <v>2026</v>
      </c>
      <c r="C404" s="1098"/>
      <c r="D404" s="1099"/>
      <c r="E404" s="1099"/>
      <c r="F404" s="1099"/>
      <c r="G404" s="1089"/>
      <c r="H404" s="1100">
        <f>+H400+H396</f>
        <v>0</v>
      </c>
      <c r="I404" s="1100">
        <f>+I400+I396</f>
        <v>0</v>
      </c>
      <c r="J404" s="1100">
        <f>+J400+J396</f>
        <v>0</v>
      </c>
      <c r="K404" s="1100">
        <f>+K400+K396</f>
        <v>0</v>
      </c>
      <c r="L404" s="1100">
        <f>+L400+L396</f>
        <v>0</v>
      </c>
      <c r="M404" s="1225">
        <f t="shared" si="74"/>
        <v>0</v>
      </c>
      <c r="O404" s="1058"/>
      <c r="P404" s="1058"/>
      <c r="Q404" s="1058"/>
      <c r="R404" s="1058"/>
      <c r="S404" s="1058"/>
      <c r="T404" s="1058"/>
      <c r="U404" s="1058"/>
      <c r="V404" s="1058"/>
    </row>
    <row r="405" spans="1:22" s="1064" customFormat="1" ht="17.25" customHeight="1" x14ac:dyDescent="0.25">
      <c r="A405" s="1057" t="str">
        <f t="shared" si="73"/>
        <v>81104320</v>
      </c>
      <c r="B405" s="1059">
        <v>8110</v>
      </c>
      <c r="C405" s="1060">
        <v>4320</v>
      </c>
      <c r="D405" s="1061"/>
      <c r="E405" s="1061"/>
      <c r="F405" s="1061"/>
      <c r="G405" s="1062" t="s">
        <v>226</v>
      </c>
      <c r="H405" s="1063">
        <f>+H406+H410+H414+H418+H422</f>
        <v>0</v>
      </c>
      <c r="I405" s="1063">
        <f>+I406+I410+I414+I418+I422</f>
        <v>0</v>
      </c>
      <c r="J405" s="1063">
        <f>+J406+J410+J414+J418+J422</f>
        <v>0</v>
      </c>
      <c r="K405" s="1063">
        <f>+K406+K410+K414+K418+K422</f>
        <v>0</v>
      </c>
      <c r="L405" s="1063">
        <f>+L406+L410+L414+L418+L422</f>
        <v>0</v>
      </c>
      <c r="M405" s="1225">
        <f t="shared" si="74"/>
        <v>0</v>
      </c>
      <c r="O405" s="1058"/>
      <c r="P405" s="1058"/>
      <c r="Q405" s="1058"/>
      <c r="R405" s="1058"/>
      <c r="S405" s="1058"/>
      <c r="T405" s="1058"/>
      <c r="U405" s="1058"/>
      <c r="V405" s="1058"/>
    </row>
    <row r="406" spans="1:22" s="1064" customFormat="1" ht="18" x14ac:dyDescent="0.25">
      <c r="A406" s="1057" t="str">
        <f t="shared" si="73"/>
        <v>81104321</v>
      </c>
      <c r="B406" s="1065">
        <v>8110</v>
      </c>
      <c r="C406" s="1066">
        <v>4321</v>
      </c>
      <c r="D406" s="1067"/>
      <c r="E406" s="1067"/>
      <c r="F406" s="1067"/>
      <c r="G406" s="1068" t="s">
        <v>1345</v>
      </c>
      <c r="H406" s="1069">
        <f t="shared" ref="H406:L408" si="77">SUM(H407)</f>
        <v>0</v>
      </c>
      <c r="I406" s="1069">
        <f t="shared" si="77"/>
        <v>0</v>
      </c>
      <c r="J406" s="1069">
        <f t="shared" si="77"/>
        <v>0</v>
      </c>
      <c r="K406" s="1069">
        <f t="shared" si="77"/>
        <v>0</v>
      </c>
      <c r="L406" s="1069">
        <f t="shared" si="77"/>
        <v>0</v>
      </c>
      <c r="M406" s="1226">
        <f t="shared" si="74"/>
        <v>0</v>
      </c>
      <c r="O406" s="1058"/>
      <c r="P406" s="1058"/>
      <c r="Q406" s="1058"/>
      <c r="R406" s="1058"/>
      <c r="S406" s="1058"/>
      <c r="T406" s="1058"/>
      <c r="U406" s="1058"/>
      <c r="V406" s="1058"/>
    </row>
    <row r="407" spans="1:22" s="1064" customFormat="1" ht="18" x14ac:dyDescent="0.25">
      <c r="A407" s="1057" t="str">
        <f t="shared" si="73"/>
        <v>811043211</v>
      </c>
      <c r="B407" s="1072">
        <v>8110</v>
      </c>
      <c r="C407" s="1073">
        <v>4321</v>
      </c>
      <c r="D407" s="1074">
        <v>1</v>
      </c>
      <c r="E407" s="1074"/>
      <c r="F407" s="1074"/>
      <c r="G407" s="1075" t="s">
        <v>1345</v>
      </c>
      <c r="H407" s="1076">
        <f t="shared" si="77"/>
        <v>0</v>
      </c>
      <c r="I407" s="1076">
        <f t="shared" si="77"/>
        <v>0</v>
      </c>
      <c r="J407" s="1076">
        <f t="shared" si="77"/>
        <v>0</v>
      </c>
      <c r="K407" s="1076">
        <f t="shared" si="77"/>
        <v>0</v>
      </c>
      <c r="L407" s="1076">
        <f t="shared" si="77"/>
        <v>0</v>
      </c>
      <c r="M407" s="1227">
        <f t="shared" si="74"/>
        <v>0</v>
      </c>
      <c r="O407" s="1058"/>
      <c r="P407" s="1058"/>
      <c r="Q407" s="1058"/>
      <c r="R407" s="1058"/>
      <c r="S407" s="1058"/>
      <c r="T407" s="1058"/>
      <c r="U407" s="1058"/>
      <c r="V407" s="1058"/>
    </row>
    <row r="408" spans="1:22" s="1064" customFormat="1" x14ac:dyDescent="0.25">
      <c r="A408" s="1057" t="str">
        <f t="shared" si="73"/>
        <v>8110432111</v>
      </c>
      <c r="B408" s="1079">
        <v>8110</v>
      </c>
      <c r="C408" s="1080">
        <v>4321</v>
      </c>
      <c r="D408" s="1081">
        <v>1</v>
      </c>
      <c r="E408" s="1081">
        <v>1</v>
      </c>
      <c r="F408" s="1081"/>
      <c r="G408" s="1082" t="s">
        <v>1345</v>
      </c>
      <c r="H408" s="1083">
        <f t="shared" si="77"/>
        <v>0</v>
      </c>
      <c r="I408" s="1083">
        <f t="shared" si="77"/>
        <v>0</v>
      </c>
      <c r="J408" s="1083">
        <f t="shared" si="77"/>
        <v>0</v>
      </c>
      <c r="K408" s="1083">
        <f t="shared" si="77"/>
        <v>0</v>
      </c>
      <c r="L408" s="1083">
        <f t="shared" si="77"/>
        <v>0</v>
      </c>
      <c r="M408" s="1749">
        <f t="shared" si="74"/>
        <v>0</v>
      </c>
      <c r="O408" s="1058"/>
      <c r="P408" s="1058"/>
      <c r="Q408" s="1058"/>
      <c r="R408" s="1058"/>
      <c r="S408" s="1058"/>
      <c r="T408" s="1058"/>
      <c r="U408" s="1058"/>
      <c r="V408" s="1058"/>
    </row>
    <row r="409" spans="1:22" s="1064" customFormat="1" ht="17.25" customHeight="1" x14ac:dyDescent="0.25">
      <c r="A409" s="1057" t="str">
        <f t="shared" si="73"/>
        <v>81104321111</v>
      </c>
      <c r="B409" s="1086">
        <v>8110</v>
      </c>
      <c r="C409" s="1087">
        <v>4321</v>
      </c>
      <c r="D409" s="1088">
        <v>1</v>
      </c>
      <c r="E409" s="1088">
        <v>1</v>
      </c>
      <c r="F409" s="1088">
        <v>1</v>
      </c>
      <c r="G409" s="1089" t="s">
        <v>1345</v>
      </c>
      <c r="H409" s="1090"/>
      <c r="I409" s="1090"/>
      <c r="J409" s="1090"/>
      <c r="K409" s="1090"/>
      <c r="L409" s="1090"/>
      <c r="M409" s="1229">
        <f t="shared" si="74"/>
        <v>0</v>
      </c>
      <c r="O409" s="1058"/>
      <c r="P409" s="1058"/>
      <c r="Q409" s="1058"/>
      <c r="R409" s="1058"/>
      <c r="S409" s="1058"/>
      <c r="T409" s="1058"/>
      <c r="U409" s="1058"/>
      <c r="V409" s="1058"/>
    </row>
    <row r="410" spans="1:22" s="1064" customFormat="1" ht="18" x14ac:dyDescent="0.25">
      <c r="A410" s="1057" t="str">
        <f t="shared" si="73"/>
        <v>81104322</v>
      </c>
      <c r="B410" s="1065">
        <v>8110</v>
      </c>
      <c r="C410" s="1066">
        <v>4322</v>
      </c>
      <c r="D410" s="1067"/>
      <c r="E410" s="1067"/>
      <c r="F410" s="1067"/>
      <c r="G410" s="1068" t="s">
        <v>1346</v>
      </c>
      <c r="H410" s="1069">
        <f t="shared" ref="H410:L412" si="78">SUM(H411)</f>
        <v>0</v>
      </c>
      <c r="I410" s="1069">
        <f t="shared" si="78"/>
        <v>0</v>
      </c>
      <c r="J410" s="1069">
        <f t="shared" si="78"/>
        <v>0</v>
      </c>
      <c r="K410" s="1069">
        <f t="shared" si="78"/>
        <v>0</v>
      </c>
      <c r="L410" s="1069">
        <f t="shared" si="78"/>
        <v>0</v>
      </c>
      <c r="M410" s="1226">
        <f t="shared" si="74"/>
        <v>0</v>
      </c>
      <c r="O410" s="1058"/>
      <c r="P410" s="1058"/>
      <c r="Q410" s="1058"/>
      <c r="R410" s="1058"/>
      <c r="S410" s="1058"/>
      <c r="T410" s="1058"/>
      <c r="U410" s="1058"/>
      <c r="V410" s="1058"/>
    </row>
    <row r="411" spans="1:22" s="1064" customFormat="1" ht="18" x14ac:dyDescent="0.25">
      <c r="A411" s="1057" t="str">
        <f t="shared" si="73"/>
        <v>811043221</v>
      </c>
      <c r="B411" s="1072">
        <v>8110</v>
      </c>
      <c r="C411" s="1073">
        <v>4322</v>
      </c>
      <c r="D411" s="1074">
        <v>1</v>
      </c>
      <c r="E411" s="1074"/>
      <c r="F411" s="1074"/>
      <c r="G411" s="1075" t="s">
        <v>1346</v>
      </c>
      <c r="H411" s="1076">
        <f t="shared" si="78"/>
        <v>0</v>
      </c>
      <c r="I411" s="1076">
        <f t="shared" si="78"/>
        <v>0</v>
      </c>
      <c r="J411" s="1076">
        <f t="shared" si="78"/>
        <v>0</v>
      </c>
      <c r="K411" s="1076">
        <f t="shared" si="78"/>
        <v>0</v>
      </c>
      <c r="L411" s="1076">
        <f t="shared" si="78"/>
        <v>0</v>
      </c>
      <c r="M411" s="1227">
        <f t="shared" si="74"/>
        <v>0</v>
      </c>
      <c r="O411" s="1058"/>
      <c r="P411" s="1058"/>
      <c r="Q411" s="1058"/>
      <c r="R411" s="1058"/>
      <c r="S411" s="1058"/>
      <c r="T411" s="1058"/>
      <c r="U411" s="1058"/>
      <c r="V411" s="1058"/>
    </row>
    <row r="412" spans="1:22" s="1064" customFormat="1" x14ac:dyDescent="0.25">
      <c r="A412" s="1057" t="str">
        <f t="shared" si="73"/>
        <v>8110432211</v>
      </c>
      <c r="B412" s="1079">
        <v>8110</v>
      </c>
      <c r="C412" s="1080">
        <v>4322</v>
      </c>
      <c r="D412" s="1081">
        <v>1</v>
      </c>
      <c r="E412" s="1081">
        <v>1</v>
      </c>
      <c r="F412" s="1081"/>
      <c r="G412" s="1082" t="s">
        <v>1346</v>
      </c>
      <c r="H412" s="1083">
        <f t="shared" si="78"/>
        <v>0</v>
      </c>
      <c r="I412" s="1083">
        <f t="shared" si="78"/>
        <v>0</v>
      </c>
      <c r="J412" s="1083">
        <f t="shared" si="78"/>
        <v>0</v>
      </c>
      <c r="K412" s="1083">
        <f t="shared" si="78"/>
        <v>0</v>
      </c>
      <c r="L412" s="1083">
        <f t="shared" si="78"/>
        <v>0</v>
      </c>
      <c r="M412" s="1749">
        <f t="shared" si="74"/>
        <v>0</v>
      </c>
      <c r="O412" s="1058"/>
      <c r="P412" s="1058"/>
      <c r="Q412" s="1058"/>
      <c r="R412" s="1058"/>
      <c r="S412" s="1058"/>
      <c r="T412" s="1058"/>
      <c r="U412" s="1058"/>
      <c r="V412" s="1058"/>
    </row>
    <row r="413" spans="1:22" s="1064" customFormat="1" ht="17.25" customHeight="1" x14ac:dyDescent="0.25">
      <c r="A413" s="1057" t="str">
        <f t="shared" si="73"/>
        <v>81104322111</v>
      </c>
      <c r="B413" s="1086">
        <v>8110</v>
      </c>
      <c r="C413" s="1087">
        <v>4322</v>
      </c>
      <c r="D413" s="1088">
        <v>1</v>
      </c>
      <c r="E413" s="1088">
        <v>1</v>
      </c>
      <c r="F413" s="1088">
        <v>1</v>
      </c>
      <c r="G413" s="1089" t="s">
        <v>1346</v>
      </c>
      <c r="H413" s="1090"/>
      <c r="I413" s="1090"/>
      <c r="J413" s="1090"/>
      <c r="K413" s="1090"/>
      <c r="L413" s="1090"/>
      <c r="M413" s="1229">
        <f t="shared" si="74"/>
        <v>0</v>
      </c>
      <c r="O413" s="1058"/>
      <c r="P413" s="1058"/>
      <c r="Q413" s="1058"/>
      <c r="R413" s="1058"/>
      <c r="S413" s="1058"/>
      <c r="T413" s="1058"/>
      <c r="U413" s="1058"/>
      <c r="V413" s="1058"/>
    </row>
    <row r="414" spans="1:22" s="1064" customFormat="1" ht="18" x14ac:dyDescent="0.25">
      <c r="A414" s="1057" t="str">
        <f t="shared" si="73"/>
        <v>81104323</v>
      </c>
      <c r="B414" s="1065">
        <v>8110</v>
      </c>
      <c r="C414" s="1066">
        <v>4323</v>
      </c>
      <c r="D414" s="1067"/>
      <c r="E414" s="1067"/>
      <c r="F414" s="1067"/>
      <c r="G414" s="1068" t="s">
        <v>1347</v>
      </c>
      <c r="H414" s="1069">
        <f t="shared" ref="H414:L416" si="79">SUM(H415)</f>
        <v>0</v>
      </c>
      <c r="I414" s="1069">
        <f t="shared" si="79"/>
        <v>0</v>
      </c>
      <c r="J414" s="1069">
        <f t="shared" si="79"/>
        <v>0</v>
      </c>
      <c r="K414" s="1069">
        <f t="shared" si="79"/>
        <v>0</v>
      </c>
      <c r="L414" s="1069">
        <f t="shared" si="79"/>
        <v>0</v>
      </c>
      <c r="M414" s="1226">
        <f t="shared" si="74"/>
        <v>0</v>
      </c>
      <c r="O414" s="1058"/>
      <c r="P414" s="1058"/>
      <c r="Q414" s="1058"/>
      <c r="R414" s="1058"/>
      <c r="S414" s="1058"/>
      <c r="T414" s="1058"/>
      <c r="U414" s="1058"/>
      <c r="V414" s="1058"/>
    </row>
    <row r="415" spans="1:22" s="1064" customFormat="1" ht="18" x14ac:dyDescent="0.25">
      <c r="A415" s="1057" t="str">
        <f t="shared" si="73"/>
        <v>811043231</v>
      </c>
      <c r="B415" s="1072">
        <v>8110</v>
      </c>
      <c r="C415" s="1073">
        <v>4323</v>
      </c>
      <c r="D415" s="1074">
        <v>1</v>
      </c>
      <c r="E415" s="1074"/>
      <c r="F415" s="1074"/>
      <c r="G415" s="1075" t="s">
        <v>1347</v>
      </c>
      <c r="H415" s="1076">
        <f t="shared" si="79"/>
        <v>0</v>
      </c>
      <c r="I415" s="1076">
        <f t="shared" si="79"/>
        <v>0</v>
      </c>
      <c r="J415" s="1076">
        <f t="shared" si="79"/>
        <v>0</v>
      </c>
      <c r="K415" s="1076">
        <f t="shared" si="79"/>
        <v>0</v>
      </c>
      <c r="L415" s="1076">
        <f t="shared" si="79"/>
        <v>0</v>
      </c>
      <c r="M415" s="1227">
        <f t="shared" si="74"/>
        <v>0</v>
      </c>
      <c r="O415" s="1058"/>
      <c r="P415" s="1058"/>
      <c r="Q415" s="1058"/>
      <c r="R415" s="1058"/>
      <c r="S415" s="1058"/>
      <c r="T415" s="1058"/>
      <c r="U415" s="1058"/>
      <c r="V415" s="1058"/>
    </row>
    <row r="416" spans="1:22" s="1064" customFormat="1" ht="18" x14ac:dyDescent="0.25">
      <c r="A416" s="1057" t="str">
        <f t="shared" si="73"/>
        <v>8110432311</v>
      </c>
      <c r="B416" s="1079">
        <v>8110</v>
      </c>
      <c r="C416" s="1080">
        <v>4323</v>
      </c>
      <c r="D416" s="1081">
        <v>1</v>
      </c>
      <c r="E416" s="1081">
        <v>1</v>
      </c>
      <c r="F416" s="1081"/>
      <c r="G416" s="1082" t="s">
        <v>1347</v>
      </c>
      <c r="H416" s="1083">
        <f t="shared" si="79"/>
        <v>0</v>
      </c>
      <c r="I416" s="1083">
        <f t="shared" si="79"/>
        <v>0</v>
      </c>
      <c r="J416" s="1083">
        <f t="shared" si="79"/>
        <v>0</v>
      </c>
      <c r="K416" s="1083">
        <f t="shared" si="79"/>
        <v>0</v>
      </c>
      <c r="L416" s="1083">
        <f t="shared" si="79"/>
        <v>0</v>
      </c>
      <c r="M416" s="1749">
        <f t="shared" si="74"/>
        <v>0</v>
      </c>
      <c r="O416" s="1058"/>
      <c r="P416" s="1058"/>
      <c r="Q416" s="1058"/>
      <c r="R416" s="1058"/>
      <c r="S416" s="1058"/>
      <c r="T416" s="1058"/>
      <c r="U416" s="1058"/>
      <c r="V416" s="1058"/>
    </row>
    <row r="417" spans="1:22" s="1064" customFormat="1" ht="18" x14ac:dyDescent="0.25">
      <c r="A417" s="1057" t="str">
        <f t="shared" si="73"/>
        <v>81104323111</v>
      </c>
      <c r="B417" s="1086">
        <v>8110</v>
      </c>
      <c r="C417" s="1087">
        <v>4323</v>
      </c>
      <c r="D417" s="1088">
        <v>1</v>
      </c>
      <c r="E417" s="1088">
        <v>1</v>
      </c>
      <c r="F417" s="1088">
        <v>1</v>
      </c>
      <c r="G417" s="1089" t="s">
        <v>1347</v>
      </c>
      <c r="H417" s="1090"/>
      <c r="I417" s="1090"/>
      <c r="J417" s="1090"/>
      <c r="K417" s="1090"/>
      <c r="L417" s="1090"/>
      <c r="M417" s="1229">
        <f t="shared" si="74"/>
        <v>0</v>
      </c>
      <c r="O417" s="1058"/>
      <c r="P417" s="1058"/>
      <c r="Q417" s="1058"/>
      <c r="R417" s="1058"/>
      <c r="S417" s="1058"/>
      <c r="T417" s="1058"/>
      <c r="U417" s="1058"/>
      <c r="V417" s="1058"/>
    </row>
    <row r="418" spans="1:22" s="1064" customFormat="1" ht="18" x14ac:dyDescent="0.25">
      <c r="A418" s="1057" t="str">
        <f t="shared" si="73"/>
        <v>81104324</v>
      </c>
      <c r="B418" s="1065">
        <v>8110</v>
      </c>
      <c r="C418" s="1066">
        <v>4324</v>
      </c>
      <c r="D418" s="1067"/>
      <c r="E418" s="1067"/>
      <c r="F418" s="1067"/>
      <c r="G418" s="1068" t="s">
        <v>1348</v>
      </c>
      <c r="H418" s="1069">
        <f t="shared" ref="H418:L420" si="80">SUM(H419)</f>
        <v>0</v>
      </c>
      <c r="I418" s="1069">
        <f t="shared" si="80"/>
        <v>0</v>
      </c>
      <c r="J418" s="1069">
        <f t="shared" si="80"/>
        <v>0</v>
      </c>
      <c r="K418" s="1069">
        <f t="shared" si="80"/>
        <v>0</v>
      </c>
      <c r="L418" s="1069">
        <f t="shared" si="80"/>
        <v>0</v>
      </c>
      <c r="M418" s="1226">
        <f t="shared" si="74"/>
        <v>0</v>
      </c>
      <c r="O418" s="1058"/>
      <c r="P418" s="1058"/>
      <c r="Q418" s="1058"/>
      <c r="R418" s="1058"/>
      <c r="S418" s="1058"/>
      <c r="T418" s="1058"/>
      <c r="U418" s="1058"/>
      <c r="V418" s="1058"/>
    </row>
    <row r="419" spans="1:22" s="1064" customFormat="1" ht="18" x14ac:dyDescent="0.25">
      <c r="A419" s="1057" t="str">
        <f t="shared" si="73"/>
        <v>811043241</v>
      </c>
      <c r="B419" s="1072">
        <v>8110</v>
      </c>
      <c r="C419" s="1073">
        <v>4324</v>
      </c>
      <c r="D419" s="1074">
        <v>1</v>
      </c>
      <c r="E419" s="1074"/>
      <c r="F419" s="1074"/>
      <c r="G419" s="1075" t="s">
        <v>1348</v>
      </c>
      <c r="H419" s="1076">
        <f t="shared" si="80"/>
        <v>0</v>
      </c>
      <c r="I419" s="1076">
        <f t="shared" si="80"/>
        <v>0</v>
      </c>
      <c r="J419" s="1076">
        <f t="shared" si="80"/>
        <v>0</v>
      </c>
      <c r="K419" s="1076">
        <f t="shared" si="80"/>
        <v>0</v>
      </c>
      <c r="L419" s="1076">
        <f t="shared" si="80"/>
        <v>0</v>
      </c>
      <c r="M419" s="1227">
        <f t="shared" si="74"/>
        <v>0</v>
      </c>
      <c r="O419" s="1058"/>
      <c r="P419" s="1058"/>
      <c r="Q419" s="1058"/>
      <c r="R419" s="1058"/>
      <c r="S419" s="1058"/>
      <c r="T419" s="1058"/>
      <c r="U419" s="1058"/>
      <c r="V419" s="1058"/>
    </row>
    <row r="420" spans="1:22" s="1064" customFormat="1" ht="18" x14ac:dyDescent="0.25">
      <c r="A420" s="1057" t="str">
        <f t="shared" si="73"/>
        <v>8110432411</v>
      </c>
      <c r="B420" s="1079">
        <v>8110</v>
      </c>
      <c r="C420" s="1080">
        <v>4324</v>
      </c>
      <c r="D420" s="1081">
        <v>1</v>
      </c>
      <c r="E420" s="1081">
        <v>1</v>
      </c>
      <c r="F420" s="1081"/>
      <c r="G420" s="1082" t="s">
        <v>1348</v>
      </c>
      <c r="H420" s="1083">
        <f t="shared" si="80"/>
        <v>0</v>
      </c>
      <c r="I420" s="1083">
        <f t="shared" si="80"/>
        <v>0</v>
      </c>
      <c r="J420" s="1083">
        <f t="shared" si="80"/>
        <v>0</v>
      </c>
      <c r="K420" s="1083">
        <f t="shared" si="80"/>
        <v>0</v>
      </c>
      <c r="L420" s="1083">
        <f t="shared" si="80"/>
        <v>0</v>
      </c>
      <c r="M420" s="1749">
        <f t="shared" si="74"/>
        <v>0</v>
      </c>
      <c r="O420" s="1058"/>
      <c r="P420" s="1058"/>
      <c r="Q420" s="1058"/>
      <c r="R420" s="1058"/>
      <c r="S420" s="1058"/>
      <c r="T420" s="1058"/>
      <c r="U420" s="1058"/>
      <c r="V420" s="1058"/>
    </row>
    <row r="421" spans="1:22" s="1064" customFormat="1" ht="21" customHeight="1" x14ac:dyDescent="0.25">
      <c r="A421" s="1057" t="str">
        <f t="shared" si="73"/>
        <v>81104324111</v>
      </c>
      <c r="B421" s="1086">
        <v>8110</v>
      </c>
      <c r="C421" s="1087">
        <v>4324</v>
      </c>
      <c r="D421" s="1088">
        <v>1</v>
      </c>
      <c r="E421" s="1088">
        <v>1</v>
      </c>
      <c r="F421" s="1088">
        <v>1</v>
      </c>
      <c r="G421" s="1089" t="s">
        <v>1348</v>
      </c>
      <c r="H421" s="1090"/>
      <c r="I421" s="1090"/>
      <c r="J421" s="1090"/>
      <c r="K421" s="1090"/>
      <c r="L421" s="1090"/>
      <c r="M421" s="1229">
        <f t="shared" si="74"/>
        <v>0</v>
      </c>
      <c r="O421" s="1058"/>
      <c r="P421" s="1058"/>
      <c r="Q421" s="1058"/>
      <c r="R421" s="1058"/>
      <c r="S421" s="1058"/>
      <c r="T421" s="1058"/>
      <c r="U421" s="1058"/>
      <c r="V421" s="1058"/>
    </row>
    <row r="422" spans="1:22" s="1064" customFormat="1" ht="18" x14ac:dyDescent="0.25">
      <c r="A422" s="1057" t="str">
        <f t="shared" si="73"/>
        <v>81104325</v>
      </c>
      <c r="B422" s="1065">
        <v>8110</v>
      </c>
      <c r="C422" s="1066">
        <v>4325</v>
      </c>
      <c r="D422" s="1067"/>
      <c r="E422" s="1067"/>
      <c r="F422" s="1067"/>
      <c r="G422" s="1068" t="s">
        <v>1349</v>
      </c>
      <c r="H422" s="1069">
        <f t="shared" ref="H422:L424" si="81">SUM(H423)</f>
        <v>0</v>
      </c>
      <c r="I422" s="1069">
        <f t="shared" si="81"/>
        <v>0</v>
      </c>
      <c r="J422" s="1069">
        <f t="shared" si="81"/>
        <v>0</v>
      </c>
      <c r="K422" s="1069">
        <f t="shared" si="81"/>
        <v>0</v>
      </c>
      <c r="L422" s="1069">
        <f t="shared" si="81"/>
        <v>0</v>
      </c>
      <c r="M422" s="1226">
        <f t="shared" si="74"/>
        <v>0</v>
      </c>
      <c r="O422" s="1058"/>
      <c r="P422" s="1058"/>
      <c r="Q422" s="1058"/>
      <c r="R422" s="1058"/>
      <c r="S422" s="1058"/>
      <c r="T422" s="1058"/>
      <c r="U422" s="1058"/>
      <c r="V422" s="1058"/>
    </row>
    <row r="423" spans="1:22" s="1064" customFormat="1" ht="18" x14ac:dyDescent="0.25">
      <c r="A423" s="1057" t="str">
        <f t="shared" si="73"/>
        <v>811043251</v>
      </c>
      <c r="B423" s="1072">
        <v>8110</v>
      </c>
      <c r="C423" s="1073">
        <v>4325</v>
      </c>
      <c r="D423" s="1074">
        <v>1</v>
      </c>
      <c r="E423" s="1074"/>
      <c r="F423" s="1074"/>
      <c r="G423" s="1075" t="s">
        <v>1349</v>
      </c>
      <c r="H423" s="1076">
        <f t="shared" si="81"/>
        <v>0</v>
      </c>
      <c r="I423" s="1076">
        <f t="shared" si="81"/>
        <v>0</v>
      </c>
      <c r="J423" s="1076">
        <f t="shared" si="81"/>
        <v>0</v>
      </c>
      <c r="K423" s="1076">
        <f t="shared" si="81"/>
        <v>0</v>
      </c>
      <c r="L423" s="1076">
        <f t="shared" si="81"/>
        <v>0</v>
      </c>
      <c r="M423" s="1227">
        <f t="shared" si="74"/>
        <v>0</v>
      </c>
      <c r="O423" s="1058"/>
      <c r="P423" s="1058"/>
      <c r="Q423" s="1058"/>
      <c r="R423" s="1058"/>
      <c r="S423" s="1058"/>
      <c r="T423" s="1058"/>
      <c r="U423" s="1058"/>
      <c r="V423" s="1058"/>
    </row>
    <row r="424" spans="1:22" s="1064" customFormat="1" ht="18" x14ac:dyDescent="0.25">
      <c r="A424" s="1057" t="str">
        <f t="shared" si="73"/>
        <v>8110432511</v>
      </c>
      <c r="B424" s="1079">
        <v>8110</v>
      </c>
      <c r="C424" s="1080">
        <v>4325</v>
      </c>
      <c r="D424" s="1081">
        <v>1</v>
      </c>
      <c r="E424" s="1081">
        <v>1</v>
      </c>
      <c r="F424" s="1081"/>
      <c r="G424" s="1082" t="s">
        <v>1349</v>
      </c>
      <c r="H424" s="1083">
        <f t="shared" si="81"/>
        <v>0</v>
      </c>
      <c r="I424" s="1083">
        <f t="shared" si="81"/>
        <v>0</v>
      </c>
      <c r="J424" s="1083">
        <f t="shared" si="81"/>
        <v>0</v>
      </c>
      <c r="K424" s="1083">
        <f t="shared" si="81"/>
        <v>0</v>
      </c>
      <c r="L424" s="1083">
        <f t="shared" si="81"/>
        <v>0</v>
      </c>
      <c r="M424" s="1749">
        <f t="shared" si="74"/>
        <v>0</v>
      </c>
      <c r="O424" s="1058"/>
      <c r="P424" s="1058"/>
      <c r="Q424" s="1058"/>
      <c r="R424" s="1058"/>
      <c r="S424" s="1058"/>
      <c r="T424" s="1058"/>
      <c r="U424" s="1058"/>
      <c r="V424" s="1058"/>
    </row>
    <row r="425" spans="1:22" s="1064" customFormat="1" ht="21" customHeight="1" x14ac:dyDescent="0.25">
      <c r="A425" s="1057" t="str">
        <f t="shared" si="73"/>
        <v>81104325111</v>
      </c>
      <c r="B425" s="1086">
        <v>8110</v>
      </c>
      <c r="C425" s="1087">
        <v>4325</v>
      </c>
      <c r="D425" s="1088">
        <v>1</v>
      </c>
      <c r="E425" s="1088">
        <v>1</v>
      </c>
      <c r="F425" s="1088">
        <v>1</v>
      </c>
      <c r="G425" s="1089" t="s">
        <v>1349</v>
      </c>
      <c r="H425" s="1090"/>
      <c r="I425" s="1090"/>
      <c r="J425" s="1090"/>
      <c r="K425" s="1090"/>
      <c r="L425" s="1090"/>
      <c r="M425" s="1229">
        <f t="shared" si="74"/>
        <v>0</v>
      </c>
      <c r="O425" s="1058"/>
      <c r="P425" s="1058"/>
      <c r="Q425" s="1058"/>
      <c r="R425" s="1058"/>
      <c r="S425" s="1058"/>
      <c r="T425" s="1058"/>
      <c r="U425" s="1058"/>
      <c r="V425" s="1058"/>
    </row>
    <row r="426" spans="1:22" s="1064" customFormat="1" ht="19.5" customHeight="1" x14ac:dyDescent="0.25">
      <c r="A426" s="1057" t="str">
        <f t="shared" si="73"/>
        <v>Subtotal (7)</v>
      </c>
      <c r="B426" s="2081" t="s">
        <v>2026</v>
      </c>
      <c r="C426" s="2082"/>
      <c r="D426" s="2082"/>
      <c r="E426" s="2082"/>
      <c r="F426" s="2082"/>
      <c r="G426" s="1089"/>
      <c r="H426" s="1100">
        <f>+H422+H418+H414+H410+H406</f>
        <v>0</v>
      </c>
      <c r="I426" s="1100">
        <f>+I422+I418+I414+I410+I406</f>
        <v>0</v>
      </c>
      <c r="J426" s="1100">
        <f>+J422+J418+J414+J410+J406</f>
        <v>0</v>
      </c>
      <c r="K426" s="1100">
        <f t="shared" ref="K426" si="82">+K422+K418+K414+K410+K406</f>
        <v>0</v>
      </c>
      <c r="L426" s="1100">
        <f>+L422+L418+L414+L410+L406</f>
        <v>0</v>
      </c>
      <c r="M426" s="1225">
        <f t="shared" si="74"/>
        <v>0</v>
      </c>
      <c r="O426" s="1058"/>
      <c r="P426" s="1058"/>
      <c r="Q426" s="1058"/>
      <c r="R426" s="1058"/>
      <c r="S426" s="1058"/>
      <c r="T426" s="1058"/>
      <c r="U426" s="1058"/>
      <c r="V426" s="1058"/>
    </row>
    <row r="427" spans="1:22" s="1064" customFormat="1" ht="21" customHeight="1" x14ac:dyDescent="0.25">
      <c r="A427" s="1057" t="str">
        <f t="shared" si="73"/>
        <v>81104330</v>
      </c>
      <c r="B427" s="1059">
        <v>8110</v>
      </c>
      <c r="C427" s="1060">
        <v>4330</v>
      </c>
      <c r="D427" s="1061"/>
      <c r="E427" s="1061"/>
      <c r="F427" s="1061"/>
      <c r="G427" s="1062" t="s">
        <v>227</v>
      </c>
      <c r="H427" s="1063">
        <f t="shared" ref="H427:K430" si="83">SUM(H428)</f>
        <v>0</v>
      </c>
      <c r="I427" s="1063">
        <f t="shared" si="83"/>
        <v>0</v>
      </c>
      <c r="J427" s="1063">
        <f t="shared" si="83"/>
        <v>0</v>
      </c>
      <c r="K427" s="1063">
        <f t="shared" si="83"/>
        <v>0</v>
      </c>
      <c r="L427" s="1063">
        <f t="shared" ref="L427" si="84">SUM(L428)</f>
        <v>0</v>
      </c>
      <c r="M427" s="1225">
        <f t="shared" si="74"/>
        <v>0</v>
      </c>
      <c r="O427" s="1058"/>
      <c r="P427" s="1058"/>
      <c r="Q427" s="1058"/>
      <c r="R427" s="1058"/>
      <c r="S427" s="1058"/>
      <c r="T427" s="1058"/>
      <c r="U427" s="1058"/>
      <c r="V427" s="1058"/>
    </row>
    <row r="428" spans="1:22" s="1064" customFormat="1" ht="18" x14ac:dyDescent="0.25">
      <c r="A428" s="1057" t="str">
        <f t="shared" si="73"/>
        <v>81104331</v>
      </c>
      <c r="B428" s="1065">
        <v>8110</v>
      </c>
      <c r="C428" s="1066">
        <v>4331</v>
      </c>
      <c r="D428" s="1067"/>
      <c r="E428" s="1067"/>
      <c r="F428" s="1067"/>
      <c r="G428" s="1068" t="s">
        <v>227</v>
      </c>
      <c r="H428" s="1069">
        <f t="shared" si="83"/>
        <v>0</v>
      </c>
      <c r="I428" s="1069">
        <f t="shared" si="83"/>
        <v>0</v>
      </c>
      <c r="J428" s="1069">
        <f t="shared" si="83"/>
        <v>0</v>
      </c>
      <c r="K428" s="1069">
        <f t="shared" si="83"/>
        <v>0</v>
      </c>
      <c r="L428" s="1069">
        <f>SUM(L429)</f>
        <v>0</v>
      </c>
      <c r="M428" s="1226">
        <f t="shared" si="74"/>
        <v>0</v>
      </c>
      <c r="O428" s="1058"/>
      <c r="P428" s="1058"/>
      <c r="Q428" s="1058"/>
      <c r="R428" s="1058"/>
      <c r="S428" s="1058"/>
      <c r="T428" s="1058"/>
      <c r="U428" s="1058"/>
      <c r="V428" s="1058"/>
    </row>
    <row r="429" spans="1:22" s="1064" customFormat="1" ht="18" x14ac:dyDescent="0.25">
      <c r="A429" s="1057" t="str">
        <f t="shared" si="73"/>
        <v>811043311</v>
      </c>
      <c r="B429" s="1072">
        <v>8110</v>
      </c>
      <c r="C429" s="1073">
        <v>4331</v>
      </c>
      <c r="D429" s="1074">
        <v>1</v>
      </c>
      <c r="E429" s="1074"/>
      <c r="F429" s="1074"/>
      <c r="G429" s="1075" t="s">
        <v>227</v>
      </c>
      <c r="H429" s="1076">
        <f t="shared" si="83"/>
        <v>0</v>
      </c>
      <c r="I429" s="1076">
        <f t="shared" si="83"/>
        <v>0</v>
      </c>
      <c r="J429" s="1076">
        <f t="shared" si="83"/>
        <v>0</v>
      </c>
      <c r="K429" s="1076">
        <f t="shared" si="83"/>
        <v>0</v>
      </c>
      <c r="L429" s="1076">
        <f>SUM(L430)</f>
        <v>0</v>
      </c>
      <c r="M429" s="1227">
        <f t="shared" si="74"/>
        <v>0</v>
      </c>
      <c r="O429" s="1058"/>
      <c r="P429" s="1058"/>
      <c r="Q429" s="1058"/>
      <c r="R429" s="1058"/>
      <c r="S429" s="1058"/>
      <c r="T429" s="1058"/>
      <c r="U429" s="1058"/>
      <c r="V429" s="1058"/>
    </row>
    <row r="430" spans="1:22" s="1064" customFormat="1" ht="18" x14ac:dyDescent="0.25">
      <c r="A430" s="1057" t="str">
        <f t="shared" si="73"/>
        <v>8110433111</v>
      </c>
      <c r="B430" s="1079">
        <v>8110</v>
      </c>
      <c r="C430" s="1080">
        <v>4331</v>
      </c>
      <c r="D430" s="1081">
        <v>1</v>
      </c>
      <c r="E430" s="1081">
        <v>1</v>
      </c>
      <c r="F430" s="1081"/>
      <c r="G430" s="1082" t="s">
        <v>227</v>
      </c>
      <c r="H430" s="1083">
        <f t="shared" si="83"/>
        <v>0</v>
      </c>
      <c r="I430" s="1083">
        <f t="shared" si="83"/>
        <v>0</v>
      </c>
      <c r="J430" s="1083">
        <f t="shared" si="83"/>
        <v>0</v>
      </c>
      <c r="K430" s="1083">
        <f t="shared" si="83"/>
        <v>0</v>
      </c>
      <c r="L430" s="1083">
        <f>SUM(L431)</f>
        <v>0</v>
      </c>
      <c r="M430" s="1749">
        <f t="shared" si="74"/>
        <v>0</v>
      </c>
      <c r="O430" s="1058"/>
      <c r="P430" s="1058"/>
      <c r="Q430" s="1058"/>
      <c r="R430" s="1058"/>
      <c r="S430" s="1058"/>
      <c r="T430" s="1058"/>
      <c r="U430" s="1058"/>
      <c r="V430" s="1058"/>
    </row>
    <row r="431" spans="1:22" s="1064" customFormat="1" ht="18" x14ac:dyDescent="0.25">
      <c r="A431" s="1057" t="str">
        <f t="shared" si="73"/>
        <v>81104331111</v>
      </c>
      <c r="B431" s="1086">
        <v>8110</v>
      </c>
      <c r="C431" s="1087">
        <v>4331</v>
      </c>
      <c r="D431" s="1088">
        <v>1</v>
      </c>
      <c r="E431" s="1088">
        <v>1</v>
      </c>
      <c r="F431" s="1088">
        <v>1</v>
      </c>
      <c r="G431" s="1089" t="s">
        <v>227</v>
      </c>
      <c r="H431" s="1090"/>
      <c r="I431" s="1090"/>
      <c r="J431" s="1090"/>
      <c r="K431" s="1090"/>
      <c r="L431" s="1090"/>
      <c r="M431" s="1229">
        <f t="shared" si="74"/>
        <v>0</v>
      </c>
      <c r="O431" s="1058"/>
      <c r="P431" s="1058"/>
      <c r="Q431" s="1058"/>
      <c r="R431" s="1058"/>
      <c r="S431" s="1058"/>
      <c r="T431" s="1058"/>
      <c r="U431" s="1058"/>
      <c r="V431" s="1058"/>
    </row>
    <row r="432" spans="1:22" s="1064" customFormat="1" ht="19.5" customHeight="1" x14ac:dyDescent="0.25">
      <c r="A432" s="1057" t="str">
        <f t="shared" si="73"/>
        <v>Subtotal (7)</v>
      </c>
      <c r="B432" s="2081" t="s">
        <v>2026</v>
      </c>
      <c r="C432" s="2082"/>
      <c r="D432" s="2082"/>
      <c r="E432" s="2082"/>
      <c r="F432" s="2082"/>
      <c r="G432" s="1089"/>
      <c r="H432" s="1063">
        <f>H428</f>
        <v>0</v>
      </c>
      <c r="I432" s="1063">
        <f>I428</f>
        <v>0</v>
      </c>
      <c r="J432" s="1063">
        <f>J428</f>
        <v>0</v>
      </c>
      <c r="K432" s="1063">
        <f>K428</f>
        <v>0</v>
      </c>
      <c r="L432" s="1063">
        <f>L428</f>
        <v>0</v>
      </c>
      <c r="M432" s="1225">
        <f t="shared" si="74"/>
        <v>0</v>
      </c>
      <c r="O432" s="1058"/>
      <c r="P432" s="1058"/>
      <c r="Q432" s="1058"/>
      <c r="R432" s="1058"/>
      <c r="S432" s="1058"/>
      <c r="T432" s="1058"/>
      <c r="U432" s="1058"/>
      <c r="V432" s="1058"/>
    </row>
    <row r="433" spans="1:22" s="1064" customFormat="1" x14ac:dyDescent="0.25">
      <c r="A433" s="1057" t="str">
        <f t="shared" si="73"/>
        <v>81104340</v>
      </c>
      <c r="B433" s="1059">
        <v>8110</v>
      </c>
      <c r="C433" s="1060">
        <v>4340</v>
      </c>
      <c r="D433" s="1061"/>
      <c r="E433" s="1061"/>
      <c r="F433" s="1061"/>
      <c r="G433" s="1062" t="s">
        <v>228</v>
      </c>
      <c r="H433" s="1063">
        <f>SUM(H434)</f>
        <v>0</v>
      </c>
      <c r="I433" s="1063">
        <f t="shared" ref="I433:L436" si="85">SUM(I434)</f>
        <v>0</v>
      </c>
      <c r="J433" s="1063">
        <f t="shared" si="85"/>
        <v>0</v>
      </c>
      <c r="K433" s="1063">
        <f t="shared" si="85"/>
        <v>0</v>
      </c>
      <c r="L433" s="1063">
        <f t="shared" si="85"/>
        <v>0</v>
      </c>
      <c r="M433" s="1225">
        <f t="shared" si="74"/>
        <v>0</v>
      </c>
      <c r="O433" s="1058"/>
      <c r="P433" s="1058"/>
      <c r="Q433" s="1058"/>
      <c r="R433" s="1058"/>
      <c r="S433" s="1058"/>
      <c r="T433" s="1058"/>
      <c r="U433" s="1058"/>
      <c r="V433" s="1058"/>
    </row>
    <row r="434" spans="1:22" s="1064" customFormat="1" x14ac:dyDescent="0.25">
      <c r="A434" s="1057" t="str">
        <f t="shared" si="73"/>
        <v>81104341</v>
      </c>
      <c r="B434" s="1065">
        <v>8110</v>
      </c>
      <c r="C434" s="1066">
        <v>4341</v>
      </c>
      <c r="D434" s="1067"/>
      <c r="E434" s="1067"/>
      <c r="F434" s="1067"/>
      <c r="G434" s="1068" t="s">
        <v>1350</v>
      </c>
      <c r="H434" s="1069">
        <f>SUM(H435)</f>
        <v>0</v>
      </c>
      <c r="I434" s="1069">
        <f t="shared" si="85"/>
        <v>0</v>
      </c>
      <c r="J434" s="1069">
        <f t="shared" si="85"/>
        <v>0</v>
      </c>
      <c r="K434" s="1069">
        <f t="shared" si="85"/>
        <v>0</v>
      </c>
      <c r="L434" s="1069">
        <f>SUM(L435)</f>
        <v>0</v>
      </c>
      <c r="M434" s="1226">
        <f t="shared" si="74"/>
        <v>0</v>
      </c>
      <c r="O434" s="1058"/>
      <c r="P434" s="1058"/>
      <c r="Q434" s="1058"/>
      <c r="R434" s="1058"/>
      <c r="S434" s="1058"/>
      <c r="T434" s="1058"/>
      <c r="U434" s="1058"/>
      <c r="V434" s="1058"/>
    </row>
    <row r="435" spans="1:22" s="1064" customFormat="1" x14ac:dyDescent="0.25">
      <c r="A435" s="1057" t="str">
        <f t="shared" si="73"/>
        <v>811043411</v>
      </c>
      <c r="B435" s="1072">
        <v>8110</v>
      </c>
      <c r="C435" s="1073">
        <v>4341</v>
      </c>
      <c r="D435" s="1074">
        <v>1</v>
      </c>
      <c r="E435" s="1074"/>
      <c r="F435" s="1074"/>
      <c r="G435" s="1075" t="s">
        <v>1350</v>
      </c>
      <c r="H435" s="1076">
        <f>SUM(H436)</f>
        <v>0</v>
      </c>
      <c r="I435" s="1076">
        <f t="shared" si="85"/>
        <v>0</v>
      </c>
      <c r="J435" s="1076">
        <f t="shared" si="85"/>
        <v>0</v>
      </c>
      <c r="K435" s="1076">
        <f t="shared" si="85"/>
        <v>0</v>
      </c>
      <c r="L435" s="1076">
        <f>SUM(L436)</f>
        <v>0</v>
      </c>
      <c r="M435" s="1227">
        <f t="shared" si="74"/>
        <v>0</v>
      </c>
      <c r="O435" s="1058"/>
      <c r="P435" s="1058"/>
      <c r="Q435" s="1058"/>
      <c r="R435" s="1058"/>
      <c r="S435" s="1058"/>
      <c r="T435" s="1058"/>
      <c r="U435" s="1058"/>
      <c r="V435" s="1058"/>
    </row>
    <row r="436" spans="1:22" s="1064" customFormat="1" x14ac:dyDescent="0.25">
      <c r="A436" s="1057" t="str">
        <f t="shared" si="73"/>
        <v>8110434111</v>
      </c>
      <c r="B436" s="1079">
        <v>8110</v>
      </c>
      <c r="C436" s="1080">
        <v>4341</v>
      </c>
      <c r="D436" s="1081">
        <v>1</v>
      </c>
      <c r="E436" s="1081">
        <v>1</v>
      </c>
      <c r="F436" s="1081"/>
      <c r="G436" s="1082" t="s">
        <v>228</v>
      </c>
      <c r="H436" s="1083">
        <f>SUM(H437)</f>
        <v>0</v>
      </c>
      <c r="I436" s="1083">
        <f t="shared" si="85"/>
        <v>0</v>
      </c>
      <c r="J436" s="1083">
        <f t="shared" si="85"/>
        <v>0</v>
      </c>
      <c r="K436" s="1083">
        <f t="shared" si="85"/>
        <v>0</v>
      </c>
      <c r="L436" s="1083">
        <f>SUM(L437)</f>
        <v>0</v>
      </c>
      <c r="M436" s="1749">
        <f t="shared" si="74"/>
        <v>0</v>
      </c>
      <c r="O436" s="1058"/>
      <c r="P436" s="1058"/>
      <c r="Q436" s="1058"/>
      <c r="R436" s="1058"/>
      <c r="S436" s="1058"/>
      <c r="T436" s="1058"/>
      <c r="U436" s="1058"/>
      <c r="V436" s="1058"/>
    </row>
    <row r="437" spans="1:22" s="1064" customFormat="1" x14ac:dyDescent="0.25">
      <c r="A437" s="1057" t="str">
        <f t="shared" si="73"/>
        <v>81104341111</v>
      </c>
      <c r="B437" s="1086">
        <v>8110</v>
      </c>
      <c r="C437" s="1087">
        <v>4341</v>
      </c>
      <c r="D437" s="1088">
        <v>1</v>
      </c>
      <c r="E437" s="1088">
        <v>1</v>
      </c>
      <c r="F437" s="1088">
        <v>1</v>
      </c>
      <c r="G437" s="1089" t="s">
        <v>1350</v>
      </c>
      <c r="H437" s="1090"/>
      <c r="I437" s="1090"/>
      <c r="J437" s="1090"/>
      <c r="K437" s="1090"/>
      <c r="L437" s="1090"/>
      <c r="M437" s="1229">
        <f t="shared" si="74"/>
        <v>0</v>
      </c>
      <c r="O437" s="1058"/>
      <c r="P437" s="1058"/>
      <c r="Q437" s="1058"/>
      <c r="R437" s="1058"/>
      <c r="S437" s="1058"/>
      <c r="T437" s="1058"/>
      <c r="U437" s="1058"/>
      <c r="V437" s="1058"/>
    </row>
    <row r="438" spans="1:22" s="1064" customFormat="1" ht="20.25" customHeight="1" x14ac:dyDescent="0.25">
      <c r="A438" s="1057" t="str">
        <f t="shared" si="73"/>
        <v>Subtotal (7)</v>
      </c>
      <c r="B438" s="2081" t="s">
        <v>2026</v>
      </c>
      <c r="C438" s="2082"/>
      <c r="D438" s="2082"/>
      <c r="E438" s="2082"/>
      <c r="F438" s="2082"/>
      <c r="G438" s="1089"/>
      <c r="H438" s="1100">
        <f>+H435</f>
        <v>0</v>
      </c>
      <c r="I438" s="1100">
        <f>+I435</f>
        <v>0</v>
      </c>
      <c r="J438" s="1100">
        <f>+J435</f>
        <v>0</v>
      </c>
      <c r="K438" s="1100">
        <f>+K435</f>
        <v>0</v>
      </c>
      <c r="L438" s="1100">
        <f>+L435</f>
        <v>0</v>
      </c>
      <c r="M438" s="1225">
        <f t="shared" si="74"/>
        <v>0</v>
      </c>
      <c r="O438" s="1058"/>
      <c r="P438" s="1058"/>
      <c r="Q438" s="1058"/>
      <c r="R438" s="1058"/>
      <c r="S438" s="1058"/>
      <c r="T438" s="1058"/>
      <c r="U438" s="1058"/>
      <c r="V438" s="1058"/>
    </row>
    <row r="439" spans="1:22" s="1064" customFormat="1" x14ac:dyDescent="0.25">
      <c r="A439" s="1057" t="str">
        <f t="shared" si="73"/>
        <v>81104350</v>
      </c>
      <c r="B439" s="1059">
        <v>8110</v>
      </c>
      <c r="C439" s="1237">
        <v>4350</v>
      </c>
      <c r="D439" s="1238"/>
      <c r="E439" s="1238"/>
      <c r="F439" s="1238"/>
      <c r="G439" s="1062" t="s">
        <v>1351</v>
      </c>
      <c r="H439" s="1063">
        <f t="shared" ref="H439:L441" si="86">SUM(H440)</f>
        <v>0</v>
      </c>
      <c r="I439" s="1063">
        <f t="shared" si="86"/>
        <v>0</v>
      </c>
      <c r="J439" s="1063">
        <f t="shared" si="86"/>
        <v>0</v>
      </c>
      <c r="K439" s="1063">
        <f t="shared" si="86"/>
        <v>0</v>
      </c>
      <c r="L439" s="1063">
        <f t="shared" si="86"/>
        <v>0</v>
      </c>
      <c r="M439" s="1225">
        <f t="shared" si="74"/>
        <v>0</v>
      </c>
      <c r="O439" s="1058"/>
      <c r="P439" s="1058"/>
      <c r="Q439" s="1058"/>
      <c r="R439" s="1058"/>
      <c r="S439" s="1058"/>
      <c r="T439" s="1058"/>
      <c r="U439" s="1058"/>
      <c r="V439" s="1058"/>
    </row>
    <row r="440" spans="1:22" s="1064" customFormat="1" x14ac:dyDescent="0.25">
      <c r="A440" s="1057" t="str">
        <f t="shared" si="73"/>
        <v>81104351</v>
      </c>
      <c r="B440" s="1065">
        <v>8110</v>
      </c>
      <c r="C440" s="1066">
        <v>4351</v>
      </c>
      <c r="D440" s="1067"/>
      <c r="E440" s="1067"/>
      <c r="F440" s="1067"/>
      <c r="G440" s="1068" t="s">
        <v>1351</v>
      </c>
      <c r="H440" s="1069">
        <f t="shared" si="86"/>
        <v>0</v>
      </c>
      <c r="I440" s="1069">
        <f t="shared" si="86"/>
        <v>0</v>
      </c>
      <c r="J440" s="1069">
        <f t="shared" si="86"/>
        <v>0</v>
      </c>
      <c r="K440" s="1069">
        <f t="shared" si="86"/>
        <v>0</v>
      </c>
      <c r="L440" s="1069">
        <f t="shared" si="86"/>
        <v>0</v>
      </c>
      <c r="M440" s="1226">
        <f t="shared" si="74"/>
        <v>0</v>
      </c>
      <c r="O440" s="1058"/>
      <c r="P440" s="1058"/>
      <c r="Q440" s="1058"/>
      <c r="R440" s="1058"/>
      <c r="S440" s="1058"/>
      <c r="T440" s="1058"/>
      <c r="U440" s="1058"/>
      <c r="V440" s="1058"/>
    </row>
    <row r="441" spans="1:22" s="1064" customFormat="1" x14ac:dyDescent="0.25">
      <c r="A441" s="1057" t="str">
        <f t="shared" si="73"/>
        <v>811043511</v>
      </c>
      <c r="B441" s="1072">
        <v>8110</v>
      </c>
      <c r="C441" s="1073">
        <v>4351</v>
      </c>
      <c r="D441" s="1074">
        <v>1</v>
      </c>
      <c r="E441" s="1074"/>
      <c r="F441" s="1074"/>
      <c r="G441" s="1075" t="s">
        <v>1351</v>
      </c>
      <c r="H441" s="1076">
        <f t="shared" si="86"/>
        <v>0</v>
      </c>
      <c r="I441" s="1076">
        <f t="shared" si="86"/>
        <v>0</v>
      </c>
      <c r="J441" s="1076">
        <f t="shared" si="86"/>
        <v>0</v>
      </c>
      <c r="K441" s="1076">
        <f t="shared" si="86"/>
        <v>0</v>
      </c>
      <c r="L441" s="1076">
        <f t="shared" si="86"/>
        <v>0</v>
      </c>
      <c r="M441" s="1227">
        <f t="shared" si="74"/>
        <v>0</v>
      </c>
      <c r="O441" s="1058"/>
      <c r="P441" s="1058"/>
      <c r="Q441" s="1058"/>
      <c r="R441" s="1058"/>
      <c r="S441" s="1058"/>
      <c r="T441" s="1058"/>
      <c r="U441" s="1058"/>
      <c r="V441" s="1058"/>
    </row>
    <row r="442" spans="1:22" s="1064" customFormat="1" x14ac:dyDescent="0.25">
      <c r="A442" s="1057" t="str">
        <f t="shared" si="73"/>
        <v>8110435111</v>
      </c>
      <c r="B442" s="1079">
        <v>8110</v>
      </c>
      <c r="C442" s="1080">
        <v>4351</v>
      </c>
      <c r="D442" s="1081">
        <v>1</v>
      </c>
      <c r="E442" s="1081">
        <v>1</v>
      </c>
      <c r="F442" s="1081"/>
      <c r="G442" s="1082" t="s">
        <v>1351</v>
      </c>
      <c r="H442" s="1083">
        <f>SUM(H443:H448)</f>
        <v>0</v>
      </c>
      <c r="I442" s="1083">
        <f>SUM(I443:I448)</f>
        <v>0</v>
      </c>
      <c r="J442" s="1083">
        <f>SUM(J443:J448)</f>
        <v>0</v>
      </c>
      <c r="K442" s="1083">
        <f>SUM(K443:K448)</f>
        <v>0</v>
      </c>
      <c r="L442" s="1083">
        <f>SUM(L443:L448)</f>
        <v>0</v>
      </c>
      <c r="M442" s="1749">
        <f t="shared" si="74"/>
        <v>0</v>
      </c>
      <c r="O442" s="1058"/>
      <c r="P442" s="1058"/>
      <c r="Q442" s="1058"/>
      <c r="R442" s="1058"/>
      <c r="S442" s="1058"/>
      <c r="T442" s="1058"/>
      <c r="U442" s="1058"/>
      <c r="V442" s="1058"/>
    </row>
    <row r="443" spans="1:22" s="1064" customFormat="1" x14ac:dyDescent="0.25">
      <c r="A443" s="1057" t="str">
        <f t="shared" si="73"/>
        <v>81104351111</v>
      </c>
      <c r="B443" s="1086">
        <v>8110</v>
      </c>
      <c r="C443" s="1087">
        <v>4351</v>
      </c>
      <c r="D443" s="1088">
        <v>1</v>
      </c>
      <c r="E443" s="1088">
        <v>1</v>
      </c>
      <c r="F443" s="1088">
        <v>1</v>
      </c>
      <c r="G443" s="1089" t="s">
        <v>1277</v>
      </c>
      <c r="H443" s="1090"/>
      <c r="I443" s="1090"/>
      <c r="J443" s="1090"/>
      <c r="K443" s="1090"/>
      <c r="L443" s="1090"/>
      <c r="M443" s="1229">
        <f t="shared" si="74"/>
        <v>0</v>
      </c>
      <c r="O443" s="1058"/>
      <c r="P443" s="1058"/>
      <c r="Q443" s="1058"/>
      <c r="R443" s="1058"/>
      <c r="S443" s="1058"/>
      <c r="T443" s="1058"/>
      <c r="U443" s="1058"/>
      <c r="V443" s="1058"/>
    </row>
    <row r="444" spans="1:22" s="1064" customFormat="1" x14ac:dyDescent="0.25">
      <c r="A444" s="1057" t="str">
        <f t="shared" si="73"/>
        <v>81104351112</v>
      </c>
      <c r="B444" s="1086">
        <v>8110</v>
      </c>
      <c r="C444" s="1087">
        <v>4351</v>
      </c>
      <c r="D444" s="1088">
        <v>1</v>
      </c>
      <c r="E444" s="1088">
        <v>1</v>
      </c>
      <c r="F444" s="1088">
        <v>2</v>
      </c>
      <c r="G444" s="1089" t="s">
        <v>1278</v>
      </c>
      <c r="H444" s="1090"/>
      <c r="I444" s="1090"/>
      <c r="J444" s="1090"/>
      <c r="K444" s="1090"/>
      <c r="L444" s="1090"/>
      <c r="M444" s="1229">
        <f t="shared" si="74"/>
        <v>0</v>
      </c>
      <c r="O444" s="1058"/>
      <c r="P444" s="1058"/>
      <c r="Q444" s="1058"/>
      <c r="R444" s="1058"/>
      <c r="S444" s="1058"/>
      <c r="T444" s="1058"/>
      <c r="U444" s="1058"/>
      <c r="V444" s="1058"/>
    </row>
    <row r="445" spans="1:22" s="1064" customFormat="1" x14ac:dyDescent="0.25">
      <c r="A445" s="1057" t="str">
        <f t="shared" si="73"/>
        <v>4351113</v>
      </c>
      <c r="B445" s="1086"/>
      <c r="C445" s="1087">
        <v>4351</v>
      </c>
      <c r="D445" s="1088">
        <v>1</v>
      </c>
      <c r="E445" s="1088">
        <v>1</v>
      </c>
      <c r="F445" s="1088">
        <v>3</v>
      </c>
      <c r="G445" s="1089" t="s">
        <v>1279</v>
      </c>
      <c r="H445" s="1090"/>
      <c r="I445" s="1090"/>
      <c r="J445" s="1090"/>
      <c r="K445" s="1090"/>
      <c r="L445" s="1090"/>
      <c r="M445" s="1229">
        <f t="shared" si="74"/>
        <v>0</v>
      </c>
      <c r="O445" s="1058"/>
      <c r="P445" s="1058"/>
      <c r="Q445" s="1058"/>
      <c r="R445" s="1058"/>
      <c r="S445" s="1058"/>
      <c r="T445" s="1058"/>
      <c r="U445" s="1058"/>
      <c r="V445" s="1058"/>
    </row>
    <row r="446" spans="1:22" s="1064" customFormat="1" x14ac:dyDescent="0.25">
      <c r="A446" s="1057" t="str">
        <f t="shared" si="73"/>
        <v>81104351114</v>
      </c>
      <c r="B446" s="1086">
        <v>8110</v>
      </c>
      <c r="C446" s="1087">
        <v>4351</v>
      </c>
      <c r="D446" s="1088">
        <v>1</v>
      </c>
      <c r="E446" s="1088">
        <v>1</v>
      </c>
      <c r="F446" s="1088">
        <v>4</v>
      </c>
      <c r="G446" s="1089" t="s">
        <v>1280</v>
      </c>
      <c r="H446" s="1090"/>
      <c r="I446" s="1090"/>
      <c r="J446" s="1090"/>
      <c r="K446" s="1090"/>
      <c r="L446" s="1090"/>
      <c r="M446" s="1229">
        <f t="shared" si="74"/>
        <v>0</v>
      </c>
      <c r="O446" s="1058"/>
      <c r="P446" s="1058"/>
      <c r="Q446" s="1058"/>
      <c r="R446" s="1058"/>
      <c r="S446" s="1058"/>
      <c r="T446" s="1058"/>
      <c r="U446" s="1058"/>
      <c r="V446" s="1058"/>
    </row>
    <row r="447" spans="1:22" s="1064" customFormat="1" x14ac:dyDescent="0.25">
      <c r="A447" s="1057" t="str">
        <f t="shared" si="73"/>
        <v>81104351115</v>
      </c>
      <c r="B447" s="1086">
        <v>8110</v>
      </c>
      <c r="C447" s="1087">
        <v>4351</v>
      </c>
      <c r="D447" s="1088">
        <v>1</v>
      </c>
      <c r="E447" s="1088">
        <v>1</v>
      </c>
      <c r="F447" s="1088">
        <v>5</v>
      </c>
      <c r="G447" s="1089" t="s">
        <v>1281</v>
      </c>
      <c r="H447" s="1090"/>
      <c r="I447" s="1090"/>
      <c r="J447" s="1090"/>
      <c r="K447" s="1090"/>
      <c r="L447" s="1090"/>
      <c r="M447" s="1229">
        <f t="shared" si="74"/>
        <v>0</v>
      </c>
      <c r="O447" s="1058"/>
      <c r="P447" s="1058"/>
      <c r="Q447" s="1058"/>
      <c r="R447" s="1058"/>
      <c r="S447" s="1058"/>
      <c r="T447" s="1058"/>
      <c r="U447" s="1058"/>
      <c r="V447" s="1058"/>
    </row>
    <row r="448" spans="1:22" s="1064" customFormat="1" ht="27" x14ac:dyDescent="0.25">
      <c r="A448" s="1057" t="str">
        <f t="shared" si="73"/>
        <v>81104351116</v>
      </c>
      <c r="B448" s="1239">
        <v>8110</v>
      </c>
      <c r="C448" s="1240">
        <v>4351</v>
      </c>
      <c r="D448" s="1241">
        <v>1</v>
      </c>
      <c r="E448" s="1241">
        <v>1</v>
      </c>
      <c r="F448" s="1241">
        <v>6</v>
      </c>
      <c r="G448" s="1089" t="s">
        <v>1282</v>
      </c>
      <c r="H448" s="1093"/>
      <c r="I448" s="1093"/>
      <c r="J448" s="1093"/>
      <c r="K448" s="1093"/>
      <c r="L448" s="1093"/>
      <c r="M448" s="1229">
        <f t="shared" si="74"/>
        <v>0</v>
      </c>
      <c r="O448" s="1058"/>
      <c r="P448" s="1058"/>
      <c r="Q448" s="1058"/>
      <c r="R448" s="1058"/>
      <c r="S448" s="1058"/>
      <c r="T448" s="1058"/>
      <c r="U448" s="1058"/>
      <c r="V448" s="1058"/>
    </row>
    <row r="449" spans="1:22" s="1064" customFormat="1" ht="19.5" customHeight="1" x14ac:dyDescent="0.25">
      <c r="A449" s="1057" t="str">
        <f t="shared" si="73"/>
        <v>Subtotal (7)</v>
      </c>
      <c r="B449" s="2081" t="s">
        <v>2026</v>
      </c>
      <c r="C449" s="2082"/>
      <c r="D449" s="2082"/>
      <c r="E449" s="2082"/>
      <c r="F449" s="2082"/>
      <c r="G449" s="1089"/>
      <c r="H449" s="1100">
        <f>+H439</f>
        <v>0</v>
      </c>
      <c r="I449" s="1100">
        <f>+I439</f>
        <v>0</v>
      </c>
      <c r="J449" s="1100">
        <f>+J439</f>
        <v>0</v>
      </c>
      <c r="K449" s="1100">
        <f>+K439</f>
        <v>0</v>
      </c>
      <c r="L449" s="1100">
        <f>+L439</f>
        <v>0</v>
      </c>
      <c r="M449" s="1225">
        <f t="shared" si="74"/>
        <v>0</v>
      </c>
      <c r="O449" s="1058"/>
      <c r="P449" s="1058"/>
      <c r="Q449" s="1058"/>
      <c r="R449" s="1058"/>
      <c r="S449" s="1058"/>
      <c r="T449" s="1058"/>
      <c r="U449" s="1058"/>
      <c r="V449" s="1058"/>
    </row>
    <row r="450" spans="1:22" s="1064" customFormat="1" x14ac:dyDescent="0.25">
      <c r="A450" s="1057" t="str">
        <f t="shared" si="73"/>
        <v>81104390</v>
      </c>
      <c r="B450" s="1059">
        <v>8110</v>
      </c>
      <c r="C450" s="1060">
        <v>4390</v>
      </c>
      <c r="D450" s="1061"/>
      <c r="E450" s="1061"/>
      <c r="F450" s="1061"/>
      <c r="G450" s="1062" t="s">
        <v>229</v>
      </c>
      <c r="H450" s="1063">
        <f>+H451+H455+H459+H463+H467+H471+H475</f>
        <v>0</v>
      </c>
      <c r="I450" s="1063">
        <f>+I451+I455+I459+I463+I467+I471+I475</f>
        <v>0</v>
      </c>
      <c r="J450" s="1063">
        <f t="shared" ref="J450:L450" si="87">+J451+J455+J459+J463+J467+J471+J475</f>
        <v>0</v>
      </c>
      <c r="K450" s="1063">
        <f t="shared" si="87"/>
        <v>0</v>
      </c>
      <c r="L450" s="1063">
        <f t="shared" si="87"/>
        <v>0</v>
      </c>
      <c r="M450" s="1225">
        <f t="shared" si="74"/>
        <v>0</v>
      </c>
      <c r="O450" s="1058"/>
      <c r="P450" s="1058"/>
      <c r="Q450" s="1058"/>
      <c r="R450" s="1058"/>
      <c r="S450" s="1058"/>
      <c r="T450" s="1058"/>
      <c r="U450" s="1058"/>
      <c r="V450" s="1058"/>
    </row>
    <row r="451" spans="1:22" s="1064" customFormat="1" x14ac:dyDescent="0.25">
      <c r="A451" s="1057" t="str">
        <f t="shared" si="73"/>
        <v>81104392</v>
      </c>
      <c r="B451" s="1065">
        <v>8110</v>
      </c>
      <c r="C451" s="1066">
        <v>4392</v>
      </c>
      <c r="D451" s="1067"/>
      <c r="E451" s="1067"/>
      <c r="F451" s="1067"/>
      <c r="G451" s="1068" t="s">
        <v>1352</v>
      </c>
      <c r="H451" s="1069">
        <f>SUM(H452)</f>
        <v>0</v>
      </c>
      <c r="I451" s="1069">
        <f t="shared" ref="I451:L453" si="88">SUM(I452)</f>
        <v>0</v>
      </c>
      <c r="J451" s="1069">
        <f t="shared" si="88"/>
        <v>0</v>
      </c>
      <c r="K451" s="1069">
        <f t="shared" si="88"/>
        <v>0</v>
      </c>
      <c r="L451" s="1069">
        <f t="shared" si="88"/>
        <v>0</v>
      </c>
      <c r="M451" s="1226">
        <f t="shared" si="74"/>
        <v>0</v>
      </c>
      <c r="O451" s="1058"/>
      <c r="P451" s="1058"/>
      <c r="Q451" s="1058"/>
      <c r="R451" s="1058"/>
      <c r="S451" s="1058"/>
      <c r="T451" s="1058"/>
      <c r="U451" s="1058"/>
      <c r="V451" s="1058"/>
    </row>
    <row r="452" spans="1:22" s="1064" customFormat="1" x14ac:dyDescent="0.25">
      <c r="A452" s="1057" t="str">
        <f t="shared" si="73"/>
        <v>811043921</v>
      </c>
      <c r="B452" s="1072">
        <v>8110</v>
      </c>
      <c r="C452" s="1073">
        <v>4392</v>
      </c>
      <c r="D452" s="1074">
        <v>1</v>
      </c>
      <c r="E452" s="1074"/>
      <c r="F452" s="1074"/>
      <c r="G452" s="1075" t="s">
        <v>1352</v>
      </c>
      <c r="H452" s="1076">
        <f>SUM(H453)</f>
        <v>0</v>
      </c>
      <c r="I452" s="1076">
        <f t="shared" si="88"/>
        <v>0</v>
      </c>
      <c r="J452" s="1076">
        <f t="shared" si="88"/>
        <v>0</v>
      </c>
      <c r="K452" s="1076">
        <f t="shared" si="88"/>
        <v>0</v>
      </c>
      <c r="L452" s="1076">
        <f t="shared" si="88"/>
        <v>0</v>
      </c>
      <c r="M452" s="1227">
        <f t="shared" si="74"/>
        <v>0</v>
      </c>
      <c r="O452" s="1058"/>
      <c r="P452" s="1058"/>
      <c r="Q452" s="1058"/>
      <c r="R452" s="1058"/>
      <c r="S452" s="1058"/>
      <c r="T452" s="1058"/>
      <c r="U452" s="1058"/>
      <c r="V452" s="1058"/>
    </row>
    <row r="453" spans="1:22" s="1064" customFormat="1" x14ac:dyDescent="0.25">
      <c r="A453" s="1057" t="str">
        <f t="shared" si="73"/>
        <v>8110439211</v>
      </c>
      <c r="B453" s="1079">
        <v>8110</v>
      </c>
      <c r="C453" s="1080">
        <v>4392</v>
      </c>
      <c r="D453" s="1081">
        <v>1</v>
      </c>
      <c r="E453" s="1081">
        <v>1</v>
      </c>
      <c r="F453" s="1081"/>
      <c r="G453" s="1082" t="s">
        <v>1352</v>
      </c>
      <c r="H453" s="1083">
        <f>SUM(H454)</f>
        <v>0</v>
      </c>
      <c r="I453" s="1083">
        <f>SUM(I454)</f>
        <v>0</v>
      </c>
      <c r="J453" s="1083">
        <f t="shared" si="88"/>
        <v>0</v>
      </c>
      <c r="K453" s="1083">
        <f t="shared" si="88"/>
        <v>0</v>
      </c>
      <c r="L453" s="1083">
        <f t="shared" si="88"/>
        <v>0</v>
      </c>
      <c r="M453" s="1749">
        <f t="shared" si="74"/>
        <v>0</v>
      </c>
      <c r="O453" s="1058"/>
      <c r="P453" s="1058"/>
      <c r="Q453" s="1058"/>
      <c r="R453" s="1058"/>
      <c r="S453" s="1058"/>
      <c r="T453" s="1058"/>
      <c r="U453" s="1058"/>
      <c r="V453" s="1058"/>
    </row>
    <row r="454" spans="1:22" s="1064" customFormat="1" x14ac:dyDescent="0.25">
      <c r="A454" s="1057" t="str">
        <f t="shared" si="73"/>
        <v>81104392111</v>
      </c>
      <c r="B454" s="1239">
        <v>8110</v>
      </c>
      <c r="C454" s="1242">
        <v>4392</v>
      </c>
      <c r="D454" s="1241">
        <v>1</v>
      </c>
      <c r="E454" s="1241">
        <v>1</v>
      </c>
      <c r="F454" s="1241">
        <v>1</v>
      </c>
      <c r="G454" s="1243" t="s">
        <v>1352</v>
      </c>
      <c r="H454" s="1093"/>
      <c r="I454" s="1093"/>
      <c r="J454" s="1093"/>
      <c r="K454" s="1093"/>
      <c r="L454" s="1093"/>
      <c r="M454" s="1229">
        <f t="shared" si="74"/>
        <v>0</v>
      </c>
      <c r="O454" s="1058"/>
      <c r="P454" s="1058"/>
      <c r="Q454" s="1058"/>
      <c r="R454" s="1058"/>
      <c r="S454" s="1058"/>
      <c r="T454" s="1058"/>
      <c r="U454" s="1058"/>
      <c r="V454" s="1058"/>
    </row>
    <row r="455" spans="1:22" s="1064" customFormat="1" x14ac:dyDescent="0.25">
      <c r="A455" s="1057" t="str">
        <f t="shared" si="73"/>
        <v>81104393</v>
      </c>
      <c r="B455" s="1065">
        <v>8110</v>
      </c>
      <c r="C455" s="1066">
        <v>4393</v>
      </c>
      <c r="D455" s="1067"/>
      <c r="E455" s="1067"/>
      <c r="F455" s="1067"/>
      <c r="G455" s="1068" t="s">
        <v>1353</v>
      </c>
      <c r="H455" s="1069">
        <f>SUM(H456)</f>
        <v>0</v>
      </c>
      <c r="I455" s="1069">
        <f t="shared" ref="I455:L457" si="89">SUM(I456)</f>
        <v>0</v>
      </c>
      <c r="J455" s="1069">
        <f t="shared" si="89"/>
        <v>0</v>
      </c>
      <c r="K455" s="1069">
        <f t="shared" si="89"/>
        <v>0</v>
      </c>
      <c r="L455" s="1069">
        <f t="shared" si="89"/>
        <v>0</v>
      </c>
      <c r="M455" s="1226">
        <f t="shared" si="74"/>
        <v>0</v>
      </c>
      <c r="O455" s="1058"/>
      <c r="P455" s="1058"/>
      <c r="Q455" s="1058"/>
      <c r="R455" s="1058"/>
      <c r="S455" s="1058"/>
      <c r="T455" s="1058"/>
      <c r="U455" s="1058"/>
      <c r="V455" s="1058"/>
    </row>
    <row r="456" spans="1:22" s="1064" customFormat="1" x14ac:dyDescent="0.25">
      <c r="A456" s="1057" t="str">
        <f t="shared" si="73"/>
        <v>811043931</v>
      </c>
      <c r="B456" s="1072">
        <v>8110</v>
      </c>
      <c r="C456" s="1073">
        <v>4393</v>
      </c>
      <c r="D456" s="1074">
        <v>1</v>
      </c>
      <c r="E456" s="1074"/>
      <c r="F456" s="1074"/>
      <c r="G456" s="1075" t="s">
        <v>1354</v>
      </c>
      <c r="H456" s="1076">
        <f>SUM(H457)</f>
        <v>0</v>
      </c>
      <c r="I456" s="1076">
        <f t="shared" si="89"/>
        <v>0</v>
      </c>
      <c r="J456" s="1076">
        <f t="shared" si="89"/>
        <v>0</v>
      </c>
      <c r="K456" s="1076">
        <f t="shared" si="89"/>
        <v>0</v>
      </c>
      <c r="L456" s="1076">
        <f t="shared" si="89"/>
        <v>0</v>
      </c>
      <c r="M456" s="1227">
        <f t="shared" si="74"/>
        <v>0</v>
      </c>
      <c r="O456" s="1058"/>
      <c r="P456" s="1058"/>
      <c r="Q456" s="1058"/>
      <c r="R456" s="1058"/>
      <c r="S456" s="1058"/>
      <c r="T456" s="1058"/>
      <c r="U456" s="1058"/>
      <c r="V456" s="1058"/>
    </row>
    <row r="457" spans="1:22" s="1064" customFormat="1" x14ac:dyDescent="0.25">
      <c r="A457" s="1057" t="str">
        <f t="shared" si="73"/>
        <v>8110439311</v>
      </c>
      <c r="B457" s="1079">
        <v>8110</v>
      </c>
      <c r="C457" s="1080">
        <v>4393</v>
      </c>
      <c r="D457" s="1081">
        <v>1</v>
      </c>
      <c r="E457" s="1081">
        <v>1</v>
      </c>
      <c r="F457" s="1081"/>
      <c r="G457" s="1082" t="s">
        <v>1354</v>
      </c>
      <c r="H457" s="1083">
        <f>SUM(H458)</f>
        <v>0</v>
      </c>
      <c r="I457" s="1083">
        <f t="shared" si="89"/>
        <v>0</v>
      </c>
      <c r="J457" s="1083">
        <f t="shared" si="89"/>
        <v>0</v>
      </c>
      <c r="K457" s="1083">
        <f t="shared" si="89"/>
        <v>0</v>
      </c>
      <c r="L457" s="1083">
        <f t="shared" si="89"/>
        <v>0</v>
      </c>
      <c r="M457" s="1749">
        <f t="shared" si="74"/>
        <v>0</v>
      </c>
      <c r="O457" s="1058"/>
      <c r="P457" s="1058"/>
      <c r="Q457" s="1058"/>
      <c r="R457" s="1058"/>
      <c r="S457" s="1058"/>
      <c r="T457" s="1058"/>
      <c r="U457" s="1058"/>
      <c r="V457" s="1058"/>
    </row>
    <row r="458" spans="1:22" s="1064" customFormat="1" x14ac:dyDescent="0.25">
      <c r="A458" s="1057" t="str">
        <f t="shared" si="73"/>
        <v>81104393111</v>
      </c>
      <c r="B458" s="1239">
        <v>8110</v>
      </c>
      <c r="C458" s="1242">
        <v>4393</v>
      </c>
      <c r="D458" s="1241">
        <v>1</v>
      </c>
      <c r="E458" s="1241">
        <v>1</v>
      </c>
      <c r="F458" s="1241">
        <v>1</v>
      </c>
      <c r="G458" s="1243" t="s">
        <v>1355</v>
      </c>
      <c r="H458" s="1093"/>
      <c r="I458" s="1093"/>
      <c r="J458" s="1093"/>
      <c r="K458" s="1093"/>
      <c r="L458" s="1093"/>
      <c r="M458" s="1229">
        <f t="shared" si="74"/>
        <v>0</v>
      </c>
      <c r="O458" s="1058"/>
      <c r="P458" s="1058"/>
      <c r="Q458" s="1058"/>
      <c r="R458" s="1058"/>
      <c r="S458" s="1058"/>
      <c r="T458" s="1058"/>
      <c r="U458" s="1058"/>
      <c r="V458" s="1058"/>
    </row>
    <row r="459" spans="1:22" s="1064" customFormat="1" x14ac:dyDescent="0.25">
      <c r="A459" s="1057" t="str">
        <f t="shared" si="73"/>
        <v>81104394</v>
      </c>
      <c r="B459" s="1065">
        <v>8110</v>
      </c>
      <c r="C459" s="1066">
        <v>4394</v>
      </c>
      <c r="D459" s="1067"/>
      <c r="E459" s="1067"/>
      <c r="F459" s="1067"/>
      <c r="G459" s="1068" t="s">
        <v>1356</v>
      </c>
      <c r="H459" s="1069">
        <f>SUM(H460)</f>
        <v>0</v>
      </c>
      <c r="I459" s="1069">
        <f t="shared" ref="I459:L461" si="90">SUM(I460)</f>
        <v>0</v>
      </c>
      <c r="J459" s="1069">
        <f t="shared" si="90"/>
        <v>0</v>
      </c>
      <c r="K459" s="1069">
        <f t="shared" si="90"/>
        <v>0</v>
      </c>
      <c r="L459" s="1069">
        <f t="shared" si="90"/>
        <v>0</v>
      </c>
      <c r="M459" s="1226">
        <f t="shared" si="74"/>
        <v>0</v>
      </c>
      <c r="O459" s="1058"/>
      <c r="P459" s="1058"/>
      <c r="Q459" s="1058"/>
      <c r="R459" s="1058"/>
      <c r="S459" s="1058"/>
      <c r="T459" s="1058"/>
      <c r="U459" s="1058"/>
      <c r="V459" s="1058"/>
    </row>
    <row r="460" spans="1:22" s="1064" customFormat="1" x14ac:dyDescent="0.25">
      <c r="A460" s="1057" t="str">
        <f t="shared" si="73"/>
        <v>811043941</v>
      </c>
      <c r="B460" s="1072">
        <v>8110</v>
      </c>
      <c r="C460" s="1073">
        <v>4394</v>
      </c>
      <c r="D460" s="1074">
        <v>1</v>
      </c>
      <c r="E460" s="1074"/>
      <c r="F460" s="1074"/>
      <c r="G460" s="1075" t="s">
        <v>1356</v>
      </c>
      <c r="H460" s="1076">
        <f>SUM(H461)</f>
        <v>0</v>
      </c>
      <c r="I460" s="1076">
        <f t="shared" si="90"/>
        <v>0</v>
      </c>
      <c r="J460" s="1076">
        <f t="shared" si="90"/>
        <v>0</v>
      </c>
      <c r="K460" s="1076">
        <f t="shared" si="90"/>
        <v>0</v>
      </c>
      <c r="L460" s="1076">
        <f t="shared" si="90"/>
        <v>0</v>
      </c>
      <c r="M460" s="1227">
        <f t="shared" si="74"/>
        <v>0</v>
      </c>
      <c r="O460" s="1058"/>
      <c r="P460" s="1058"/>
      <c r="Q460" s="1058"/>
      <c r="R460" s="1058"/>
      <c r="S460" s="1058"/>
      <c r="T460" s="1058"/>
      <c r="U460" s="1058"/>
      <c r="V460" s="1058"/>
    </row>
    <row r="461" spans="1:22" s="1064" customFormat="1" x14ac:dyDescent="0.25">
      <c r="A461" s="1057" t="str">
        <f t="shared" ref="A461:A495" si="91">B461&amp;C461&amp;D461&amp;E461&amp;F461</f>
        <v>8110439411</v>
      </c>
      <c r="B461" s="1079">
        <v>8110</v>
      </c>
      <c r="C461" s="1080">
        <v>4394</v>
      </c>
      <c r="D461" s="1081">
        <v>1</v>
      </c>
      <c r="E461" s="1081">
        <v>1</v>
      </c>
      <c r="F461" s="1081"/>
      <c r="G461" s="1082" t="s">
        <v>1356</v>
      </c>
      <c r="H461" s="1083">
        <f>SUM(H462)</f>
        <v>0</v>
      </c>
      <c r="I461" s="1083">
        <f t="shared" si="90"/>
        <v>0</v>
      </c>
      <c r="J461" s="1083">
        <f t="shared" si="90"/>
        <v>0</v>
      </c>
      <c r="K461" s="1083">
        <f t="shared" si="90"/>
        <v>0</v>
      </c>
      <c r="L461" s="1083">
        <f t="shared" si="90"/>
        <v>0</v>
      </c>
      <c r="M461" s="1749">
        <f t="shared" ref="M461:M492" si="92">+H461+I461+J461+K461+L461</f>
        <v>0</v>
      </c>
      <c r="O461" s="1058"/>
      <c r="P461" s="1058"/>
      <c r="Q461" s="1058"/>
      <c r="R461" s="1058"/>
      <c r="S461" s="1058"/>
      <c r="T461" s="1058"/>
      <c r="U461" s="1058"/>
      <c r="V461" s="1058"/>
    </row>
    <row r="462" spans="1:22" s="1064" customFormat="1" x14ac:dyDescent="0.25">
      <c r="A462" s="1057" t="str">
        <f t="shared" si="91"/>
        <v>81104394111</v>
      </c>
      <c r="B462" s="1086">
        <v>8110</v>
      </c>
      <c r="C462" s="1087">
        <v>4394</v>
      </c>
      <c r="D462" s="1088">
        <v>1</v>
      </c>
      <c r="E462" s="1088">
        <v>1</v>
      </c>
      <c r="F462" s="1088">
        <v>1</v>
      </c>
      <c r="G462" s="1089" t="s">
        <v>1356</v>
      </c>
      <c r="H462" s="1090"/>
      <c r="I462" s="1090"/>
      <c r="J462" s="1090"/>
      <c r="K462" s="1090"/>
      <c r="L462" s="1090"/>
      <c r="M462" s="1229">
        <f t="shared" si="92"/>
        <v>0</v>
      </c>
      <c r="O462" s="1058"/>
      <c r="P462" s="1058"/>
      <c r="Q462" s="1058"/>
      <c r="R462" s="1058"/>
      <c r="S462" s="1058"/>
      <c r="T462" s="1058"/>
      <c r="U462" s="1058"/>
      <c r="V462" s="1058"/>
    </row>
    <row r="463" spans="1:22" s="1064" customFormat="1" x14ac:dyDescent="0.25">
      <c r="A463" s="1057" t="str">
        <f t="shared" si="91"/>
        <v>81104395</v>
      </c>
      <c r="B463" s="1065">
        <v>8110</v>
      </c>
      <c r="C463" s="1066">
        <v>4395</v>
      </c>
      <c r="D463" s="1067"/>
      <c r="E463" s="1067"/>
      <c r="F463" s="1067"/>
      <c r="G463" s="1068" t="s">
        <v>202</v>
      </c>
      <c r="H463" s="1069">
        <f>SUM(H464)</f>
        <v>0</v>
      </c>
      <c r="I463" s="1069">
        <f t="shared" ref="I463:L465" si="93">SUM(I464)</f>
        <v>0</v>
      </c>
      <c r="J463" s="1069">
        <f t="shared" si="93"/>
        <v>0</v>
      </c>
      <c r="K463" s="1069">
        <f t="shared" si="93"/>
        <v>0</v>
      </c>
      <c r="L463" s="1069">
        <f t="shared" si="93"/>
        <v>0</v>
      </c>
      <c r="M463" s="1226">
        <f t="shared" si="92"/>
        <v>0</v>
      </c>
      <c r="O463" s="1058"/>
      <c r="P463" s="1058"/>
      <c r="Q463" s="1058"/>
      <c r="R463" s="1058"/>
      <c r="S463" s="1058"/>
      <c r="T463" s="1058"/>
      <c r="U463" s="1058"/>
      <c r="V463" s="1058"/>
    </row>
    <row r="464" spans="1:22" s="1064" customFormat="1" x14ac:dyDescent="0.25">
      <c r="A464" s="1057" t="str">
        <f t="shared" si="91"/>
        <v>811043951</v>
      </c>
      <c r="B464" s="1072">
        <v>8110</v>
      </c>
      <c r="C464" s="1073">
        <v>4395</v>
      </c>
      <c r="D464" s="1074">
        <v>1</v>
      </c>
      <c r="E464" s="1074"/>
      <c r="F464" s="1074"/>
      <c r="G464" s="1075" t="s">
        <v>202</v>
      </c>
      <c r="H464" s="1076">
        <f>SUM(H465)</f>
        <v>0</v>
      </c>
      <c r="I464" s="1076">
        <f t="shared" si="93"/>
        <v>0</v>
      </c>
      <c r="J464" s="1076">
        <f t="shared" si="93"/>
        <v>0</v>
      </c>
      <c r="K464" s="1076">
        <f t="shared" si="93"/>
        <v>0</v>
      </c>
      <c r="L464" s="1076">
        <f t="shared" si="93"/>
        <v>0</v>
      </c>
      <c r="M464" s="1227">
        <f t="shared" si="92"/>
        <v>0</v>
      </c>
      <c r="O464" s="1058"/>
      <c r="P464" s="1058"/>
      <c r="Q464" s="1058"/>
      <c r="R464" s="1058"/>
      <c r="S464" s="1058"/>
      <c r="T464" s="1058"/>
      <c r="U464" s="1058"/>
      <c r="V464" s="1058"/>
    </row>
    <row r="465" spans="1:22" s="1064" customFormat="1" x14ac:dyDescent="0.25">
      <c r="A465" s="1057" t="str">
        <f t="shared" si="91"/>
        <v>8110439511</v>
      </c>
      <c r="B465" s="1079">
        <v>8110</v>
      </c>
      <c r="C465" s="1080">
        <v>4395</v>
      </c>
      <c r="D465" s="1081">
        <v>1</v>
      </c>
      <c r="E465" s="1081">
        <v>1</v>
      </c>
      <c r="F465" s="1081"/>
      <c r="G465" s="1082" t="s">
        <v>202</v>
      </c>
      <c r="H465" s="1083">
        <f>SUM(H466)</f>
        <v>0</v>
      </c>
      <c r="I465" s="1083">
        <f t="shared" si="93"/>
        <v>0</v>
      </c>
      <c r="J465" s="1083">
        <f t="shared" si="93"/>
        <v>0</v>
      </c>
      <c r="K465" s="1083">
        <f t="shared" si="93"/>
        <v>0</v>
      </c>
      <c r="L465" s="1083">
        <f t="shared" si="93"/>
        <v>0</v>
      </c>
      <c r="M465" s="1749">
        <f t="shared" si="92"/>
        <v>0</v>
      </c>
      <c r="O465" s="1058"/>
      <c r="P465" s="1058"/>
      <c r="Q465" s="1058"/>
      <c r="R465" s="1058"/>
      <c r="S465" s="1058"/>
      <c r="T465" s="1058"/>
      <c r="U465" s="1058"/>
      <c r="V465" s="1058"/>
    </row>
    <row r="466" spans="1:22" s="1064" customFormat="1" x14ac:dyDescent="0.25">
      <c r="A466" s="1057" t="str">
        <f t="shared" si="91"/>
        <v>81104395111</v>
      </c>
      <c r="B466" s="1086">
        <v>8110</v>
      </c>
      <c r="C466" s="1087">
        <v>4395</v>
      </c>
      <c r="D466" s="1088">
        <v>1</v>
      </c>
      <c r="E466" s="1088">
        <v>1</v>
      </c>
      <c r="F466" s="1088">
        <v>1</v>
      </c>
      <c r="G466" s="1089" t="s">
        <v>202</v>
      </c>
      <c r="H466" s="1090"/>
      <c r="I466" s="1090"/>
      <c r="J466" s="1090"/>
      <c r="K466" s="1090"/>
      <c r="L466" s="1090"/>
      <c r="M466" s="1229">
        <f t="shared" si="92"/>
        <v>0</v>
      </c>
      <c r="O466" s="1058"/>
      <c r="P466" s="1058"/>
      <c r="Q466" s="1058"/>
      <c r="R466" s="1058"/>
      <c r="S466" s="1058"/>
      <c r="T466" s="1058"/>
      <c r="U466" s="1058"/>
      <c r="V466" s="1058"/>
    </row>
    <row r="467" spans="1:22" s="1064" customFormat="1" x14ac:dyDescent="0.25">
      <c r="A467" s="1057" t="str">
        <f t="shared" si="91"/>
        <v>81104396</v>
      </c>
      <c r="B467" s="1065">
        <v>8110</v>
      </c>
      <c r="C467" s="1066">
        <v>4396</v>
      </c>
      <c r="D467" s="1067"/>
      <c r="E467" s="1067"/>
      <c r="F467" s="1067"/>
      <c r="G467" s="1068" t="s">
        <v>1357</v>
      </c>
      <c r="H467" s="1069">
        <f>SUM(H468)</f>
        <v>0</v>
      </c>
      <c r="I467" s="1069">
        <f t="shared" ref="I467:L469" si="94">SUM(I468)</f>
        <v>0</v>
      </c>
      <c r="J467" s="1069">
        <f t="shared" si="94"/>
        <v>0</v>
      </c>
      <c r="K467" s="1069">
        <f t="shared" si="94"/>
        <v>0</v>
      </c>
      <c r="L467" s="1069">
        <f t="shared" si="94"/>
        <v>0</v>
      </c>
      <c r="M467" s="1226">
        <f t="shared" si="92"/>
        <v>0</v>
      </c>
      <c r="O467" s="1058"/>
      <c r="P467" s="1058"/>
      <c r="Q467" s="1058"/>
      <c r="R467" s="1058"/>
      <c r="S467" s="1058"/>
      <c r="T467" s="1058"/>
      <c r="U467" s="1058"/>
      <c r="V467" s="1058"/>
    </row>
    <row r="468" spans="1:22" s="1064" customFormat="1" x14ac:dyDescent="0.25">
      <c r="A468" s="1057" t="str">
        <f t="shared" si="91"/>
        <v>811043961</v>
      </c>
      <c r="B468" s="1072">
        <v>8110</v>
      </c>
      <c r="C468" s="1073">
        <v>4396</v>
      </c>
      <c r="D468" s="1074">
        <v>1</v>
      </c>
      <c r="E468" s="1074"/>
      <c r="F468" s="1074"/>
      <c r="G468" s="1075" t="s">
        <v>1357</v>
      </c>
      <c r="H468" s="1076">
        <f>SUM(H469)</f>
        <v>0</v>
      </c>
      <c r="I468" s="1076">
        <f t="shared" si="94"/>
        <v>0</v>
      </c>
      <c r="J468" s="1076">
        <f t="shared" si="94"/>
        <v>0</v>
      </c>
      <c r="K468" s="1076">
        <f t="shared" si="94"/>
        <v>0</v>
      </c>
      <c r="L468" s="1076">
        <f t="shared" si="94"/>
        <v>0</v>
      </c>
      <c r="M468" s="1227">
        <f t="shared" si="92"/>
        <v>0</v>
      </c>
      <c r="O468" s="1058"/>
      <c r="P468" s="1058"/>
      <c r="Q468" s="1058"/>
      <c r="R468" s="1058"/>
      <c r="S468" s="1058"/>
      <c r="T468" s="1058"/>
      <c r="U468" s="1058"/>
      <c r="V468" s="1058"/>
    </row>
    <row r="469" spans="1:22" s="1064" customFormat="1" x14ac:dyDescent="0.25">
      <c r="A469" s="1057" t="str">
        <f t="shared" si="91"/>
        <v>8110439611</v>
      </c>
      <c r="B469" s="1079">
        <v>8110</v>
      </c>
      <c r="C469" s="1080">
        <v>4396</v>
      </c>
      <c r="D469" s="1081">
        <v>1</v>
      </c>
      <c r="E469" s="1081">
        <v>1</v>
      </c>
      <c r="F469" s="1081"/>
      <c r="G469" s="1082" t="s">
        <v>1357</v>
      </c>
      <c r="H469" s="1083">
        <f>SUM(H470)</f>
        <v>0</v>
      </c>
      <c r="I469" s="1083">
        <f t="shared" si="94"/>
        <v>0</v>
      </c>
      <c r="J469" s="1083">
        <f t="shared" si="94"/>
        <v>0</v>
      </c>
      <c r="K469" s="1083">
        <f t="shared" si="94"/>
        <v>0</v>
      </c>
      <c r="L469" s="1083">
        <f t="shared" si="94"/>
        <v>0</v>
      </c>
      <c r="M469" s="1749">
        <f t="shared" si="92"/>
        <v>0</v>
      </c>
      <c r="O469" s="1058"/>
      <c r="P469" s="1058"/>
      <c r="Q469" s="1058"/>
      <c r="R469" s="1058"/>
      <c r="S469" s="1058"/>
      <c r="T469" s="1058"/>
      <c r="U469" s="1058"/>
      <c r="V469" s="1058"/>
    </row>
    <row r="470" spans="1:22" s="1064" customFormat="1" x14ac:dyDescent="0.25">
      <c r="A470" s="1057" t="str">
        <f t="shared" si="91"/>
        <v>81104396111</v>
      </c>
      <c r="B470" s="1086">
        <v>8110</v>
      </c>
      <c r="C470" s="1087">
        <v>4396</v>
      </c>
      <c r="D470" s="1088">
        <v>1</v>
      </c>
      <c r="E470" s="1088">
        <v>1</v>
      </c>
      <c r="F470" s="1088">
        <v>1</v>
      </c>
      <c r="G470" s="1089" t="s">
        <v>1357</v>
      </c>
      <c r="H470" s="1090"/>
      <c r="I470" s="1090"/>
      <c r="J470" s="1090"/>
      <c r="K470" s="1090"/>
      <c r="L470" s="1090"/>
      <c r="M470" s="1229">
        <f t="shared" si="92"/>
        <v>0</v>
      </c>
      <c r="O470" s="1058"/>
      <c r="P470" s="1058"/>
      <c r="Q470" s="1058"/>
      <c r="R470" s="1058"/>
      <c r="S470" s="1058"/>
      <c r="T470" s="1058"/>
      <c r="U470" s="1058"/>
      <c r="V470" s="1058"/>
    </row>
    <row r="471" spans="1:22" s="1064" customFormat="1" x14ac:dyDescent="0.25">
      <c r="A471" s="1057" t="str">
        <f t="shared" si="91"/>
        <v>81104397</v>
      </c>
      <c r="B471" s="1065">
        <v>8110</v>
      </c>
      <c r="C471" s="1066">
        <v>4397</v>
      </c>
      <c r="D471" s="1067"/>
      <c r="E471" s="1067"/>
      <c r="F471" s="1067"/>
      <c r="G471" s="1068" t="s">
        <v>1358</v>
      </c>
      <c r="H471" s="1069">
        <f>SUM(H472)</f>
        <v>0</v>
      </c>
      <c r="I471" s="1069">
        <f t="shared" ref="I471:L473" si="95">SUM(I472)</f>
        <v>0</v>
      </c>
      <c r="J471" s="1069">
        <f t="shared" si="95"/>
        <v>0</v>
      </c>
      <c r="K471" s="1069">
        <f t="shared" si="95"/>
        <v>0</v>
      </c>
      <c r="L471" s="1069">
        <f t="shared" si="95"/>
        <v>0</v>
      </c>
      <c r="M471" s="1226">
        <f t="shared" si="92"/>
        <v>0</v>
      </c>
      <c r="O471" s="1058"/>
      <c r="P471" s="1058"/>
      <c r="Q471" s="1058"/>
      <c r="R471" s="1058"/>
      <c r="S471" s="1058"/>
      <c r="T471" s="1058"/>
      <c r="U471" s="1058"/>
      <c r="V471" s="1058"/>
    </row>
    <row r="472" spans="1:22" s="1064" customFormat="1" x14ac:dyDescent="0.25">
      <c r="A472" s="1057" t="str">
        <f t="shared" si="91"/>
        <v>811043971</v>
      </c>
      <c r="B472" s="1072">
        <v>8110</v>
      </c>
      <c r="C472" s="1073">
        <v>4397</v>
      </c>
      <c r="D472" s="1074">
        <v>1</v>
      </c>
      <c r="E472" s="1074"/>
      <c r="F472" s="1074"/>
      <c r="G472" s="1075" t="s">
        <v>1358</v>
      </c>
      <c r="H472" s="1076">
        <f>SUM(H473)</f>
        <v>0</v>
      </c>
      <c r="I472" s="1076">
        <f t="shared" si="95"/>
        <v>0</v>
      </c>
      <c r="J472" s="1076">
        <f t="shared" si="95"/>
        <v>0</v>
      </c>
      <c r="K472" s="1076">
        <f t="shared" si="95"/>
        <v>0</v>
      </c>
      <c r="L472" s="1076">
        <f t="shared" si="95"/>
        <v>0</v>
      </c>
      <c r="M472" s="1227">
        <f t="shared" si="92"/>
        <v>0</v>
      </c>
      <c r="O472" s="1058"/>
      <c r="P472" s="1058"/>
      <c r="Q472" s="1058"/>
      <c r="R472" s="1058"/>
      <c r="S472" s="1058"/>
      <c r="T472" s="1058"/>
      <c r="U472" s="1058"/>
      <c r="V472" s="1058"/>
    </row>
    <row r="473" spans="1:22" s="1064" customFormat="1" x14ac:dyDescent="0.25">
      <c r="A473" s="1057" t="str">
        <f t="shared" si="91"/>
        <v>8110439711</v>
      </c>
      <c r="B473" s="1079">
        <v>8110</v>
      </c>
      <c r="C473" s="1080">
        <v>4397</v>
      </c>
      <c r="D473" s="1081">
        <v>1</v>
      </c>
      <c r="E473" s="1081">
        <v>1</v>
      </c>
      <c r="F473" s="1081"/>
      <c r="G473" s="1082" t="s">
        <v>1358</v>
      </c>
      <c r="H473" s="1083">
        <f>SUM(H474)</f>
        <v>0</v>
      </c>
      <c r="I473" s="1083">
        <f t="shared" si="95"/>
        <v>0</v>
      </c>
      <c r="J473" s="1083">
        <f t="shared" si="95"/>
        <v>0</v>
      </c>
      <c r="K473" s="1083">
        <f t="shared" si="95"/>
        <v>0</v>
      </c>
      <c r="L473" s="1083">
        <f t="shared" si="95"/>
        <v>0</v>
      </c>
      <c r="M473" s="1749">
        <f t="shared" si="92"/>
        <v>0</v>
      </c>
      <c r="O473" s="1058"/>
      <c r="P473" s="1058"/>
      <c r="Q473" s="1058"/>
      <c r="R473" s="1058"/>
      <c r="S473" s="1058"/>
      <c r="T473" s="1058"/>
      <c r="U473" s="1058"/>
      <c r="V473" s="1058"/>
    </row>
    <row r="474" spans="1:22" s="1064" customFormat="1" x14ac:dyDescent="0.25">
      <c r="A474" s="1057" t="str">
        <f t="shared" si="91"/>
        <v>81104397111</v>
      </c>
      <c r="B474" s="1086">
        <v>8110</v>
      </c>
      <c r="C474" s="1087">
        <v>4397</v>
      </c>
      <c r="D474" s="1088">
        <v>1</v>
      </c>
      <c r="E474" s="1088">
        <v>1</v>
      </c>
      <c r="F474" s="1088">
        <v>1</v>
      </c>
      <c r="G474" s="1089" t="s">
        <v>1358</v>
      </c>
      <c r="H474" s="1090"/>
      <c r="I474" s="1090"/>
      <c r="J474" s="1090"/>
      <c r="K474" s="1090"/>
      <c r="L474" s="1090"/>
      <c r="M474" s="1229">
        <f t="shared" si="92"/>
        <v>0</v>
      </c>
      <c r="O474" s="1058"/>
      <c r="P474" s="1058"/>
      <c r="Q474" s="1058"/>
      <c r="R474" s="1058"/>
      <c r="S474" s="1058"/>
      <c r="T474" s="1058"/>
      <c r="U474" s="1058"/>
      <c r="V474" s="1058"/>
    </row>
    <row r="475" spans="1:22" s="1064" customFormat="1" x14ac:dyDescent="0.25">
      <c r="A475" s="1057" t="str">
        <f t="shared" si="91"/>
        <v>81104399</v>
      </c>
      <c r="B475" s="1065">
        <v>8110</v>
      </c>
      <c r="C475" s="1066">
        <v>4399</v>
      </c>
      <c r="D475" s="1067"/>
      <c r="E475" s="1067"/>
      <c r="F475" s="1067"/>
      <c r="G475" s="1068" t="s">
        <v>229</v>
      </c>
      <c r="H475" s="1069">
        <f>SUM(H476)</f>
        <v>0</v>
      </c>
      <c r="I475" s="1069">
        <f>SUM(I476)</f>
        <v>0</v>
      </c>
      <c r="J475" s="1069">
        <f t="shared" ref="J475:L476" si="96">SUM(J476)</f>
        <v>0</v>
      </c>
      <c r="K475" s="1069">
        <f t="shared" si="96"/>
        <v>0</v>
      </c>
      <c r="L475" s="1069">
        <f t="shared" si="96"/>
        <v>0</v>
      </c>
      <c r="M475" s="1226">
        <f t="shared" si="92"/>
        <v>0</v>
      </c>
      <c r="O475" s="1058"/>
      <c r="P475" s="1058"/>
      <c r="Q475" s="1058"/>
      <c r="R475" s="1058"/>
      <c r="S475" s="1058"/>
      <c r="T475" s="1058"/>
      <c r="U475" s="1058"/>
      <c r="V475" s="1058"/>
    </row>
    <row r="476" spans="1:22" s="1064" customFormat="1" x14ac:dyDescent="0.25">
      <c r="A476" s="1057" t="str">
        <f t="shared" si="91"/>
        <v>811043991</v>
      </c>
      <c r="B476" s="1072">
        <v>8110</v>
      </c>
      <c r="C476" s="1073">
        <v>4399</v>
      </c>
      <c r="D476" s="1074">
        <v>1</v>
      </c>
      <c r="E476" s="1074"/>
      <c r="F476" s="1074"/>
      <c r="G476" s="1075" t="s">
        <v>229</v>
      </c>
      <c r="H476" s="1076">
        <f>SUM(H477)</f>
        <v>0</v>
      </c>
      <c r="I476" s="1076">
        <f>SUM(I477)</f>
        <v>0</v>
      </c>
      <c r="J476" s="1076">
        <f t="shared" si="96"/>
        <v>0</v>
      </c>
      <c r="K476" s="1076">
        <f t="shared" si="96"/>
        <v>0</v>
      </c>
      <c r="L476" s="1076">
        <f t="shared" si="96"/>
        <v>0</v>
      </c>
      <c r="M476" s="1227">
        <f t="shared" si="92"/>
        <v>0</v>
      </c>
      <c r="O476" s="1058"/>
      <c r="P476" s="1058"/>
      <c r="Q476" s="1058"/>
      <c r="R476" s="1058"/>
      <c r="S476" s="1058"/>
      <c r="T476" s="1058"/>
      <c r="U476" s="1058"/>
      <c r="V476" s="1058"/>
    </row>
    <row r="477" spans="1:22" s="1064" customFormat="1" x14ac:dyDescent="0.25">
      <c r="A477" s="1057" t="str">
        <f t="shared" si="91"/>
        <v>8110439911</v>
      </c>
      <c r="B477" s="1079">
        <v>8110</v>
      </c>
      <c r="C477" s="1080">
        <v>4399</v>
      </c>
      <c r="D477" s="1081">
        <v>1</v>
      </c>
      <c r="E477" s="1081">
        <v>1</v>
      </c>
      <c r="F477" s="1081"/>
      <c r="G477" s="1082" t="s">
        <v>229</v>
      </c>
      <c r="H477" s="1083">
        <f>SUM(H478:H492)</f>
        <v>0</v>
      </c>
      <c r="I477" s="1083">
        <f>SUM(I478:I492)</f>
        <v>0</v>
      </c>
      <c r="J477" s="1083">
        <f t="shared" ref="J477:L477" si="97">SUM(J478:J492)</f>
        <v>0</v>
      </c>
      <c r="K477" s="1083">
        <f t="shared" si="97"/>
        <v>0</v>
      </c>
      <c r="L477" s="1083">
        <f t="shared" si="97"/>
        <v>0</v>
      </c>
      <c r="M477" s="1749">
        <f t="shared" si="92"/>
        <v>0</v>
      </c>
      <c r="O477" s="1058"/>
      <c r="P477" s="1058"/>
      <c r="Q477" s="1058"/>
      <c r="R477" s="1058"/>
      <c r="S477" s="1058"/>
      <c r="T477" s="1058"/>
      <c r="U477" s="1058"/>
      <c r="V477" s="1058"/>
    </row>
    <row r="478" spans="1:22" s="1064" customFormat="1" x14ac:dyDescent="0.25">
      <c r="A478" s="1057" t="str">
        <f t="shared" si="91"/>
        <v>81104399111</v>
      </c>
      <c r="B478" s="1086">
        <v>8110</v>
      </c>
      <c r="C478" s="1087">
        <v>4399</v>
      </c>
      <c r="D478" s="1088">
        <v>1</v>
      </c>
      <c r="E478" s="1088">
        <v>1</v>
      </c>
      <c r="F478" s="1088">
        <v>1</v>
      </c>
      <c r="G478" s="1089" t="s">
        <v>1359</v>
      </c>
      <c r="H478" s="1090"/>
      <c r="I478" s="1090"/>
      <c r="J478" s="1090"/>
      <c r="K478" s="1090"/>
      <c r="L478" s="1090"/>
      <c r="M478" s="1229">
        <f>+H478+I478+J478+K478+L478</f>
        <v>0</v>
      </c>
      <c r="O478" s="1058"/>
      <c r="P478" s="1058"/>
      <c r="Q478" s="1058"/>
      <c r="R478" s="1058"/>
      <c r="S478" s="1058"/>
    </row>
    <row r="479" spans="1:22" s="1064" customFormat="1" x14ac:dyDescent="0.25">
      <c r="A479" s="1057" t="str">
        <f t="shared" si="91"/>
        <v>81104399112</v>
      </c>
      <c r="B479" s="1086">
        <v>8110</v>
      </c>
      <c r="C479" s="1087">
        <v>4399</v>
      </c>
      <c r="D479" s="1088">
        <v>1</v>
      </c>
      <c r="E479" s="1088">
        <v>1</v>
      </c>
      <c r="F479" s="1088">
        <v>2</v>
      </c>
      <c r="G479" s="1089" t="s">
        <v>1360</v>
      </c>
      <c r="H479" s="1090"/>
      <c r="I479" s="1090"/>
      <c r="J479" s="1090"/>
      <c r="K479" s="1090"/>
      <c r="L479" s="1090"/>
      <c r="M479" s="1229">
        <f t="shared" si="92"/>
        <v>0</v>
      </c>
      <c r="O479" s="1058"/>
      <c r="P479" s="1058"/>
      <c r="Q479" s="1058"/>
      <c r="R479" s="1058"/>
      <c r="S479" s="1058"/>
    </row>
    <row r="480" spans="1:22" s="1064" customFormat="1" x14ac:dyDescent="0.25">
      <c r="A480" s="1057" t="str">
        <f t="shared" si="91"/>
        <v>81104399113</v>
      </c>
      <c r="B480" s="1086">
        <v>8110</v>
      </c>
      <c r="C480" s="1087">
        <v>4399</v>
      </c>
      <c r="D480" s="1088">
        <v>1</v>
      </c>
      <c r="E480" s="1088">
        <v>1</v>
      </c>
      <c r="F480" s="1088">
        <v>3</v>
      </c>
      <c r="G480" s="1089" t="s">
        <v>1361</v>
      </c>
      <c r="H480" s="1090"/>
      <c r="I480" s="1090"/>
      <c r="J480" s="1090"/>
      <c r="K480" s="1090"/>
      <c r="L480" s="1090"/>
      <c r="M480" s="1229">
        <f t="shared" si="92"/>
        <v>0</v>
      </c>
      <c r="O480" s="1058"/>
      <c r="P480" s="1058"/>
      <c r="Q480" s="1058"/>
      <c r="R480" s="1058"/>
      <c r="S480" s="1058"/>
    </row>
    <row r="481" spans="1:19" s="1064" customFormat="1" x14ac:dyDescent="0.25">
      <c r="A481" s="1057" t="str">
        <f t="shared" si="91"/>
        <v>81104399114</v>
      </c>
      <c r="B481" s="1086">
        <v>8110</v>
      </c>
      <c r="C481" s="1087">
        <v>4399</v>
      </c>
      <c r="D481" s="1088">
        <v>1</v>
      </c>
      <c r="E481" s="1088">
        <v>1</v>
      </c>
      <c r="F481" s="1088">
        <v>4</v>
      </c>
      <c r="G481" s="1089" t="s">
        <v>1362</v>
      </c>
      <c r="H481" s="1090"/>
      <c r="I481" s="1090"/>
      <c r="J481" s="1090"/>
      <c r="K481" s="1090"/>
      <c r="L481" s="1090"/>
      <c r="M481" s="1229">
        <f t="shared" si="92"/>
        <v>0</v>
      </c>
      <c r="O481" s="1058"/>
      <c r="P481" s="1058"/>
      <c r="Q481" s="1058"/>
      <c r="R481" s="1058"/>
      <c r="S481" s="1058"/>
    </row>
    <row r="482" spans="1:19" s="1064" customFormat="1" x14ac:dyDescent="0.25">
      <c r="A482" s="1057" t="str">
        <f t="shared" si="91"/>
        <v>81104399115</v>
      </c>
      <c r="B482" s="1086">
        <v>8110</v>
      </c>
      <c r="C482" s="1087">
        <v>4399</v>
      </c>
      <c r="D482" s="1088">
        <v>1</v>
      </c>
      <c r="E482" s="1088">
        <v>1</v>
      </c>
      <c r="F482" s="1088">
        <v>5</v>
      </c>
      <c r="G482" s="1089" t="s">
        <v>1363</v>
      </c>
      <c r="H482" s="1090"/>
      <c r="I482" s="1090"/>
      <c r="J482" s="1090"/>
      <c r="K482" s="1090"/>
      <c r="L482" s="1090"/>
      <c r="M482" s="1229">
        <f t="shared" si="92"/>
        <v>0</v>
      </c>
      <c r="O482" s="1058"/>
      <c r="P482" s="1058"/>
      <c r="Q482" s="1058"/>
      <c r="R482" s="1058"/>
      <c r="S482" s="1058"/>
    </row>
    <row r="483" spans="1:19" s="1064" customFormat="1" x14ac:dyDescent="0.25">
      <c r="A483" s="1057" t="str">
        <f t="shared" si="91"/>
        <v>81104399116</v>
      </c>
      <c r="B483" s="1086">
        <v>8110</v>
      </c>
      <c r="C483" s="1087">
        <v>4399</v>
      </c>
      <c r="D483" s="1088">
        <v>1</v>
      </c>
      <c r="E483" s="1088">
        <v>1</v>
      </c>
      <c r="F483" s="1088">
        <v>6</v>
      </c>
      <c r="G483" s="1089" t="s">
        <v>1364</v>
      </c>
      <c r="H483" s="1090"/>
      <c r="I483" s="1090"/>
      <c r="J483" s="1090"/>
      <c r="K483" s="1090"/>
      <c r="L483" s="1090"/>
      <c r="M483" s="1229">
        <f t="shared" si="92"/>
        <v>0</v>
      </c>
      <c r="O483" s="1058"/>
      <c r="P483" s="1058"/>
      <c r="Q483" s="1058"/>
      <c r="R483" s="1058"/>
      <c r="S483" s="1058"/>
    </row>
    <row r="484" spans="1:19" s="1064" customFormat="1" x14ac:dyDescent="0.25">
      <c r="A484" s="1057" t="str">
        <f t="shared" si="91"/>
        <v>81104399117</v>
      </c>
      <c r="B484" s="1086">
        <v>8110</v>
      </c>
      <c r="C484" s="1087">
        <v>4399</v>
      </c>
      <c r="D484" s="1088">
        <v>1</v>
      </c>
      <c r="E484" s="1088">
        <v>1</v>
      </c>
      <c r="F484" s="1088">
        <v>7</v>
      </c>
      <c r="G484" s="1089" t="s">
        <v>1365</v>
      </c>
      <c r="H484" s="1090"/>
      <c r="I484" s="1090"/>
      <c r="J484" s="1090"/>
      <c r="K484" s="1090"/>
      <c r="L484" s="1090"/>
      <c r="M484" s="1229">
        <f t="shared" si="92"/>
        <v>0</v>
      </c>
      <c r="O484" s="1058"/>
      <c r="P484" s="1058"/>
      <c r="Q484" s="1058"/>
      <c r="R484" s="1058"/>
      <c r="S484" s="1058"/>
    </row>
    <row r="485" spans="1:19" s="1064" customFormat="1" x14ac:dyDescent="0.25">
      <c r="A485" s="1057" t="str">
        <f t="shared" si="91"/>
        <v>81104399118</v>
      </c>
      <c r="B485" s="1086">
        <v>8110</v>
      </c>
      <c r="C485" s="1087">
        <v>4399</v>
      </c>
      <c r="D485" s="1088">
        <v>1</v>
      </c>
      <c r="E485" s="1088">
        <v>1</v>
      </c>
      <c r="F485" s="1088">
        <v>8</v>
      </c>
      <c r="G485" s="1089" t="s">
        <v>1366</v>
      </c>
      <c r="H485" s="1090"/>
      <c r="I485" s="1090"/>
      <c r="J485" s="1090"/>
      <c r="K485" s="1090"/>
      <c r="L485" s="1090"/>
      <c r="M485" s="1229">
        <f>+H485+I485+J485+K485+L485</f>
        <v>0</v>
      </c>
      <c r="O485" s="1058"/>
      <c r="P485" s="1058"/>
      <c r="Q485" s="1058"/>
      <c r="R485" s="1058"/>
      <c r="S485" s="1058"/>
    </row>
    <row r="486" spans="1:19" s="1064" customFormat="1" x14ac:dyDescent="0.25">
      <c r="A486" s="1057" t="str">
        <f t="shared" si="91"/>
        <v>81104399119</v>
      </c>
      <c r="B486" s="1086">
        <v>8110</v>
      </c>
      <c r="C486" s="1087">
        <v>4399</v>
      </c>
      <c r="D486" s="1088">
        <v>1</v>
      </c>
      <c r="E486" s="1088">
        <v>1</v>
      </c>
      <c r="F486" s="1088">
        <v>9</v>
      </c>
      <c r="G486" s="1121" t="s">
        <v>1351</v>
      </c>
      <c r="H486" s="1122"/>
      <c r="I486" s="1122"/>
      <c r="J486" s="1122"/>
      <c r="K486" s="1122"/>
      <c r="L486" s="1122"/>
      <c r="M486" s="1229">
        <f t="shared" si="92"/>
        <v>0</v>
      </c>
      <c r="O486" s="1058"/>
      <c r="P486" s="1058"/>
      <c r="Q486" s="1058"/>
      <c r="R486" s="1058"/>
      <c r="S486" s="1058"/>
    </row>
    <row r="487" spans="1:19" s="1064" customFormat="1" x14ac:dyDescent="0.25">
      <c r="A487" s="1057" t="str">
        <f t="shared" si="91"/>
        <v>811043991110</v>
      </c>
      <c r="B487" s="1086">
        <v>8110</v>
      </c>
      <c r="C487" s="1087">
        <v>4399</v>
      </c>
      <c r="D487" s="1088">
        <v>1</v>
      </c>
      <c r="E487" s="1088">
        <v>1</v>
      </c>
      <c r="F487" s="1088">
        <v>10</v>
      </c>
      <c r="G487" s="1121" t="s">
        <v>1367</v>
      </c>
      <c r="H487" s="1122"/>
      <c r="I487" s="1122"/>
      <c r="J487" s="1122"/>
      <c r="K487" s="1122"/>
      <c r="L487" s="1122"/>
      <c r="M487" s="1229">
        <f t="shared" si="92"/>
        <v>0</v>
      </c>
      <c r="O487" s="1058"/>
      <c r="P487" s="1058"/>
      <c r="Q487" s="1058"/>
      <c r="R487" s="1058"/>
      <c r="S487" s="1058"/>
    </row>
    <row r="488" spans="1:19" s="1064" customFormat="1" ht="18" x14ac:dyDescent="0.25">
      <c r="A488" s="1057" t="str">
        <f t="shared" si="91"/>
        <v>811043991111</v>
      </c>
      <c r="B488" s="1086">
        <v>8110</v>
      </c>
      <c r="C488" s="1087">
        <v>4399</v>
      </c>
      <c r="D488" s="1088">
        <v>1</v>
      </c>
      <c r="E488" s="1088">
        <v>1</v>
      </c>
      <c r="F488" s="1088">
        <v>11</v>
      </c>
      <c r="G488" s="1121" t="s">
        <v>1368</v>
      </c>
      <c r="H488" s="1122"/>
      <c r="I488" s="1122"/>
      <c r="J488" s="1122"/>
      <c r="K488" s="1122"/>
      <c r="L488" s="1122"/>
      <c r="M488" s="1229">
        <f t="shared" si="92"/>
        <v>0</v>
      </c>
      <c r="O488" s="1058"/>
      <c r="P488" s="1058"/>
      <c r="Q488" s="1058"/>
      <c r="R488" s="1058"/>
      <c r="S488" s="1058"/>
    </row>
    <row r="489" spans="1:19" s="1064" customFormat="1" x14ac:dyDescent="0.25">
      <c r="A489" s="1057" t="str">
        <f t="shared" si="91"/>
        <v>811043991112</v>
      </c>
      <c r="B489" s="1086">
        <v>8110</v>
      </c>
      <c r="C489" s="1087">
        <v>4399</v>
      </c>
      <c r="D489" s="1088">
        <v>1</v>
      </c>
      <c r="E489" s="1088">
        <v>1</v>
      </c>
      <c r="F489" s="1088">
        <v>12</v>
      </c>
      <c r="G489" s="1121" t="s">
        <v>1369</v>
      </c>
      <c r="H489" s="1122"/>
      <c r="I489" s="1122"/>
      <c r="J489" s="1122"/>
      <c r="K489" s="1122"/>
      <c r="L489" s="1122"/>
      <c r="M489" s="1229">
        <f>+H489+I489+J489+K489+L489</f>
        <v>0</v>
      </c>
      <c r="O489" s="1058"/>
      <c r="P489" s="1058"/>
      <c r="Q489" s="1058"/>
      <c r="R489" s="1058"/>
      <c r="S489" s="1058"/>
    </row>
    <row r="490" spans="1:19" s="1064" customFormat="1" x14ac:dyDescent="0.25">
      <c r="A490" s="1057" t="str">
        <f t="shared" si="91"/>
        <v>811043991113</v>
      </c>
      <c r="B490" s="1086">
        <v>8110</v>
      </c>
      <c r="C490" s="1087">
        <v>4399</v>
      </c>
      <c r="D490" s="1088">
        <v>1</v>
      </c>
      <c r="E490" s="1088">
        <v>1</v>
      </c>
      <c r="F490" s="1088">
        <v>13</v>
      </c>
      <c r="G490" s="1121" t="s">
        <v>1370</v>
      </c>
      <c r="H490" s="1122"/>
      <c r="I490" s="1122"/>
      <c r="J490" s="1122"/>
      <c r="K490" s="1122"/>
      <c r="L490" s="1122"/>
      <c r="M490" s="1229">
        <f t="shared" si="92"/>
        <v>0</v>
      </c>
      <c r="O490" s="1058"/>
      <c r="P490" s="1058"/>
      <c r="Q490" s="1058"/>
      <c r="R490" s="1058"/>
      <c r="S490" s="1058"/>
    </row>
    <row r="491" spans="1:19" s="1064" customFormat="1" ht="27" x14ac:dyDescent="0.25">
      <c r="A491" s="1057" t="str">
        <f t="shared" si="91"/>
        <v>811043991114</v>
      </c>
      <c r="B491" s="1086">
        <v>8110</v>
      </c>
      <c r="C491" s="1087">
        <v>4399</v>
      </c>
      <c r="D491" s="1088">
        <v>1</v>
      </c>
      <c r="E491" s="1088">
        <v>1</v>
      </c>
      <c r="F491" s="1088">
        <v>14</v>
      </c>
      <c r="G491" s="1121" t="s">
        <v>1371</v>
      </c>
      <c r="H491" s="1122"/>
      <c r="I491" s="1122"/>
      <c r="J491" s="1122"/>
      <c r="K491" s="1122"/>
      <c r="L491" s="1122"/>
      <c r="M491" s="1229">
        <f t="shared" si="92"/>
        <v>0</v>
      </c>
      <c r="O491" s="1058"/>
      <c r="P491" s="1058"/>
      <c r="Q491" s="1058"/>
      <c r="R491" s="1058"/>
      <c r="S491" s="1058"/>
    </row>
    <row r="492" spans="1:19" s="1064" customFormat="1" ht="20.25" customHeight="1" x14ac:dyDescent="0.25">
      <c r="A492" s="1057" t="str">
        <f t="shared" si="91"/>
        <v>811043991115</v>
      </c>
      <c r="B492" s="1086">
        <v>8110</v>
      </c>
      <c r="C492" s="1087">
        <v>4399</v>
      </c>
      <c r="D492" s="1088">
        <v>1</v>
      </c>
      <c r="E492" s="1088">
        <v>1</v>
      </c>
      <c r="F492" s="1088">
        <v>15</v>
      </c>
      <c r="G492" s="1121" t="s">
        <v>1372</v>
      </c>
      <c r="H492" s="1122"/>
      <c r="I492" s="1122"/>
      <c r="J492" s="1122"/>
      <c r="K492" s="1122"/>
      <c r="L492" s="1122"/>
      <c r="M492" s="1229">
        <f t="shared" si="92"/>
        <v>0</v>
      </c>
      <c r="O492" s="1058"/>
      <c r="P492" s="1058"/>
      <c r="Q492" s="1058"/>
      <c r="R492" s="1058"/>
      <c r="S492" s="1058"/>
    </row>
    <row r="493" spans="1:19" s="1064" customFormat="1" ht="20.25" customHeight="1" thickBot="1" x14ac:dyDescent="0.3">
      <c r="A493" s="1057" t="str">
        <f t="shared" si="91"/>
        <v>Subtotal (7)</v>
      </c>
      <c r="B493" s="2086" t="s">
        <v>2027</v>
      </c>
      <c r="C493" s="2087"/>
      <c r="D493" s="2087"/>
      <c r="E493" s="2087"/>
      <c r="F493" s="2087"/>
      <c r="G493" s="1123"/>
      <c r="H493" s="1119">
        <f>H471+H451+H455+H459+H463+H467+H475</f>
        <v>0</v>
      </c>
      <c r="I493" s="1119">
        <f>I471+I451+I455+I459+I463+I467+I475</f>
        <v>0</v>
      </c>
      <c r="J493" s="1119">
        <f t="shared" ref="J493:L493" si="98">J471+J451+J455+J459+J463+J467+J475</f>
        <v>0</v>
      </c>
      <c r="K493" s="1119">
        <f t="shared" si="98"/>
        <v>0</v>
      </c>
      <c r="L493" s="1119">
        <f t="shared" si="98"/>
        <v>0</v>
      </c>
      <c r="M493" s="1244">
        <f>H493+I493+J493+K493+L493</f>
        <v>0</v>
      </c>
      <c r="O493" s="1058"/>
      <c r="P493" s="1058"/>
      <c r="Q493" s="1058"/>
      <c r="R493" s="1058"/>
      <c r="S493" s="1058"/>
    </row>
    <row r="494" spans="1:19" s="1064" customFormat="1" ht="19.5" customHeight="1" thickTop="1" thickBot="1" x14ac:dyDescent="0.3">
      <c r="A494" s="1124" t="str">
        <f t="shared" si="91"/>
        <v>Total Partidas (8)</v>
      </c>
      <c r="B494" s="2592" t="s">
        <v>2028</v>
      </c>
      <c r="C494" s="2593"/>
      <c r="D494" s="2593"/>
      <c r="E494" s="2593"/>
      <c r="F494" s="2593"/>
      <c r="G494" s="2594"/>
      <c r="H494" s="2595">
        <f>+H13+H302+H394</f>
        <v>0</v>
      </c>
      <c r="I494" s="2595">
        <f>+I13+I302+I394</f>
        <v>0</v>
      </c>
      <c r="J494" s="2595">
        <f>+J13+J302+J394</f>
        <v>0</v>
      </c>
      <c r="K494" s="2595">
        <f>+K13+K302+K394</f>
        <v>0</v>
      </c>
      <c r="L494" s="2595">
        <f>+L13+L302+L394</f>
        <v>0</v>
      </c>
      <c r="M494" s="2596">
        <f>+H494+I494+J494+K494+L494</f>
        <v>0</v>
      </c>
    </row>
    <row r="495" spans="1:19" ht="5.25" customHeight="1" thickTop="1" x14ac:dyDescent="0.2">
      <c r="E495" s="1125"/>
      <c r="F495" s="1125"/>
    </row>
    <row r="496" spans="1:19" x14ac:dyDescent="0.2">
      <c r="E496" s="2054"/>
      <c r="F496" s="2054"/>
      <c r="G496" s="2054"/>
      <c r="H496" s="2054"/>
      <c r="I496" s="2054"/>
      <c r="J496" s="2054"/>
      <c r="K496" s="2054"/>
      <c r="L496" s="2054"/>
      <c r="M496" s="2054"/>
    </row>
    <row r="497" spans="1:13" s="6" customFormat="1" ht="15" customHeight="1" x14ac:dyDescent="0.2">
      <c r="A497" s="1245"/>
      <c r="B497" s="2055" t="s">
        <v>546</v>
      </c>
      <c r="C497" s="2055"/>
      <c r="D497" s="2055"/>
      <c r="E497" s="2055"/>
      <c r="F497" s="2055"/>
      <c r="G497" s="2055"/>
      <c r="H497" s="2055"/>
      <c r="I497" s="2055"/>
      <c r="J497" s="2055"/>
      <c r="K497" s="2055"/>
      <c r="L497" s="2055"/>
      <c r="M497" s="2055"/>
    </row>
    <row r="498" spans="1:13" x14ac:dyDescent="0.2">
      <c r="E498" s="1126"/>
      <c r="F498" s="1126"/>
      <c r="G498" s="1821"/>
      <c r="H498" s="1821"/>
      <c r="I498" s="1821"/>
      <c r="J498" s="1821"/>
      <c r="K498" s="1821"/>
      <c r="L498" s="1821"/>
      <c r="M498" s="1821"/>
    </row>
    <row r="499" spans="1:13" x14ac:dyDescent="0.2">
      <c r="E499" s="1126"/>
      <c r="F499" s="1126"/>
      <c r="G499" s="1821"/>
      <c r="H499" s="1821"/>
      <c r="I499" s="1821"/>
      <c r="J499" s="1821"/>
      <c r="K499" s="1821"/>
      <c r="L499" s="1821"/>
      <c r="M499" s="1821"/>
    </row>
    <row r="500" spans="1:13" x14ac:dyDescent="0.2">
      <c r="B500" s="1127"/>
      <c r="C500" s="1127"/>
      <c r="D500" s="1128"/>
      <c r="E500" s="1129"/>
      <c r="F500" s="1129"/>
      <c r="G500" s="1130"/>
      <c r="H500" s="1131"/>
      <c r="I500" s="1131"/>
      <c r="J500" s="1131"/>
      <c r="K500" s="1131"/>
      <c r="L500" s="1132"/>
      <c r="M500" s="1133"/>
    </row>
    <row r="501" spans="1:13" x14ac:dyDescent="0.2">
      <c r="B501" s="1127"/>
      <c r="C501" s="1127"/>
      <c r="D501" s="1128"/>
      <c r="E501" s="1128"/>
      <c r="F501" s="1128"/>
      <c r="G501" s="1134"/>
      <c r="H501" s="1127"/>
      <c r="I501" s="1127"/>
      <c r="J501" s="1127"/>
      <c r="K501" s="1127"/>
      <c r="L501" s="1135"/>
      <c r="M501" s="1127"/>
    </row>
    <row r="502" spans="1:13" x14ac:dyDescent="0.2">
      <c r="B502" s="1127"/>
      <c r="C502" s="1127"/>
      <c r="D502" s="1128"/>
      <c r="E502" s="1128"/>
      <c r="F502" s="1128"/>
      <c r="G502" s="1134"/>
      <c r="H502" s="1127"/>
      <c r="I502" s="1127"/>
      <c r="J502" s="1127"/>
      <c r="K502" s="1127"/>
      <c r="L502" s="1135"/>
      <c r="M502" s="1127"/>
    </row>
    <row r="503" spans="1:13" x14ac:dyDescent="0.2">
      <c r="B503" s="1127"/>
      <c r="C503" s="1127"/>
      <c r="D503" s="1128"/>
      <c r="E503" s="1128"/>
      <c r="F503" s="1128"/>
      <c r="G503" s="1134"/>
      <c r="H503" s="1127"/>
      <c r="I503" s="1127"/>
      <c r="J503" s="1127"/>
      <c r="K503" s="1127"/>
      <c r="L503" s="1135"/>
      <c r="M503" s="1127"/>
    </row>
    <row r="504" spans="1:13" x14ac:dyDescent="0.2">
      <c r="B504" s="1127"/>
      <c r="C504" s="1127"/>
      <c r="D504" s="1128"/>
      <c r="E504" s="1128"/>
      <c r="F504" s="1128"/>
      <c r="G504" s="1134"/>
      <c r="H504" s="1127"/>
      <c r="I504" s="1127"/>
      <c r="J504" s="1127"/>
      <c r="K504" s="1127"/>
      <c r="L504" s="1135"/>
      <c r="M504" s="1127"/>
    </row>
    <row r="505" spans="1:13" x14ac:dyDescent="0.2">
      <c r="B505" s="1127"/>
      <c r="C505" s="1127"/>
      <c r="D505" s="1128"/>
      <c r="E505" s="1128"/>
      <c r="F505" s="1128"/>
      <c r="G505" s="1134"/>
      <c r="H505" s="1127"/>
      <c r="I505" s="1127"/>
      <c r="J505" s="1127"/>
      <c r="K505" s="1127"/>
      <c r="L505" s="1135"/>
      <c r="M505" s="1127"/>
    </row>
  </sheetData>
  <autoFilter ref="B11:M494" xr:uid="{3CB5F91D-19FE-44B6-98FD-288727963693}"/>
  <mergeCells count="22">
    <mergeCell ref="B497:M497"/>
    <mergeCell ref="B432:F432"/>
    <mergeCell ref="B438:F438"/>
    <mergeCell ref="B449:F449"/>
    <mergeCell ref="B493:F493"/>
    <mergeCell ref="B494:F494"/>
    <mergeCell ref="E496:M496"/>
    <mergeCell ref="I9:I10"/>
    <mergeCell ref="J9:J10"/>
    <mergeCell ref="K9:K10"/>
    <mergeCell ref="L9:L10"/>
    <mergeCell ref="B426:F426"/>
    <mergeCell ref="B2:M2"/>
    <mergeCell ref="B3:M3"/>
    <mergeCell ref="B4:M4"/>
    <mergeCell ref="B5:H5"/>
    <mergeCell ref="C6:M6"/>
    <mergeCell ref="B8:F10"/>
    <mergeCell ref="G8:G10"/>
    <mergeCell ref="H8:L8"/>
    <mergeCell ref="M8:M10"/>
    <mergeCell ref="H9:H10"/>
  </mergeCells>
  <pageMargins left="0.70866141732283472" right="0.51181102362204722" top="0.55118110236220474" bottom="0.55118110236220474" header="0.31496062992125984" footer="0.31496062992125984"/>
  <pageSetup scale="63" fitToHeight="7" orientation="landscape" verticalDpi="597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63CA7-83F6-4748-BFE8-E5B8C317542F}">
  <sheetPr>
    <pageSetUpPr fitToPage="1"/>
  </sheetPr>
  <dimension ref="A1:IQ949"/>
  <sheetViews>
    <sheetView showGridLines="0" zoomScaleNormal="100" zoomScaleSheetLayoutView="70" workbookViewId="0">
      <selection activeCell="M17" sqref="M17"/>
    </sheetView>
  </sheetViews>
  <sheetFormatPr baseColWidth="10" defaultRowHeight="12.75" x14ac:dyDescent="0.2"/>
  <cols>
    <col min="1" max="1" width="1.28515625" style="1141" customWidth="1"/>
    <col min="2" max="2" width="13.7109375" style="1217" customWidth="1"/>
    <col min="3" max="3" width="62.85546875" style="1218" customWidth="1"/>
    <col min="4" max="4" width="16.7109375" style="1219" customWidth="1"/>
    <col min="5" max="9" width="16.7109375" style="1141" customWidth="1"/>
    <col min="10" max="10" width="1.42578125" style="1141" customWidth="1"/>
    <col min="11" max="16384" width="11.42578125" style="1141"/>
  </cols>
  <sheetData>
    <row r="1" spans="2:17" ht="7.5" customHeight="1" thickBot="1" x14ac:dyDescent="0.25">
      <c r="B1" s="1136"/>
      <c r="C1" s="1137"/>
      <c r="D1" s="1138"/>
      <c r="E1" s="1139"/>
      <c r="F1" s="1140"/>
      <c r="G1" s="1140"/>
      <c r="H1" s="1140"/>
      <c r="I1" s="1140"/>
    </row>
    <row r="2" spans="2:17" ht="20.25" customHeight="1" thickTop="1" x14ac:dyDescent="0.25">
      <c r="B2" s="2094" t="s">
        <v>369</v>
      </c>
      <c r="C2" s="2095"/>
      <c r="D2" s="2095"/>
      <c r="E2" s="2095"/>
      <c r="F2" s="2095"/>
      <c r="G2" s="2095"/>
      <c r="H2" s="2095"/>
      <c r="I2" s="2096"/>
    </row>
    <row r="3" spans="2:17" ht="42.75" customHeight="1" x14ac:dyDescent="0.2">
      <c r="B3" s="2071" t="s">
        <v>2029</v>
      </c>
      <c r="C3" s="2072"/>
      <c r="D3" s="2072"/>
      <c r="E3" s="2072"/>
      <c r="F3" s="2072"/>
      <c r="G3" s="2072"/>
      <c r="H3" s="2072"/>
      <c r="I3" s="2073"/>
    </row>
    <row r="4" spans="2:17" ht="12" customHeight="1" x14ac:dyDescent="0.2">
      <c r="B4" s="2074" t="s">
        <v>0</v>
      </c>
      <c r="C4" s="2075"/>
      <c r="D4" s="2075"/>
      <c r="E4" s="2075"/>
      <c r="F4" s="2075"/>
      <c r="G4" s="2075"/>
      <c r="H4" s="2075"/>
      <c r="I4" s="2076"/>
    </row>
    <row r="5" spans="2:17" ht="5.25" customHeight="1" x14ac:dyDescent="0.2">
      <c r="B5" s="1142"/>
      <c r="C5" s="1143"/>
      <c r="D5" s="1144"/>
      <c r="E5" s="993"/>
      <c r="F5" s="993"/>
      <c r="G5" s="993"/>
      <c r="H5" s="993"/>
      <c r="I5" s="238"/>
    </row>
    <row r="6" spans="2:17" ht="15" customHeight="1" x14ac:dyDescent="0.2">
      <c r="B6" s="2077" t="s">
        <v>1376</v>
      </c>
      <c r="C6" s="2078"/>
      <c r="D6" s="1145"/>
      <c r="E6" s="1146"/>
      <c r="F6" s="2097" t="s">
        <v>2030</v>
      </c>
      <c r="G6" s="2097"/>
      <c r="H6" s="2097"/>
      <c r="I6" s="2098"/>
    </row>
    <row r="7" spans="2:17" ht="8.25" customHeight="1" thickBot="1" x14ac:dyDescent="0.25">
      <c r="B7" s="1147"/>
      <c r="C7" s="1148"/>
      <c r="D7" s="1149"/>
      <c r="E7" s="244"/>
      <c r="F7" s="244"/>
      <c r="G7" s="244"/>
      <c r="H7" s="244"/>
      <c r="I7" s="1150"/>
    </row>
    <row r="8" spans="2:17" ht="6" customHeight="1" thickTop="1" thickBot="1" x14ac:dyDescent="0.25">
      <c r="B8" s="1151"/>
      <c r="C8" s="1152"/>
      <c r="D8" s="1153"/>
      <c r="E8" s="246"/>
      <c r="F8" s="246"/>
      <c r="G8" s="246"/>
      <c r="H8" s="246"/>
      <c r="I8" s="246"/>
    </row>
    <row r="9" spans="2:17" ht="36" customHeight="1" thickTop="1" x14ac:dyDescent="0.2">
      <c r="B9" s="2060" t="s">
        <v>2031</v>
      </c>
      <c r="C9" s="2063" t="s">
        <v>1379</v>
      </c>
      <c r="D9" s="2102" t="s">
        <v>2183</v>
      </c>
      <c r="E9" s="2103"/>
      <c r="F9" s="2103"/>
      <c r="G9" s="2103"/>
      <c r="H9" s="2104"/>
      <c r="I9" s="2099" t="s">
        <v>2184</v>
      </c>
    </row>
    <row r="10" spans="2:17" s="1154" customFormat="1" ht="36.75" customHeight="1" x14ac:dyDescent="0.25">
      <c r="B10" s="2061"/>
      <c r="C10" s="2064"/>
      <c r="D10" s="1246" t="s">
        <v>1369</v>
      </c>
      <c r="E10" s="1246" t="s">
        <v>2032</v>
      </c>
      <c r="F10" s="1246" t="s">
        <v>2033</v>
      </c>
      <c r="G10" s="1246" t="s">
        <v>2034</v>
      </c>
      <c r="H10" s="1246" t="s">
        <v>2035</v>
      </c>
      <c r="I10" s="2100"/>
    </row>
    <row r="11" spans="2:17" s="1154" customFormat="1" ht="19.5" customHeight="1" thickBot="1" x14ac:dyDescent="0.3">
      <c r="B11" s="2062"/>
      <c r="C11" s="2065"/>
      <c r="D11" s="1247" t="s">
        <v>2036</v>
      </c>
      <c r="E11" s="1247" t="s">
        <v>2037</v>
      </c>
      <c r="F11" s="1247" t="s">
        <v>2038</v>
      </c>
      <c r="G11" s="1247" t="s">
        <v>2039</v>
      </c>
      <c r="H11" s="1247" t="s">
        <v>2040</v>
      </c>
      <c r="I11" s="2101"/>
    </row>
    <row r="12" spans="2:17" s="1154" customFormat="1" ht="4.5" customHeight="1" thickTop="1" thickBot="1" x14ac:dyDescent="0.3">
      <c r="B12" s="1155"/>
      <c r="C12" s="1156"/>
      <c r="D12" s="1248"/>
      <c r="E12" s="1248"/>
      <c r="F12" s="1249"/>
      <c r="G12" s="1248"/>
      <c r="H12" s="1250"/>
      <c r="I12" s="1251"/>
    </row>
    <row r="13" spans="2:17" s="1154" customFormat="1" ht="21.75" customHeight="1" thickTop="1" x14ac:dyDescent="0.25">
      <c r="B13" s="1252">
        <v>1000</v>
      </c>
      <c r="C13" s="1253" t="s">
        <v>232</v>
      </c>
      <c r="D13" s="1254">
        <f>+D14+D27+D38+D69+D84+D110+D113</f>
        <v>0</v>
      </c>
      <c r="E13" s="1254">
        <f t="shared" ref="E13:H13" si="0">+E14+E27+E38+E69+E84+E110+E113</f>
        <v>0</v>
      </c>
      <c r="F13" s="1254">
        <f t="shared" si="0"/>
        <v>0</v>
      </c>
      <c r="G13" s="1254">
        <f t="shared" si="0"/>
        <v>0</v>
      </c>
      <c r="H13" s="1254">
        <f t="shared" si="0"/>
        <v>0</v>
      </c>
      <c r="I13" s="1255">
        <f>+D13+E13+F13+G13+H13</f>
        <v>0</v>
      </c>
      <c r="J13" s="1256"/>
      <c r="K13" s="1256"/>
      <c r="L13" s="1256"/>
      <c r="M13" s="1256"/>
      <c r="N13" s="1256"/>
      <c r="O13" s="1256"/>
      <c r="P13" s="1257"/>
      <c r="Q13" s="1258"/>
    </row>
    <row r="14" spans="2:17" s="1154" customFormat="1" ht="21.75" customHeight="1" x14ac:dyDescent="0.25">
      <c r="B14" s="1259">
        <v>1100</v>
      </c>
      <c r="C14" s="1260" t="s">
        <v>1389</v>
      </c>
      <c r="D14" s="1261">
        <f>+D15+D17+D19+D25</f>
        <v>0</v>
      </c>
      <c r="E14" s="1261">
        <f t="shared" ref="E14:H14" si="1">+E15+E17+E19+E25</f>
        <v>0</v>
      </c>
      <c r="F14" s="1261">
        <f t="shared" si="1"/>
        <v>0</v>
      </c>
      <c r="G14" s="1261">
        <f t="shared" si="1"/>
        <v>0</v>
      </c>
      <c r="H14" s="1261">
        <f t="shared" si="1"/>
        <v>0</v>
      </c>
      <c r="I14" s="1262">
        <f t="shared" ref="I14:I19" si="2">+D14+E14+F14+G14+H14</f>
        <v>0</v>
      </c>
      <c r="J14" s="1256"/>
      <c r="K14" s="1256"/>
      <c r="L14" s="1256"/>
      <c r="M14" s="1256"/>
      <c r="N14" s="1256"/>
      <c r="O14" s="1256"/>
      <c r="P14" s="1257"/>
      <c r="Q14" s="1258"/>
    </row>
    <row r="15" spans="2:17" s="1154" customFormat="1" ht="21.75" customHeight="1" x14ac:dyDescent="0.25">
      <c r="B15" s="1259">
        <v>1110</v>
      </c>
      <c r="C15" s="1263" t="s">
        <v>1390</v>
      </c>
      <c r="D15" s="1261">
        <f>SUM(D16)</f>
        <v>0</v>
      </c>
      <c r="E15" s="1261">
        <f t="shared" ref="E15:H15" si="3">SUM(E16)</f>
        <v>0</v>
      </c>
      <c r="F15" s="1261">
        <f t="shared" si="3"/>
        <v>0</v>
      </c>
      <c r="G15" s="1261">
        <f t="shared" si="3"/>
        <v>0</v>
      </c>
      <c r="H15" s="1261">
        <f t="shared" si="3"/>
        <v>0</v>
      </c>
      <c r="I15" s="1262">
        <f>+D15+E15+F15+G15+H15</f>
        <v>0</v>
      </c>
      <c r="J15" s="1256"/>
      <c r="K15" s="1256"/>
      <c r="L15" s="1256"/>
      <c r="M15" s="1256"/>
      <c r="N15" s="1256"/>
      <c r="O15" s="1256"/>
      <c r="P15" s="1257"/>
      <c r="Q15" s="1258"/>
    </row>
    <row r="16" spans="2:17" s="1154" customFormat="1" ht="21.75" customHeight="1" x14ac:dyDescent="0.25">
      <c r="B16" s="1264">
        <v>1111</v>
      </c>
      <c r="C16" s="1199" t="s">
        <v>1390</v>
      </c>
      <c r="D16" s="1265"/>
      <c r="E16" s="1265"/>
      <c r="F16" s="1265"/>
      <c r="G16" s="1265"/>
      <c r="H16" s="1265"/>
      <c r="I16" s="1266">
        <f>+D16+E16+F16+G16+H16</f>
        <v>0</v>
      </c>
      <c r="J16" s="1256"/>
      <c r="K16" s="1256"/>
      <c r="L16" s="1256"/>
      <c r="M16" s="1256"/>
      <c r="N16" s="1256"/>
      <c r="O16" s="1256"/>
      <c r="P16" s="1257"/>
      <c r="Q16" s="1258"/>
    </row>
    <row r="17" spans="1:17" s="1154" customFormat="1" ht="21.75" customHeight="1" x14ac:dyDescent="0.25">
      <c r="B17" s="1259">
        <v>1120</v>
      </c>
      <c r="C17" s="1263" t="s">
        <v>1391</v>
      </c>
      <c r="D17" s="1261">
        <f>SUM(D18)</f>
        <v>0</v>
      </c>
      <c r="E17" s="1261">
        <f t="shared" ref="E17:H17" si="4">SUM(E18)</f>
        <v>0</v>
      </c>
      <c r="F17" s="1261">
        <f t="shared" si="4"/>
        <v>0</v>
      </c>
      <c r="G17" s="1261">
        <f t="shared" si="4"/>
        <v>0</v>
      </c>
      <c r="H17" s="1261">
        <f t="shared" si="4"/>
        <v>0</v>
      </c>
      <c r="I17" s="1262">
        <f t="shared" si="2"/>
        <v>0</v>
      </c>
      <c r="J17" s="1256"/>
      <c r="K17" s="1256"/>
      <c r="L17" s="1256"/>
      <c r="M17" s="1256"/>
      <c r="N17" s="1256"/>
      <c r="O17" s="1256"/>
      <c r="P17" s="1257"/>
      <c r="Q17" s="1258"/>
    </row>
    <row r="18" spans="1:17" s="1154" customFormat="1" ht="21.75" customHeight="1" x14ac:dyDescent="0.25">
      <c r="B18" s="1267">
        <v>1121</v>
      </c>
      <c r="C18" s="1268" t="s">
        <v>1391</v>
      </c>
      <c r="D18" s="1265"/>
      <c r="E18" s="1265"/>
      <c r="F18" s="1265"/>
      <c r="G18" s="1265"/>
      <c r="H18" s="1265"/>
      <c r="I18" s="1266">
        <f>+D18+E18+F18+G18+H18</f>
        <v>0</v>
      </c>
      <c r="J18" s="1256"/>
      <c r="K18" s="1256"/>
      <c r="L18" s="1256"/>
      <c r="M18" s="1256"/>
      <c r="N18" s="1256"/>
      <c r="O18" s="1256"/>
      <c r="P18" s="1257"/>
      <c r="Q18" s="1258"/>
    </row>
    <row r="19" spans="1:17" s="1154" customFormat="1" ht="21.75" customHeight="1" x14ac:dyDescent="0.25">
      <c r="B19" s="1259">
        <v>1130</v>
      </c>
      <c r="C19" s="1263" t="s">
        <v>1392</v>
      </c>
      <c r="D19" s="1261">
        <f>SUM(D20:D24)</f>
        <v>0</v>
      </c>
      <c r="E19" s="1261">
        <f t="shared" ref="E19:H19" si="5">SUM(E20:E24)</f>
        <v>0</v>
      </c>
      <c r="F19" s="1261">
        <f t="shared" si="5"/>
        <v>0</v>
      </c>
      <c r="G19" s="1261">
        <f t="shared" si="5"/>
        <v>0</v>
      </c>
      <c r="H19" s="1261">
        <f t="shared" si="5"/>
        <v>0</v>
      </c>
      <c r="I19" s="1262">
        <f t="shared" si="2"/>
        <v>0</v>
      </c>
      <c r="J19" s="1256"/>
      <c r="K19" s="1256"/>
      <c r="L19" s="1256"/>
      <c r="M19" s="1256"/>
      <c r="N19" s="1256"/>
      <c r="O19" s="1256"/>
      <c r="P19" s="1257"/>
      <c r="Q19" s="1258"/>
    </row>
    <row r="20" spans="1:17" s="1154" customFormat="1" ht="21.75" customHeight="1" x14ac:dyDescent="0.25">
      <c r="B20" s="1264">
        <v>1131</v>
      </c>
      <c r="C20" s="1199" t="s">
        <v>1393</v>
      </c>
      <c r="D20" s="1265"/>
      <c r="E20" s="1265"/>
      <c r="F20" s="1265"/>
      <c r="G20" s="1265"/>
      <c r="H20" s="1265"/>
      <c r="I20" s="1266">
        <f t="shared" ref="I20:I78" si="6">+D20+E20+F20+G20+H20</f>
        <v>0</v>
      </c>
      <c r="J20" s="1256"/>
      <c r="K20" s="1256"/>
      <c r="L20" s="1256"/>
      <c r="M20" s="1256"/>
      <c r="N20" s="1256"/>
      <c r="O20" s="1256"/>
      <c r="P20" s="1257"/>
      <c r="Q20" s="1258"/>
    </row>
    <row r="21" spans="1:17" s="1154" customFormat="1" ht="21.75" customHeight="1" x14ac:dyDescent="0.25">
      <c r="B21" s="1264">
        <v>1132</v>
      </c>
      <c r="C21" s="1199" t="s">
        <v>1394</v>
      </c>
      <c r="D21" s="1265"/>
      <c r="E21" s="1265"/>
      <c r="F21" s="1265"/>
      <c r="G21" s="1265"/>
      <c r="H21" s="1265"/>
      <c r="I21" s="1266">
        <f t="shared" si="6"/>
        <v>0</v>
      </c>
      <c r="J21" s="1256"/>
      <c r="K21" s="1256"/>
      <c r="L21" s="1256"/>
      <c r="M21" s="1256"/>
      <c r="N21" s="1256"/>
      <c r="O21" s="1256"/>
      <c r="P21" s="1257"/>
      <c r="Q21" s="1258"/>
    </row>
    <row r="22" spans="1:17" s="1154" customFormat="1" ht="21.75" customHeight="1" x14ac:dyDescent="0.25">
      <c r="B22" s="1264">
        <v>1133</v>
      </c>
      <c r="C22" s="1199" t="s">
        <v>1395</v>
      </c>
      <c r="D22" s="1265"/>
      <c r="E22" s="1265"/>
      <c r="F22" s="1265"/>
      <c r="G22" s="1265"/>
      <c r="H22" s="1265"/>
      <c r="I22" s="1266">
        <f t="shared" si="6"/>
        <v>0</v>
      </c>
      <c r="J22" s="1256"/>
      <c r="K22" s="1256"/>
      <c r="L22" s="1256"/>
      <c r="M22" s="1256"/>
      <c r="N22" s="1256"/>
      <c r="O22" s="1256"/>
      <c r="P22" s="1257"/>
      <c r="Q22" s="1258"/>
    </row>
    <row r="23" spans="1:17" s="1154" customFormat="1" ht="21.75" customHeight="1" x14ac:dyDescent="0.25">
      <c r="B23" s="1264">
        <v>1134</v>
      </c>
      <c r="C23" s="1199" t="s">
        <v>1396</v>
      </c>
      <c r="D23" s="1265"/>
      <c r="E23" s="1265"/>
      <c r="F23" s="1265"/>
      <c r="G23" s="1265"/>
      <c r="H23" s="1265"/>
      <c r="I23" s="1266">
        <f t="shared" si="6"/>
        <v>0</v>
      </c>
      <c r="J23" s="1256"/>
      <c r="K23" s="1256"/>
      <c r="L23" s="1256"/>
      <c r="M23" s="1256"/>
      <c r="N23" s="1256"/>
      <c r="O23" s="1256"/>
      <c r="P23" s="1257"/>
      <c r="Q23" s="1258"/>
    </row>
    <row r="24" spans="1:17" s="1154" customFormat="1" ht="21.75" customHeight="1" x14ac:dyDescent="0.25">
      <c r="B24" s="1264">
        <v>1135</v>
      </c>
      <c r="C24" s="1199" t="s">
        <v>1397</v>
      </c>
      <c r="D24" s="1265"/>
      <c r="E24" s="1265"/>
      <c r="F24" s="1265"/>
      <c r="G24" s="1265"/>
      <c r="H24" s="1265"/>
      <c r="I24" s="1266">
        <f t="shared" si="6"/>
        <v>0</v>
      </c>
      <c r="J24" s="1256"/>
      <c r="K24" s="1256"/>
      <c r="L24" s="1256"/>
      <c r="M24" s="1256"/>
      <c r="N24" s="1256"/>
      <c r="O24" s="1256"/>
      <c r="P24" s="1257"/>
      <c r="Q24" s="1258"/>
    </row>
    <row r="25" spans="1:17" s="1154" customFormat="1" ht="21.75" customHeight="1" x14ac:dyDescent="0.25">
      <c r="B25" s="1259">
        <v>1140</v>
      </c>
      <c r="C25" s="1263" t="s">
        <v>1398</v>
      </c>
      <c r="D25" s="1261">
        <f>SUM(D26)</f>
        <v>0</v>
      </c>
      <c r="E25" s="1261">
        <f t="shared" ref="E25:H25" si="7">SUM(E26)</f>
        <v>0</v>
      </c>
      <c r="F25" s="1261">
        <f t="shared" si="7"/>
        <v>0</v>
      </c>
      <c r="G25" s="1261">
        <f t="shared" si="7"/>
        <v>0</v>
      </c>
      <c r="H25" s="1261">
        <f t="shared" si="7"/>
        <v>0</v>
      </c>
      <c r="I25" s="1262">
        <f t="shared" si="6"/>
        <v>0</v>
      </c>
      <c r="J25" s="1256"/>
      <c r="K25" s="1256"/>
      <c r="L25" s="1256"/>
      <c r="M25" s="1256"/>
      <c r="N25" s="1256"/>
      <c r="O25" s="1256"/>
      <c r="P25" s="1257"/>
      <c r="Q25" s="1258"/>
    </row>
    <row r="26" spans="1:17" s="1154" customFormat="1" ht="21.75" customHeight="1" x14ac:dyDescent="0.25">
      <c r="B26" s="1264">
        <v>1141</v>
      </c>
      <c r="C26" s="1199" t="s">
        <v>1398</v>
      </c>
      <c r="D26" s="1265"/>
      <c r="E26" s="1265"/>
      <c r="F26" s="1265"/>
      <c r="G26" s="1265"/>
      <c r="H26" s="1265"/>
      <c r="I26" s="1266">
        <f t="shared" si="6"/>
        <v>0</v>
      </c>
      <c r="J26" s="1256"/>
      <c r="K26" s="1256"/>
      <c r="L26" s="1256"/>
      <c r="M26" s="1256"/>
      <c r="N26" s="1256"/>
      <c r="O26" s="1256"/>
      <c r="P26" s="1257"/>
      <c r="Q26" s="1258"/>
    </row>
    <row r="27" spans="1:17" s="1154" customFormat="1" ht="21.75" customHeight="1" x14ac:dyDescent="0.25">
      <c r="B27" s="1259">
        <v>1200</v>
      </c>
      <c r="C27" s="1269" t="s">
        <v>1399</v>
      </c>
      <c r="D27" s="1261">
        <f>+D28+D30+D34+D36</f>
        <v>0</v>
      </c>
      <c r="E27" s="1261">
        <f t="shared" ref="E27:H27" si="8">+E28+E30+E34+E36</f>
        <v>0</v>
      </c>
      <c r="F27" s="1261">
        <f t="shared" si="8"/>
        <v>0</v>
      </c>
      <c r="G27" s="1261">
        <f t="shared" si="8"/>
        <v>0</v>
      </c>
      <c r="H27" s="1261">
        <f t="shared" si="8"/>
        <v>0</v>
      </c>
      <c r="I27" s="1262">
        <f t="shared" si="6"/>
        <v>0</v>
      </c>
      <c r="J27" s="1256"/>
      <c r="K27" s="1256"/>
      <c r="L27" s="1256"/>
      <c r="M27" s="1256"/>
      <c r="N27" s="1256"/>
      <c r="O27" s="1256"/>
      <c r="P27" s="1257"/>
      <c r="Q27" s="1258"/>
    </row>
    <row r="28" spans="1:17" s="1154" customFormat="1" ht="21.75" customHeight="1" x14ac:dyDescent="0.25">
      <c r="B28" s="1259">
        <v>1210</v>
      </c>
      <c r="C28" s="1263" t="s">
        <v>1400</v>
      </c>
      <c r="D28" s="1261">
        <f>SUM(D29)</f>
        <v>0</v>
      </c>
      <c r="E28" s="1261">
        <f t="shared" ref="E28:H28" si="9">SUM(E29)</f>
        <v>0</v>
      </c>
      <c r="F28" s="1261">
        <f t="shared" si="9"/>
        <v>0</v>
      </c>
      <c r="G28" s="1261">
        <f t="shared" si="9"/>
        <v>0</v>
      </c>
      <c r="H28" s="1261">
        <f t="shared" si="9"/>
        <v>0</v>
      </c>
      <c r="I28" s="1262">
        <f>+D28+E28+F28+G28+H28</f>
        <v>0</v>
      </c>
      <c r="J28" s="1256"/>
      <c r="K28" s="1256"/>
      <c r="L28" s="1256"/>
      <c r="M28" s="1256"/>
      <c r="N28" s="1256"/>
      <c r="O28" s="1256"/>
      <c r="P28" s="1257"/>
      <c r="Q28" s="1258"/>
    </row>
    <row r="29" spans="1:17" s="1154" customFormat="1" ht="21.75" customHeight="1" x14ac:dyDescent="0.25">
      <c r="A29" s="1270"/>
      <c r="B29" s="1264">
        <v>1211</v>
      </c>
      <c r="C29" s="1199" t="s">
        <v>1401</v>
      </c>
      <c r="D29" s="1265"/>
      <c r="E29" s="1265"/>
      <c r="F29" s="1265"/>
      <c r="G29" s="1265"/>
      <c r="H29" s="1265"/>
      <c r="I29" s="1266">
        <f t="shared" si="6"/>
        <v>0</v>
      </c>
      <c r="J29" s="1256"/>
      <c r="K29" s="1256"/>
      <c r="L29" s="1256"/>
      <c r="M29" s="1256"/>
      <c r="N29" s="1256"/>
      <c r="O29" s="1256"/>
      <c r="P29" s="1257"/>
      <c r="Q29" s="1258"/>
    </row>
    <row r="30" spans="1:17" s="1154" customFormat="1" ht="21.75" customHeight="1" x14ac:dyDescent="0.25">
      <c r="B30" s="1259">
        <v>1220</v>
      </c>
      <c r="C30" s="1263" t="s">
        <v>1402</v>
      </c>
      <c r="D30" s="1261">
        <f>SUM(D31:D33)</f>
        <v>0</v>
      </c>
      <c r="E30" s="1261">
        <f t="shared" ref="E30:H30" si="10">SUM(E31:E33)</f>
        <v>0</v>
      </c>
      <c r="F30" s="1261">
        <f t="shared" si="10"/>
        <v>0</v>
      </c>
      <c r="G30" s="1261">
        <f t="shared" si="10"/>
        <v>0</v>
      </c>
      <c r="H30" s="1261">
        <f t="shared" si="10"/>
        <v>0</v>
      </c>
      <c r="I30" s="1262">
        <f t="shared" si="6"/>
        <v>0</v>
      </c>
      <c r="J30" s="1256"/>
      <c r="K30" s="1256"/>
      <c r="L30" s="1256"/>
      <c r="M30" s="1256"/>
      <c r="N30" s="1256"/>
      <c r="O30" s="1256"/>
      <c r="P30" s="1257"/>
      <c r="Q30" s="1258"/>
    </row>
    <row r="31" spans="1:17" s="1154" customFormat="1" ht="21.75" customHeight="1" x14ac:dyDescent="0.25">
      <c r="B31" s="1264">
        <v>1221</v>
      </c>
      <c r="C31" s="1199" t="s">
        <v>1403</v>
      </c>
      <c r="D31" s="1265"/>
      <c r="E31" s="1265"/>
      <c r="F31" s="1265"/>
      <c r="G31" s="1265"/>
      <c r="H31" s="1265"/>
      <c r="I31" s="1266">
        <f t="shared" si="6"/>
        <v>0</v>
      </c>
      <c r="J31" s="1256"/>
      <c r="K31" s="1256"/>
      <c r="L31" s="1256"/>
      <c r="M31" s="1256"/>
      <c r="N31" s="1256"/>
      <c r="O31" s="1256"/>
      <c r="P31" s="1257"/>
      <c r="Q31" s="1258"/>
    </row>
    <row r="32" spans="1:17" s="1154" customFormat="1" ht="21.75" customHeight="1" x14ac:dyDescent="0.25">
      <c r="B32" s="1264">
        <v>1222</v>
      </c>
      <c r="C32" s="1199" t="s">
        <v>1404</v>
      </c>
      <c r="D32" s="1265"/>
      <c r="E32" s="1265"/>
      <c r="F32" s="1265"/>
      <c r="G32" s="1265"/>
      <c r="H32" s="1265"/>
      <c r="I32" s="1266">
        <f t="shared" si="6"/>
        <v>0</v>
      </c>
      <c r="J32" s="1256"/>
      <c r="K32" s="1256"/>
      <c r="L32" s="1256"/>
      <c r="M32" s="1256"/>
      <c r="N32" s="1256"/>
      <c r="O32" s="1256"/>
      <c r="P32" s="1257"/>
      <c r="Q32" s="1258"/>
    </row>
    <row r="33" spans="1:17" s="1154" customFormat="1" ht="21.75" customHeight="1" x14ac:dyDescent="0.25">
      <c r="B33" s="1264">
        <v>1223</v>
      </c>
      <c r="C33" s="1199" t="s">
        <v>1406</v>
      </c>
      <c r="D33" s="1265"/>
      <c r="E33" s="1265"/>
      <c r="F33" s="1265"/>
      <c r="G33" s="1265"/>
      <c r="H33" s="1265"/>
      <c r="I33" s="1266">
        <f t="shared" si="6"/>
        <v>0</v>
      </c>
      <c r="J33" s="1256"/>
      <c r="K33" s="1256"/>
      <c r="L33" s="1256"/>
      <c r="M33" s="1256"/>
      <c r="N33" s="1256"/>
      <c r="O33" s="1256"/>
      <c r="P33" s="1257"/>
      <c r="Q33" s="1258"/>
    </row>
    <row r="34" spans="1:17" s="1154" customFormat="1" ht="21.75" customHeight="1" x14ac:dyDescent="0.25">
      <c r="B34" s="1259">
        <v>1230</v>
      </c>
      <c r="C34" s="1263" t="s">
        <v>1407</v>
      </c>
      <c r="D34" s="1261">
        <f>SUM(D35)</f>
        <v>0</v>
      </c>
      <c r="E34" s="1261">
        <f t="shared" ref="E34:H34" si="11">SUM(E35)</f>
        <v>0</v>
      </c>
      <c r="F34" s="1261">
        <f t="shared" si="11"/>
        <v>0</v>
      </c>
      <c r="G34" s="1261">
        <f t="shared" si="11"/>
        <v>0</v>
      </c>
      <c r="H34" s="1261">
        <f t="shared" si="11"/>
        <v>0</v>
      </c>
      <c r="I34" s="1262">
        <f t="shared" si="6"/>
        <v>0</v>
      </c>
      <c r="J34" s="1256"/>
      <c r="K34" s="1256"/>
      <c r="L34" s="1256"/>
      <c r="M34" s="1256"/>
      <c r="N34" s="1256"/>
      <c r="O34" s="1256"/>
      <c r="P34" s="1257"/>
      <c r="Q34" s="1258"/>
    </row>
    <row r="35" spans="1:17" s="1154" customFormat="1" ht="21.75" customHeight="1" x14ac:dyDescent="0.25">
      <c r="B35" s="1264">
        <v>1231</v>
      </c>
      <c r="C35" s="1199" t="s">
        <v>1408</v>
      </c>
      <c r="D35" s="1265"/>
      <c r="E35" s="1265"/>
      <c r="F35" s="1265"/>
      <c r="G35" s="1265"/>
      <c r="H35" s="1265"/>
      <c r="I35" s="1266">
        <f t="shared" si="6"/>
        <v>0</v>
      </c>
      <c r="J35" s="1256"/>
      <c r="K35" s="1256"/>
      <c r="L35" s="1256"/>
      <c r="M35" s="1256"/>
      <c r="N35" s="1256"/>
      <c r="O35" s="1256"/>
      <c r="P35" s="1257"/>
      <c r="Q35" s="1258"/>
    </row>
    <row r="36" spans="1:17" s="1154" customFormat="1" ht="21.75" customHeight="1" x14ac:dyDescent="0.25">
      <c r="B36" s="1259">
        <v>1240</v>
      </c>
      <c r="C36" s="1263" t="s">
        <v>1409</v>
      </c>
      <c r="D36" s="1261">
        <f>SUM(D37)</f>
        <v>0</v>
      </c>
      <c r="E36" s="1261">
        <f t="shared" ref="E36:H36" si="12">SUM(E37)</f>
        <v>0</v>
      </c>
      <c r="F36" s="1261">
        <f t="shared" si="12"/>
        <v>0</v>
      </c>
      <c r="G36" s="1261">
        <f t="shared" si="12"/>
        <v>0</v>
      </c>
      <c r="H36" s="1261">
        <f t="shared" si="12"/>
        <v>0</v>
      </c>
      <c r="I36" s="1262">
        <f t="shared" si="6"/>
        <v>0</v>
      </c>
      <c r="J36" s="1256"/>
      <c r="K36" s="1256"/>
      <c r="L36" s="1256"/>
      <c r="M36" s="1256"/>
      <c r="N36" s="1256"/>
      <c r="O36" s="1256"/>
      <c r="P36" s="1257"/>
      <c r="Q36" s="1258"/>
    </row>
    <row r="37" spans="1:17" s="1154" customFormat="1" ht="21.75" customHeight="1" x14ac:dyDescent="0.25">
      <c r="B37" s="1264">
        <v>1241</v>
      </c>
      <c r="C37" s="1199" t="s">
        <v>1410</v>
      </c>
      <c r="D37" s="1265"/>
      <c r="E37" s="1265"/>
      <c r="F37" s="1265"/>
      <c r="G37" s="1265"/>
      <c r="H37" s="1265"/>
      <c r="I37" s="1266">
        <f t="shared" si="6"/>
        <v>0</v>
      </c>
      <c r="J37" s="1256"/>
      <c r="K37" s="1256"/>
      <c r="L37" s="1256"/>
      <c r="M37" s="1256"/>
      <c r="N37" s="1256"/>
      <c r="O37" s="1256"/>
      <c r="P37" s="1257"/>
      <c r="Q37" s="1258"/>
    </row>
    <row r="38" spans="1:17" s="1154" customFormat="1" ht="21.75" customHeight="1" x14ac:dyDescent="0.25">
      <c r="B38" s="1259">
        <v>1300</v>
      </c>
      <c r="C38" s="1269" t="s">
        <v>1411</v>
      </c>
      <c r="D38" s="1261">
        <f>+D39+D43+D49+D51+D61+D63+D65+D67</f>
        <v>0</v>
      </c>
      <c r="E38" s="1261">
        <f t="shared" ref="E38:H38" si="13">+E39+E43+E49+E51+E61+E63+E65+E67</f>
        <v>0</v>
      </c>
      <c r="F38" s="1261">
        <f t="shared" si="13"/>
        <v>0</v>
      </c>
      <c r="G38" s="1261">
        <f t="shared" si="13"/>
        <v>0</v>
      </c>
      <c r="H38" s="1261">
        <f t="shared" si="13"/>
        <v>0</v>
      </c>
      <c r="I38" s="1262">
        <f t="shared" si="6"/>
        <v>0</v>
      </c>
      <c r="J38" s="1256"/>
      <c r="K38" s="1256"/>
      <c r="L38" s="1256"/>
      <c r="M38" s="1256"/>
      <c r="N38" s="1256"/>
      <c r="O38" s="1256"/>
      <c r="P38" s="1257"/>
      <c r="Q38" s="1258"/>
    </row>
    <row r="39" spans="1:17" s="1154" customFormat="1" ht="21.75" customHeight="1" x14ac:dyDescent="0.25">
      <c r="B39" s="1259">
        <v>1310</v>
      </c>
      <c r="C39" s="1263" t="s">
        <v>1412</v>
      </c>
      <c r="D39" s="1261">
        <f>SUM(D40:D42)</f>
        <v>0</v>
      </c>
      <c r="E39" s="1261">
        <f t="shared" ref="E39:H39" si="14">SUM(E40:E42)</f>
        <v>0</v>
      </c>
      <c r="F39" s="1261">
        <f t="shared" si="14"/>
        <v>0</v>
      </c>
      <c r="G39" s="1261">
        <f t="shared" si="14"/>
        <v>0</v>
      </c>
      <c r="H39" s="1261">
        <f t="shared" si="14"/>
        <v>0</v>
      </c>
      <c r="I39" s="1262">
        <f t="shared" si="6"/>
        <v>0</v>
      </c>
      <c r="J39" s="1256"/>
      <c r="K39" s="1256"/>
      <c r="L39" s="1256"/>
      <c r="M39" s="1256"/>
      <c r="N39" s="1256"/>
      <c r="O39" s="1256"/>
      <c r="P39" s="1257"/>
      <c r="Q39" s="1258"/>
    </row>
    <row r="40" spans="1:17" s="1154" customFormat="1" ht="21.75" customHeight="1" x14ac:dyDescent="0.25">
      <c r="B40" s="1264">
        <v>1311</v>
      </c>
      <c r="C40" s="1199" t="s">
        <v>1413</v>
      </c>
      <c r="D40" s="1265"/>
      <c r="E40" s="1265"/>
      <c r="F40" s="1265"/>
      <c r="G40" s="1265"/>
      <c r="H40" s="1265"/>
      <c r="I40" s="1266">
        <f t="shared" si="6"/>
        <v>0</v>
      </c>
      <c r="J40" s="1256"/>
      <c r="K40" s="1256"/>
      <c r="L40" s="1256"/>
      <c r="M40" s="1256"/>
      <c r="N40" s="1256"/>
      <c r="O40" s="1256"/>
      <c r="P40" s="1257"/>
      <c r="Q40" s="1258"/>
    </row>
    <row r="41" spans="1:17" s="1154" customFormat="1" ht="21.75" customHeight="1" x14ac:dyDescent="0.25">
      <c r="B41" s="1264">
        <v>1312</v>
      </c>
      <c r="C41" s="1199" t="s">
        <v>1414</v>
      </c>
      <c r="D41" s="1265"/>
      <c r="E41" s="1265"/>
      <c r="F41" s="1265"/>
      <c r="G41" s="1265"/>
      <c r="H41" s="1265"/>
      <c r="I41" s="1266">
        <f t="shared" si="6"/>
        <v>0</v>
      </c>
      <c r="J41" s="1256"/>
      <c r="K41" s="1256"/>
      <c r="L41" s="1256"/>
      <c r="M41" s="1256"/>
      <c r="N41" s="1256"/>
      <c r="O41" s="1256"/>
      <c r="P41" s="1257"/>
      <c r="Q41" s="1258"/>
    </row>
    <row r="42" spans="1:17" s="1154" customFormat="1" ht="21.75" customHeight="1" x14ac:dyDescent="0.25">
      <c r="B42" s="1264">
        <v>1313</v>
      </c>
      <c r="C42" s="1199" t="s">
        <v>1415</v>
      </c>
      <c r="D42" s="1265"/>
      <c r="E42" s="1265"/>
      <c r="F42" s="1265"/>
      <c r="G42" s="1265"/>
      <c r="H42" s="1265"/>
      <c r="I42" s="1266">
        <f t="shared" si="6"/>
        <v>0</v>
      </c>
      <c r="J42" s="1256"/>
      <c r="K42" s="1256"/>
      <c r="L42" s="1256"/>
      <c r="M42" s="1256"/>
      <c r="N42" s="1256"/>
      <c r="O42" s="1256"/>
      <c r="P42" s="1257"/>
      <c r="Q42" s="1258"/>
    </row>
    <row r="43" spans="1:17" s="1154" customFormat="1" ht="21.75" customHeight="1" x14ac:dyDescent="0.25">
      <c r="A43" s="1270"/>
      <c r="B43" s="1259">
        <v>1320</v>
      </c>
      <c r="C43" s="1263" t="s">
        <v>1416</v>
      </c>
      <c r="D43" s="1261">
        <f>SUM(D44:D48)</f>
        <v>0</v>
      </c>
      <c r="E43" s="1261">
        <f t="shared" ref="E43:H43" si="15">SUM(E44:E48)</f>
        <v>0</v>
      </c>
      <c r="F43" s="1261">
        <f t="shared" si="15"/>
        <v>0</v>
      </c>
      <c r="G43" s="1261">
        <f t="shared" si="15"/>
        <v>0</v>
      </c>
      <c r="H43" s="1261">
        <f t="shared" si="15"/>
        <v>0</v>
      </c>
      <c r="I43" s="1262">
        <f t="shared" si="6"/>
        <v>0</v>
      </c>
      <c r="J43" s="1256"/>
      <c r="K43" s="1256"/>
      <c r="L43" s="1256"/>
      <c r="M43" s="1256"/>
      <c r="N43" s="1256"/>
      <c r="O43" s="1256"/>
      <c r="P43" s="1257"/>
      <c r="Q43" s="1258"/>
    </row>
    <row r="44" spans="1:17" s="1154" customFormat="1" ht="21.75" customHeight="1" x14ac:dyDescent="0.25">
      <c r="B44" s="1264">
        <v>1321</v>
      </c>
      <c r="C44" s="1199" t="s">
        <v>1417</v>
      </c>
      <c r="D44" s="1265"/>
      <c r="E44" s="1265"/>
      <c r="F44" s="1265"/>
      <c r="G44" s="1265"/>
      <c r="H44" s="1265"/>
      <c r="I44" s="1266">
        <f t="shared" si="6"/>
        <v>0</v>
      </c>
      <c r="J44" s="1256"/>
      <c r="K44" s="1256"/>
      <c r="L44" s="1256"/>
      <c r="M44" s="1256"/>
      <c r="N44" s="1256"/>
      <c r="O44" s="1256"/>
      <c r="P44" s="1257"/>
      <c r="Q44" s="1258"/>
    </row>
    <row r="45" spans="1:17" s="1154" customFormat="1" ht="21.75" customHeight="1" x14ac:dyDescent="0.25">
      <c r="B45" s="1264">
        <v>1322</v>
      </c>
      <c r="C45" s="1199" t="s">
        <v>1418</v>
      </c>
      <c r="D45" s="1265"/>
      <c r="E45" s="1265"/>
      <c r="F45" s="1265"/>
      <c r="G45" s="1265"/>
      <c r="H45" s="1265"/>
      <c r="I45" s="1266">
        <f t="shared" si="6"/>
        <v>0</v>
      </c>
      <c r="J45" s="1256"/>
      <c r="K45" s="1256"/>
      <c r="L45" s="1256"/>
      <c r="M45" s="1256"/>
      <c r="N45" s="1256"/>
      <c r="O45" s="1256"/>
      <c r="P45" s="1257"/>
      <c r="Q45" s="1258"/>
    </row>
    <row r="46" spans="1:17" s="1154" customFormat="1" ht="21.75" customHeight="1" x14ac:dyDescent="0.25">
      <c r="B46" s="1264">
        <v>1323</v>
      </c>
      <c r="C46" s="1199" t="s">
        <v>1419</v>
      </c>
      <c r="D46" s="1265"/>
      <c r="E46" s="1265"/>
      <c r="F46" s="1265"/>
      <c r="G46" s="1265"/>
      <c r="H46" s="1265"/>
      <c r="I46" s="1266">
        <f t="shared" si="6"/>
        <v>0</v>
      </c>
      <c r="J46" s="1256"/>
      <c r="K46" s="1256"/>
      <c r="L46" s="1256"/>
      <c r="M46" s="1256"/>
      <c r="N46" s="1256"/>
      <c r="O46" s="1256"/>
      <c r="P46" s="1257"/>
      <c r="Q46" s="1258"/>
    </row>
    <row r="47" spans="1:17" s="1154" customFormat="1" ht="21.75" customHeight="1" x14ac:dyDescent="0.25">
      <c r="B47" s="1264">
        <v>1324</v>
      </c>
      <c r="C47" s="1199" t="s">
        <v>1420</v>
      </c>
      <c r="D47" s="1265"/>
      <c r="E47" s="1265"/>
      <c r="F47" s="1265"/>
      <c r="G47" s="1265"/>
      <c r="H47" s="1265"/>
      <c r="I47" s="1266">
        <f t="shared" si="6"/>
        <v>0</v>
      </c>
      <c r="J47" s="1256"/>
      <c r="K47" s="1256"/>
      <c r="L47" s="1256"/>
      <c r="M47" s="1256"/>
      <c r="N47" s="1256"/>
      <c r="O47" s="1256"/>
      <c r="P47" s="1257"/>
      <c r="Q47" s="1258"/>
    </row>
    <row r="48" spans="1:17" s="1154" customFormat="1" ht="21.75" customHeight="1" x14ac:dyDescent="0.25">
      <c r="B48" s="1264">
        <v>1325</v>
      </c>
      <c r="C48" s="1199" t="s">
        <v>1421</v>
      </c>
      <c r="D48" s="1265"/>
      <c r="E48" s="1265"/>
      <c r="F48" s="1265"/>
      <c r="G48" s="1265"/>
      <c r="H48" s="1265"/>
      <c r="I48" s="1266">
        <f t="shared" si="6"/>
        <v>0</v>
      </c>
      <c r="J48" s="1256"/>
      <c r="K48" s="1256"/>
      <c r="L48" s="1256"/>
      <c r="M48" s="1256"/>
      <c r="N48" s="1256"/>
      <c r="O48" s="1256"/>
      <c r="P48" s="1257"/>
      <c r="Q48" s="1258"/>
    </row>
    <row r="49" spans="2:17" s="1154" customFormat="1" ht="21.75" customHeight="1" x14ac:dyDescent="0.25">
      <c r="B49" s="1259">
        <v>1330</v>
      </c>
      <c r="C49" s="1263" t="s">
        <v>1422</v>
      </c>
      <c r="D49" s="1261">
        <f>SUM(D50)</f>
        <v>0</v>
      </c>
      <c r="E49" s="1261">
        <f t="shared" ref="E49:H49" si="16">SUM(E50)</f>
        <v>0</v>
      </c>
      <c r="F49" s="1261">
        <f t="shared" si="16"/>
        <v>0</v>
      </c>
      <c r="G49" s="1261">
        <f t="shared" si="16"/>
        <v>0</v>
      </c>
      <c r="H49" s="1261">
        <f t="shared" si="16"/>
        <v>0</v>
      </c>
      <c r="I49" s="1262">
        <f t="shared" si="6"/>
        <v>0</v>
      </c>
      <c r="J49" s="1256"/>
      <c r="K49" s="1256"/>
      <c r="L49" s="1256"/>
      <c r="M49" s="1256"/>
      <c r="N49" s="1256"/>
      <c r="O49" s="1256"/>
      <c r="P49" s="1257"/>
      <c r="Q49" s="1258"/>
    </row>
    <row r="50" spans="2:17" s="1154" customFormat="1" ht="21.75" customHeight="1" x14ac:dyDescent="0.25">
      <c r="B50" s="1264">
        <v>1331</v>
      </c>
      <c r="C50" s="1199" t="s">
        <v>1423</v>
      </c>
      <c r="D50" s="1265"/>
      <c r="E50" s="1265"/>
      <c r="F50" s="1265"/>
      <c r="G50" s="1265"/>
      <c r="H50" s="1265"/>
      <c r="I50" s="1266">
        <f t="shared" si="6"/>
        <v>0</v>
      </c>
      <c r="J50" s="1256"/>
      <c r="K50" s="1256"/>
      <c r="L50" s="1256"/>
      <c r="M50" s="1256"/>
      <c r="N50" s="1256"/>
      <c r="O50" s="1256"/>
      <c r="P50" s="1257"/>
      <c r="Q50" s="1258"/>
    </row>
    <row r="51" spans="2:17" s="1154" customFormat="1" ht="21.75" customHeight="1" x14ac:dyDescent="0.25">
      <c r="B51" s="1259">
        <v>1340</v>
      </c>
      <c r="C51" s="1263" t="s">
        <v>908</v>
      </c>
      <c r="D51" s="1261">
        <f>SUM(D52:D60)</f>
        <v>0</v>
      </c>
      <c r="E51" s="1261">
        <f t="shared" ref="E51:H51" si="17">SUM(E52:E60)</f>
        <v>0</v>
      </c>
      <c r="F51" s="1261">
        <f t="shared" si="17"/>
        <v>0</v>
      </c>
      <c r="G51" s="1261">
        <f t="shared" si="17"/>
        <v>0</v>
      </c>
      <c r="H51" s="1261">
        <f t="shared" si="17"/>
        <v>0</v>
      </c>
      <c r="I51" s="1262">
        <f t="shared" si="6"/>
        <v>0</v>
      </c>
      <c r="J51" s="1256"/>
      <c r="K51" s="1256"/>
      <c r="L51" s="1256"/>
      <c r="M51" s="1256"/>
      <c r="N51" s="1256"/>
      <c r="O51" s="1256"/>
      <c r="P51" s="1257"/>
      <c r="Q51" s="1258"/>
    </row>
    <row r="52" spans="2:17" s="1154" customFormat="1" ht="21.75" customHeight="1" x14ac:dyDescent="0.25">
      <c r="B52" s="1264">
        <v>1341</v>
      </c>
      <c r="C52" s="1199" t="s">
        <v>1424</v>
      </c>
      <c r="D52" s="1265"/>
      <c r="E52" s="1265"/>
      <c r="F52" s="1265"/>
      <c r="G52" s="1265"/>
      <c r="H52" s="1265"/>
      <c r="I52" s="1266">
        <f t="shared" si="6"/>
        <v>0</v>
      </c>
      <c r="J52" s="1256"/>
      <c r="K52" s="1256"/>
      <c r="L52" s="1256"/>
      <c r="M52" s="1256"/>
      <c r="N52" s="1256"/>
      <c r="O52" s="1256"/>
      <c r="P52" s="1257"/>
      <c r="Q52" s="1258"/>
    </row>
    <row r="53" spans="2:17" s="1154" customFormat="1" ht="21.75" customHeight="1" x14ac:dyDescent="0.25">
      <c r="B53" s="1264">
        <v>1342</v>
      </c>
      <c r="C53" s="1199" t="s">
        <v>1425</v>
      </c>
      <c r="D53" s="1265"/>
      <c r="E53" s="1265"/>
      <c r="F53" s="1265"/>
      <c r="G53" s="1265"/>
      <c r="H53" s="1265"/>
      <c r="I53" s="1266">
        <f t="shared" si="6"/>
        <v>0</v>
      </c>
      <c r="J53" s="1256"/>
      <c r="K53" s="1256"/>
      <c r="L53" s="1256"/>
      <c r="M53" s="1256"/>
      <c r="N53" s="1256"/>
      <c r="O53" s="1256"/>
      <c r="P53" s="1257"/>
      <c r="Q53" s="1258"/>
    </row>
    <row r="54" spans="2:17" s="1154" customFormat="1" ht="21.75" customHeight="1" x14ac:dyDescent="0.25">
      <c r="B54" s="1264">
        <v>1343</v>
      </c>
      <c r="C54" s="1199" t="s">
        <v>1426</v>
      </c>
      <c r="D54" s="1265"/>
      <c r="E54" s="1265"/>
      <c r="F54" s="1265"/>
      <c r="G54" s="1265"/>
      <c r="H54" s="1265"/>
      <c r="I54" s="1266">
        <f t="shared" si="6"/>
        <v>0</v>
      </c>
      <c r="J54" s="1256"/>
      <c r="K54" s="1256"/>
      <c r="L54" s="1256"/>
      <c r="M54" s="1256"/>
      <c r="N54" s="1256"/>
      <c r="O54" s="1256"/>
      <c r="P54" s="1257"/>
      <c r="Q54" s="1258"/>
    </row>
    <row r="55" spans="2:17" s="1154" customFormat="1" ht="21.75" customHeight="1" x14ac:dyDescent="0.25">
      <c r="B55" s="1264">
        <v>1344</v>
      </c>
      <c r="C55" s="1199" t="s">
        <v>1427</v>
      </c>
      <c r="D55" s="1265"/>
      <c r="E55" s="1265"/>
      <c r="F55" s="1265"/>
      <c r="G55" s="1265"/>
      <c r="H55" s="1265"/>
      <c r="I55" s="1266">
        <f t="shared" si="6"/>
        <v>0</v>
      </c>
      <c r="J55" s="1256"/>
      <c r="K55" s="1256"/>
      <c r="L55" s="1256"/>
      <c r="M55" s="1256"/>
      <c r="N55" s="1256"/>
      <c r="O55" s="1256"/>
      <c r="P55" s="1257"/>
      <c r="Q55" s="1258"/>
    </row>
    <row r="56" spans="2:17" s="1154" customFormat="1" ht="21.75" customHeight="1" x14ac:dyDescent="0.25">
      <c r="B56" s="1264">
        <v>1345</v>
      </c>
      <c r="C56" s="1199" t="s">
        <v>1428</v>
      </c>
      <c r="D56" s="1265"/>
      <c r="E56" s="1265"/>
      <c r="F56" s="1265"/>
      <c r="G56" s="1265"/>
      <c r="H56" s="1265"/>
      <c r="I56" s="1266">
        <f t="shared" si="6"/>
        <v>0</v>
      </c>
      <c r="J56" s="1256"/>
      <c r="K56" s="1256"/>
      <c r="L56" s="1256"/>
      <c r="M56" s="1256"/>
      <c r="N56" s="1256"/>
      <c r="O56" s="1256"/>
      <c r="P56" s="1257"/>
      <c r="Q56" s="1258"/>
    </row>
    <row r="57" spans="2:17" s="1154" customFormat="1" ht="21.75" customHeight="1" x14ac:dyDescent="0.25">
      <c r="B57" s="1264">
        <v>1346</v>
      </c>
      <c r="C57" s="1199" t="s">
        <v>1429</v>
      </c>
      <c r="D57" s="1265"/>
      <c r="E57" s="1265"/>
      <c r="F57" s="1265"/>
      <c r="G57" s="1265"/>
      <c r="H57" s="1265"/>
      <c r="I57" s="1266">
        <f t="shared" si="6"/>
        <v>0</v>
      </c>
      <c r="J57" s="1256"/>
      <c r="K57" s="1256"/>
      <c r="L57" s="1256"/>
      <c r="M57" s="1256"/>
      <c r="N57" s="1256"/>
      <c r="O57" s="1256"/>
      <c r="P57" s="1257"/>
      <c r="Q57" s="1258"/>
    </row>
    <row r="58" spans="2:17" s="1154" customFormat="1" ht="21.75" customHeight="1" x14ac:dyDescent="0.25">
      <c r="B58" s="1264">
        <v>1347</v>
      </c>
      <c r="C58" s="1199" t="s">
        <v>1430</v>
      </c>
      <c r="D58" s="1265"/>
      <c r="E58" s="1265"/>
      <c r="F58" s="1265"/>
      <c r="G58" s="1265"/>
      <c r="H58" s="1265"/>
      <c r="I58" s="1266">
        <f t="shared" si="6"/>
        <v>0</v>
      </c>
      <c r="J58" s="1256"/>
      <c r="K58" s="1256"/>
      <c r="L58" s="1256"/>
      <c r="M58" s="1256"/>
      <c r="N58" s="1256"/>
      <c r="O58" s="1256"/>
      <c r="P58" s="1257"/>
      <c r="Q58" s="1258"/>
    </row>
    <row r="59" spans="2:17" s="1154" customFormat="1" ht="21.75" customHeight="1" x14ac:dyDescent="0.25">
      <c r="B59" s="1264">
        <v>1348</v>
      </c>
      <c r="C59" s="1199" t="s">
        <v>1431</v>
      </c>
      <c r="D59" s="1265"/>
      <c r="E59" s="1265"/>
      <c r="F59" s="1265"/>
      <c r="G59" s="1265"/>
      <c r="H59" s="1265"/>
      <c r="I59" s="1266">
        <f t="shared" si="6"/>
        <v>0</v>
      </c>
      <c r="J59" s="1256"/>
      <c r="K59" s="1256"/>
      <c r="L59" s="1256"/>
      <c r="M59" s="1256"/>
      <c r="N59" s="1256"/>
      <c r="O59" s="1256"/>
      <c r="P59" s="1257"/>
      <c r="Q59" s="1258"/>
    </row>
    <row r="60" spans="2:17" s="1154" customFormat="1" ht="21.75" customHeight="1" x14ac:dyDescent="0.25">
      <c r="B60" s="1264">
        <v>1349</v>
      </c>
      <c r="C60" s="1199" t="s">
        <v>1432</v>
      </c>
      <c r="D60" s="1265"/>
      <c r="E60" s="1265"/>
      <c r="F60" s="1265"/>
      <c r="G60" s="1265"/>
      <c r="H60" s="1265"/>
      <c r="I60" s="1266">
        <f t="shared" si="6"/>
        <v>0</v>
      </c>
      <c r="J60" s="1256"/>
      <c r="K60" s="1256"/>
      <c r="L60" s="1256"/>
      <c r="M60" s="1256"/>
      <c r="N60" s="1256"/>
      <c r="O60" s="1256"/>
      <c r="P60" s="1257"/>
      <c r="Q60" s="1258"/>
    </row>
    <row r="61" spans="2:17" s="1154" customFormat="1" ht="21.75" customHeight="1" x14ac:dyDescent="0.25">
      <c r="B61" s="1259">
        <v>1350</v>
      </c>
      <c r="C61" s="1263" t="s">
        <v>1433</v>
      </c>
      <c r="D61" s="1261">
        <f>D62</f>
        <v>0</v>
      </c>
      <c r="E61" s="1261">
        <f t="shared" ref="E61:H61" si="18">E62</f>
        <v>0</v>
      </c>
      <c r="F61" s="1261">
        <f t="shared" si="18"/>
        <v>0</v>
      </c>
      <c r="G61" s="1261">
        <f t="shared" si="18"/>
        <v>0</v>
      </c>
      <c r="H61" s="1261">
        <f t="shared" si="18"/>
        <v>0</v>
      </c>
      <c r="I61" s="1262">
        <f t="shared" si="6"/>
        <v>0</v>
      </c>
      <c r="J61" s="1256"/>
      <c r="K61" s="1256"/>
      <c r="L61" s="1256"/>
      <c r="M61" s="1256"/>
      <c r="N61" s="1256"/>
      <c r="O61" s="1256"/>
      <c r="P61" s="1257"/>
      <c r="Q61" s="1258"/>
    </row>
    <row r="62" spans="2:17" s="1154" customFormat="1" ht="21.75" customHeight="1" x14ac:dyDescent="0.25">
      <c r="B62" s="1264">
        <v>1351</v>
      </c>
      <c r="C62" s="1199" t="s">
        <v>1433</v>
      </c>
      <c r="D62" s="1265"/>
      <c r="E62" s="1265"/>
      <c r="F62" s="1265"/>
      <c r="G62" s="1265"/>
      <c r="H62" s="1265"/>
      <c r="I62" s="1266">
        <f t="shared" si="6"/>
        <v>0</v>
      </c>
      <c r="J62" s="1256"/>
      <c r="K62" s="1256"/>
      <c r="L62" s="1256"/>
      <c r="M62" s="1256"/>
      <c r="N62" s="1256"/>
      <c r="O62" s="1256"/>
      <c r="P62" s="1257"/>
      <c r="Q62" s="1258"/>
    </row>
    <row r="63" spans="2:17" s="1154" customFormat="1" ht="21.75" customHeight="1" x14ac:dyDescent="0.25">
      <c r="B63" s="1259">
        <v>1360</v>
      </c>
      <c r="C63" s="1263" t="s">
        <v>1434</v>
      </c>
      <c r="D63" s="1261">
        <f>D64</f>
        <v>0</v>
      </c>
      <c r="E63" s="1261">
        <f t="shared" ref="E63:H63" si="19">E64</f>
        <v>0</v>
      </c>
      <c r="F63" s="1261">
        <f t="shared" si="19"/>
        <v>0</v>
      </c>
      <c r="G63" s="1261">
        <f t="shared" si="19"/>
        <v>0</v>
      </c>
      <c r="H63" s="1261">
        <f t="shared" si="19"/>
        <v>0</v>
      </c>
      <c r="I63" s="1262">
        <f t="shared" si="6"/>
        <v>0</v>
      </c>
      <c r="J63" s="1256"/>
      <c r="K63" s="1256"/>
      <c r="L63" s="1256"/>
      <c r="M63" s="1256"/>
      <c r="N63" s="1256"/>
      <c r="O63" s="1256"/>
      <c r="P63" s="1257"/>
      <c r="Q63" s="1258"/>
    </row>
    <row r="64" spans="2:17" s="1154" customFormat="1" ht="21.75" customHeight="1" x14ac:dyDescent="0.25">
      <c r="B64" s="1264">
        <v>1361</v>
      </c>
      <c r="C64" s="1271" t="s">
        <v>1434</v>
      </c>
      <c r="D64" s="1265"/>
      <c r="E64" s="1265"/>
      <c r="F64" s="1265"/>
      <c r="G64" s="1265"/>
      <c r="H64" s="1265"/>
      <c r="I64" s="1266">
        <f t="shared" si="6"/>
        <v>0</v>
      </c>
      <c r="J64" s="1256"/>
      <c r="K64" s="1256"/>
      <c r="L64" s="1256"/>
      <c r="M64" s="1256"/>
      <c r="N64" s="1256"/>
      <c r="O64" s="1256"/>
      <c r="P64" s="1257"/>
      <c r="Q64" s="1258"/>
    </row>
    <row r="65" spans="2:17" s="1154" customFormat="1" ht="21.75" customHeight="1" x14ac:dyDescent="0.25">
      <c r="B65" s="1259">
        <v>1370</v>
      </c>
      <c r="C65" s="1263" t="s">
        <v>1435</v>
      </c>
      <c r="D65" s="1261">
        <f>D66</f>
        <v>0</v>
      </c>
      <c r="E65" s="1261">
        <f t="shared" ref="E65:H65" si="20">E66</f>
        <v>0</v>
      </c>
      <c r="F65" s="1261">
        <f t="shared" si="20"/>
        <v>0</v>
      </c>
      <c r="G65" s="1261">
        <f t="shared" si="20"/>
        <v>0</v>
      </c>
      <c r="H65" s="1261">
        <f t="shared" si="20"/>
        <v>0</v>
      </c>
      <c r="I65" s="1262">
        <f t="shared" si="6"/>
        <v>0</v>
      </c>
      <c r="J65" s="1256"/>
      <c r="K65" s="1256"/>
      <c r="L65" s="1256"/>
      <c r="M65" s="1256"/>
      <c r="N65" s="1256"/>
      <c r="O65" s="1256"/>
      <c r="P65" s="1257"/>
      <c r="Q65" s="1258"/>
    </row>
    <row r="66" spans="2:17" s="1154" customFormat="1" ht="21.75" customHeight="1" x14ac:dyDescent="0.25">
      <c r="B66" s="1264">
        <v>1371</v>
      </c>
      <c r="C66" s="1199" t="s">
        <v>1435</v>
      </c>
      <c r="D66" s="1265"/>
      <c r="E66" s="1265"/>
      <c r="F66" s="1265"/>
      <c r="G66" s="1265"/>
      <c r="H66" s="1265"/>
      <c r="I66" s="1266">
        <f t="shared" si="6"/>
        <v>0</v>
      </c>
      <c r="J66" s="1256"/>
      <c r="K66" s="1256"/>
      <c r="L66" s="1256"/>
      <c r="M66" s="1256"/>
      <c r="N66" s="1256"/>
      <c r="O66" s="1256"/>
      <c r="P66" s="1257"/>
      <c r="Q66" s="1258"/>
    </row>
    <row r="67" spans="2:17" s="1154" customFormat="1" ht="21.75" customHeight="1" x14ac:dyDescent="0.25">
      <c r="B67" s="1259">
        <v>1380</v>
      </c>
      <c r="C67" s="1263" t="s">
        <v>1436</v>
      </c>
      <c r="D67" s="1261">
        <f>D68</f>
        <v>0</v>
      </c>
      <c r="E67" s="1261">
        <f t="shared" ref="E67:H67" si="21">E68</f>
        <v>0</v>
      </c>
      <c r="F67" s="1261">
        <f t="shared" si="21"/>
        <v>0</v>
      </c>
      <c r="G67" s="1261">
        <f t="shared" si="21"/>
        <v>0</v>
      </c>
      <c r="H67" s="1261">
        <f t="shared" si="21"/>
        <v>0</v>
      </c>
      <c r="I67" s="1262">
        <f t="shared" si="6"/>
        <v>0</v>
      </c>
      <c r="J67" s="1256"/>
      <c r="K67" s="1256"/>
      <c r="L67" s="1256"/>
      <c r="M67" s="1256"/>
      <c r="N67" s="1256"/>
      <c r="O67" s="1256"/>
      <c r="P67" s="1257"/>
      <c r="Q67" s="1258"/>
    </row>
    <row r="68" spans="2:17" s="1154" customFormat="1" ht="21.75" customHeight="1" x14ac:dyDescent="0.25">
      <c r="B68" s="1264">
        <v>1381</v>
      </c>
      <c r="C68" s="1199" t="s">
        <v>1436</v>
      </c>
      <c r="D68" s="1265"/>
      <c r="E68" s="1265"/>
      <c r="F68" s="1265"/>
      <c r="G68" s="1265"/>
      <c r="H68" s="1265"/>
      <c r="I68" s="1266">
        <f t="shared" si="6"/>
        <v>0</v>
      </c>
      <c r="J68" s="1256"/>
      <c r="K68" s="1256"/>
      <c r="L68" s="1256"/>
      <c r="M68" s="1256"/>
      <c r="N68" s="1256"/>
      <c r="O68" s="1256"/>
      <c r="P68" s="1257"/>
      <c r="Q68" s="1258"/>
    </row>
    <row r="69" spans="2:17" s="1154" customFormat="1" ht="21.75" customHeight="1" x14ac:dyDescent="0.25">
      <c r="B69" s="1259">
        <v>1400</v>
      </c>
      <c r="C69" s="1269" t="s">
        <v>1437</v>
      </c>
      <c r="D69" s="1261">
        <f>D70+D78+D80+D82</f>
        <v>0</v>
      </c>
      <c r="E69" s="1261">
        <f t="shared" ref="E69:H69" si="22">E70+E78+E80+E82</f>
        <v>0</v>
      </c>
      <c r="F69" s="1261">
        <f t="shared" si="22"/>
        <v>0</v>
      </c>
      <c r="G69" s="1261">
        <f t="shared" si="22"/>
        <v>0</v>
      </c>
      <c r="H69" s="1261">
        <f t="shared" si="22"/>
        <v>0</v>
      </c>
      <c r="I69" s="1262">
        <f t="shared" si="6"/>
        <v>0</v>
      </c>
      <c r="J69" s="1256"/>
      <c r="K69" s="1256"/>
      <c r="L69" s="1256"/>
      <c r="M69" s="1256"/>
      <c r="N69" s="1256"/>
      <c r="O69" s="1256"/>
      <c r="P69" s="1257"/>
      <c r="Q69" s="1258"/>
    </row>
    <row r="70" spans="2:17" s="1154" customFormat="1" ht="21.75" customHeight="1" x14ac:dyDescent="0.25">
      <c r="B70" s="1259">
        <v>1410</v>
      </c>
      <c r="C70" s="1263" t="s">
        <v>1438</v>
      </c>
      <c r="D70" s="1261">
        <f>SUM(D71:D77)</f>
        <v>0</v>
      </c>
      <c r="E70" s="1261">
        <f t="shared" ref="E70:H70" si="23">SUM(E71:E77)</f>
        <v>0</v>
      </c>
      <c r="F70" s="1261">
        <f t="shared" si="23"/>
        <v>0</v>
      </c>
      <c r="G70" s="1261">
        <f t="shared" si="23"/>
        <v>0</v>
      </c>
      <c r="H70" s="1261">
        <f t="shared" si="23"/>
        <v>0</v>
      </c>
      <c r="I70" s="1262">
        <f t="shared" si="6"/>
        <v>0</v>
      </c>
      <c r="J70" s="1256"/>
      <c r="K70" s="1256"/>
      <c r="L70" s="1256"/>
      <c r="M70" s="1256"/>
      <c r="N70" s="1256"/>
      <c r="O70" s="1256"/>
      <c r="P70" s="1257"/>
      <c r="Q70" s="1258"/>
    </row>
    <row r="71" spans="2:17" s="1154" customFormat="1" ht="21.75" customHeight="1" x14ac:dyDescent="0.25">
      <c r="B71" s="1264">
        <v>1411</v>
      </c>
      <c r="C71" s="1199" t="s">
        <v>1439</v>
      </c>
      <c r="D71" s="1272"/>
      <c r="E71" s="1272"/>
      <c r="F71" s="1272"/>
      <c r="G71" s="1272"/>
      <c r="H71" s="1272"/>
      <c r="I71" s="1266">
        <f t="shared" si="6"/>
        <v>0</v>
      </c>
      <c r="J71" s="1256"/>
      <c r="K71" s="1256"/>
      <c r="L71" s="1256"/>
      <c r="M71" s="1256"/>
      <c r="N71" s="1256"/>
      <c r="O71" s="1256"/>
      <c r="P71" s="1257"/>
      <c r="Q71" s="1258"/>
    </row>
    <row r="72" spans="2:17" s="1154" customFormat="1" ht="21.75" customHeight="1" x14ac:dyDescent="0.25">
      <c r="B72" s="1264">
        <v>1412</v>
      </c>
      <c r="C72" s="1199" t="s">
        <v>1440</v>
      </c>
      <c r="D72" s="1265"/>
      <c r="E72" s="1265"/>
      <c r="F72" s="1265"/>
      <c r="G72" s="1265"/>
      <c r="H72" s="1265"/>
      <c r="I72" s="1266">
        <f t="shared" si="6"/>
        <v>0</v>
      </c>
      <c r="J72" s="1256"/>
      <c r="K72" s="1256"/>
      <c r="L72" s="1256"/>
      <c r="M72" s="1256"/>
      <c r="N72" s="1256"/>
      <c r="O72" s="1256"/>
      <c r="P72" s="1257"/>
      <c r="Q72" s="1258"/>
    </row>
    <row r="73" spans="2:17" s="1154" customFormat="1" ht="21.75" customHeight="1" x14ac:dyDescent="0.25">
      <c r="B73" s="1264">
        <v>1413</v>
      </c>
      <c r="C73" s="1199" t="s">
        <v>2041</v>
      </c>
      <c r="D73" s="1265"/>
      <c r="E73" s="1265"/>
      <c r="F73" s="1265"/>
      <c r="G73" s="1265"/>
      <c r="H73" s="1265"/>
      <c r="I73" s="1266">
        <f t="shared" si="6"/>
        <v>0</v>
      </c>
      <c r="J73" s="1256"/>
      <c r="K73" s="1256"/>
      <c r="L73" s="1256"/>
      <c r="M73" s="1256"/>
      <c r="N73" s="1256"/>
      <c r="O73" s="1256"/>
      <c r="P73" s="1257"/>
      <c r="Q73" s="1258"/>
    </row>
    <row r="74" spans="2:17" s="1154" customFormat="1" ht="21.75" customHeight="1" x14ac:dyDescent="0.25">
      <c r="B74" s="1264">
        <v>1414</v>
      </c>
      <c r="C74" s="1199" t="s">
        <v>1442</v>
      </c>
      <c r="D74" s="1265"/>
      <c r="E74" s="1265"/>
      <c r="F74" s="1265"/>
      <c r="G74" s="1265"/>
      <c r="H74" s="1265"/>
      <c r="I74" s="1266">
        <f t="shared" si="6"/>
        <v>0</v>
      </c>
      <c r="J74" s="1256"/>
      <c r="K74" s="1256"/>
      <c r="L74" s="1256"/>
      <c r="M74" s="1256"/>
      <c r="N74" s="1256"/>
      <c r="O74" s="1256"/>
      <c r="P74" s="1257"/>
      <c r="Q74" s="1258"/>
    </row>
    <row r="75" spans="2:17" s="1154" customFormat="1" ht="21.75" customHeight="1" x14ac:dyDescent="0.25">
      <c r="B75" s="1264">
        <v>1415</v>
      </c>
      <c r="C75" s="1199" t="s">
        <v>1443</v>
      </c>
      <c r="D75" s="1265"/>
      <c r="E75" s="1265"/>
      <c r="F75" s="1265"/>
      <c r="G75" s="1265"/>
      <c r="H75" s="1265"/>
      <c r="I75" s="1266">
        <f t="shared" si="6"/>
        <v>0</v>
      </c>
      <c r="J75" s="1256"/>
      <c r="K75" s="1256"/>
      <c r="L75" s="1256"/>
      <c r="M75" s="1256"/>
      <c r="N75" s="1256"/>
      <c r="O75" s="1256"/>
      <c r="P75" s="1257"/>
      <c r="Q75" s="1258"/>
    </row>
    <row r="76" spans="2:17" s="1154" customFormat="1" ht="21.75" customHeight="1" x14ac:dyDescent="0.25">
      <c r="B76" s="1264">
        <v>1416</v>
      </c>
      <c r="C76" s="1199" t="s">
        <v>1444</v>
      </c>
      <c r="D76" s="1265"/>
      <c r="E76" s="1265"/>
      <c r="F76" s="1265"/>
      <c r="G76" s="1265"/>
      <c r="H76" s="1265"/>
      <c r="I76" s="1266">
        <f t="shared" si="6"/>
        <v>0</v>
      </c>
      <c r="J76" s="1256"/>
      <c r="K76" s="1256"/>
      <c r="L76" s="1256"/>
      <c r="M76" s="1256"/>
      <c r="N76" s="1256"/>
      <c r="O76" s="1256"/>
      <c r="P76" s="1257"/>
      <c r="Q76" s="1258"/>
    </row>
    <row r="77" spans="2:17" s="1154" customFormat="1" ht="21.75" customHeight="1" x14ac:dyDescent="0.25">
      <c r="B77" s="1264">
        <v>1417</v>
      </c>
      <c r="C77" s="1199" t="s">
        <v>1445</v>
      </c>
      <c r="D77" s="1265"/>
      <c r="E77" s="1265"/>
      <c r="F77" s="1265"/>
      <c r="G77" s="1265"/>
      <c r="H77" s="1265"/>
      <c r="I77" s="1266">
        <f t="shared" si="6"/>
        <v>0</v>
      </c>
      <c r="J77" s="1256"/>
      <c r="K77" s="1256"/>
      <c r="L77" s="1256"/>
      <c r="M77" s="1256"/>
      <c r="N77" s="1256"/>
      <c r="O77" s="1256"/>
      <c r="P77" s="1257"/>
      <c r="Q77" s="1258"/>
    </row>
    <row r="78" spans="2:17" s="1154" customFormat="1" ht="21.75" customHeight="1" x14ac:dyDescent="0.25">
      <c r="B78" s="1259">
        <v>1420</v>
      </c>
      <c r="C78" s="1263" t="s">
        <v>1446</v>
      </c>
      <c r="D78" s="1261">
        <f>D79</f>
        <v>0</v>
      </c>
      <c r="E78" s="1261">
        <f t="shared" ref="E78:H78" si="24">E79</f>
        <v>0</v>
      </c>
      <c r="F78" s="1261">
        <f t="shared" si="24"/>
        <v>0</v>
      </c>
      <c r="G78" s="1261">
        <f t="shared" si="24"/>
        <v>0</v>
      </c>
      <c r="H78" s="1261">
        <f t="shared" si="24"/>
        <v>0</v>
      </c>
      <c r="I78" s="1262">
        <f t="shared" si="6"/>
        <v>0</v>
      </c>
      <c r="J78" s="1256"/>
      <c r="K78" s="1256"/>
      <c r="L78" s="1256"/>
      <c r="M78" s="1256"/>
      <c r="N78" s="1256"/>
      <c r="O78" s="1256"/>
      <c r="P78" s="1257"/>
      <c r="Q78" s="1258"/>
    </row>
    <row r="79" spans="2:17" s="1154" customFormat="1" ht="21.75" customHeight="1" x14ac:dyDescent="0.25">
      <c r="B79" s="1264">
        <v>1421</v>
      </c>
      <c r="C79" s="1199" t="s">
        <v>1447</v>
      </c>
      <c r="D79" s="1265"/>
      <c r="E79" s="1265"/>
      <c r="F79" s="1265"/>
      <c r="G79" s="1265"/>
      <c r="H79" s="1265"/>
      <c r="I79" s="1266">
        <f t="shared" ref="I79:I142" si="25">+D79+E79+F79+G79+H79</f>
        <v>0</v>
      </c>
      <c r="J79" s="1256"/>
      <c r="K79" s="1256"/>
      <c r="L79" s="1256"/>
      <c r="M79" s="1256"/>
      <c r="N79" s="1256"/>
      <c r="O79" s="1256"/>
      <c r="P79" s="1257"/>
      <c r="Q79" s="1258"/>
    </row>
    <row r="80" spans="2:17" s="1154" customFormat="1" ht="21.75" customHeight="1" x14ac:dyDescent="0.25">
      <c r="B80" s="1259">
        <v>1430</v>
      </c>
      <c r="C80" s="1263" t="s">
        <v>1448</v>
      </c>
      <c r="D80" s="1261">
        <f>D81</f>
        <v>0</v>
      </c>
      <c r="E80" s="1261">
        <f t="shared" ref="E80:H80" si="26">E81</f>
        <v>0</v>
      </c>
      <c r="F80" s="1261">
        <f t="shared" si="26"/>
        <v>0</v>
      </c>
      <c r="G80" s="1261">
        <f t="shared" si="26"/>
        <v>0</v>
      </c>
      <c r="H80" s="1261">
        <f t="shared" si="26"/>
        <v>0</v>
      </c>
      <c r="I80" s="1262">
        <f t="shared" si="25"/>
        <v>0</v>
      </c>
      <c r="J80" s="1256"/>
      <c r="K80" s="1256"/>
      <c r="L80" s="1256"/>
      <c r="M80" s="1256"/>
      <c r="N80" s="1256"/>
      <c r="O80" s="1256"/>
      <c r="P80" s="1257"/>
      <c r="Q80" s="1258"/>
    </row>
    <row r="81" spans="2:251" s="1154" customFormat="1" ht="21.75" customHeight="1" x14ac:dyDescent="0.25">
      <c r="B81" s="1264">
        <v>1431</v>
      </c>
      <c r="C81" s="1199" t="s">
        <v>1449</v>
      </c>
      <c r="D81" s="1265"/>
      <c r="E81" s="1265"/>
      <c r="F81" s="1265"/>
      <c r="G81" s="1265"/>
      <c r="H81" s="1265"/>
      <c r="I81" s="1266">
        <f t="shared" si="25"/>
        <v>0</v>
      </c>
      <c r="J81" s="1256"/>
      <c r="K81" s="1256"/>
      <c r="L81" s="1256"/>
      <c r="M81" s="1256"/>
      <c r="N81" s="1256"/>
      <c r="O81" s="1256"/>
      <c r="P81" s="1257"/>
      <c r="Q81" s="1258"/>
    </row>
    <row r="82" spans="2:251" s="1154" customFormat="1" ht="21.75" customHeight="1" x14ac:dyDescent="0.25">
      <c r="B82" s="1259">
        <v>1440</v>
      </c>
      <c r="C82" s="1263" t="s">
        <v>1450</v>
      </c>
      <c r="D82" s="1261">
        <f>D83</f>
        <v>0</v>
      </c>
      <c r="E82" s="1261">
        <f t="shared" ref="E82:H82" si="27">E83</f>
        <v>0</v>
      </c>
      <c r="F82" s="1261">
        <f t="shared" si="27"/>
        <v>0</v>
      </c>
      <c r="G82" s="1261">
        <f t="shared" si="27"/>
        <v>0</v>
      </c>
      <c r="H82" s="1261">
        <f t="shared" si="27"/>
        <v>0</v>
      </c>
      <c r="I82" s="1262">
        <f t="shared" si="25"/>
        <v>0</v>
      </c>
      <c r="J82" s="1256"/>
      <c r="K82" s="1256"/>
      <c r="L82" s="1256"/>
      <c r="M82" s="1256"/>
      <c r="N82" s="1256"/>
      <c r="O82" s="1256"/>
      <c r="P82" s="1257"/>
      <c r="Q82" s="1258"/>
    </row>
    <row r="83" spans="2:251" s="1154" customFormat="1" ht="21.75" customHeight="1" x14ac:dyDescent="0.25">
      <c r="B83" s="1264">
        <v>1441</v>
      </c>
      <c r="C83" s="1199" t="s">
        <v>1451</v>
      </c>
      <c r="D83" s="1265"/>
      <c r="E83" s="1265"/>
      <c r="F83" s="1265"/>
      <c r="G83" s="1265"/>
      <c r="H83" s="1265"/>
      <c r="I83" s="1266">
        <f t="shared" si="25"/>
        <v>0</v>
      </c>
      <c r="J83" s="1256"/>
      <c r="K83" s="1256"/>
      <c r="L83" s="1256"/>
      <c r="M83" s="1256"/>
      <c r="N83" s="1256"/>
      <c r="O83" s="1256"/>
      <c r="P83" s="1257"/>
      <c r="Q83" s="1258"/>
    </row>
    <row r="84" spans="2:251" s="1154" customFormat="1" ht="21.75" customHeight="1" x14ac:dyDescent="0.25">
      <c r="B84" s="1259">
        <v>1500</v>
      </c>
      <c r="C84" s="1269" t="s">
        <v>1452</v>
      </c>
      <c r="D84" s="1261">
        <f>D85+D88+D91+D93+D101+D104</f>
        <v>0</v>
      </c>
      <c r="E84" s="1261">
        <f t="shared" ref="E84:H84" si="28">E85+E88+E91+E93+E101+E104</f>
        <v>0</v>
      </c>
      <c r="F84" s="1261">
        <f t="shared" si="28"/>
        <v>0</v>
      </c>
      <c r="G84" s="1261">
        <f t="shared" si="28"/>
        <v>0</v>
      </c>
      <c r="H84" s="1261">
        <f t="shared" si="28"/>
        <v>0</v>
      </c>
      <c r="I84" s="1262">
        <f t="shared" si="25"/>
        <v>0</v>
      </c>
      <c r="J84" s="1256"/>
      <c r="K84" s="1256"/>
      <c r="L84" s="1256"/>
      <c r="M84" s="1256"/>
      <c r="N84" s="1256"/>
      <c r="O84" s="1256"/>
      <c r="P84" s="1257"/>
      <c r="Q84" s="1258"/>
    </row>
    <row r="85" spans="2:251" s="1154" customFormat="1" ht="21.75" customHeight="1" x14ac:dyDescent="0.25">
      <c r="B85" s="1259">
        <v>1510</v>
      </c>
      <c r="C85" s="1263" t="s">
        <v>1453</v>
      </c>
      <c r="D85" s="1261">
        <f>SUM(D86:D87)</f>
        <v>0</v>
      </c>
      <c r="E85" s="1261">
        <f t="shared" ref="E85:H85" si="29">SUM(E86:E87)</f>
        <v>0</v>
      </c>
      <c r="F85" s="1261">
        <f t="shared" si="29"/>
        <v>0</v>
      </c>
      <c r="G85" s="1261">
        <f t="shared" si="29"/>
        <v>0</v>
      </c>
      <c r="H85" s="1261">
        <f t="shared" si="29"/>
        <v>0</v>
      </c>
      <c r="I85" s="1262">
        <f t="shared" si="25"/>
        <v>0</v>
      </c>
      <c r="J85" s="1256"/>
      <c r="K85" s="1256"/>
      <c r="L85" s="1256"/>
      <c r="M85" s="1256"/>
      <c r="N85" s="1256"/>
      <c r="O85" s="1256"/>
      <c r="P85" s="1257"/>
      <c r="Q85" s="1258"/>
    </row>
    <row r="86" spans="2:251" s="1154" customFormat="1" ht="21.75" customHeight="1" x14ac:dyDescent="0.25">
      <c r="B86" s="1264">
        <v>1511</v>
      </c>
      <c r="C86" s="1199" t="s">
        <v>1454</v>
      </c>
      <c r="D86" s="1265"/>
      <c r="E86" s="1265"/>
      <c r="F86" s="1265"/>
      <c r="G86" s="1265"/>
      <c r="H86" s="1265"/>
      <c r="I86" s="1266">
        <f t="shared" si="25"/>
        <v>0</v>
      </c>
      <c r="J86" s="1256"/>
      <c r="K86" s="1256"/>
      <c r="L86" s="1256"/>
      <c r="M86" s="1256"/>
      <c r="N86" s="1256"/>
      <c r="O86" s="1256"/>
      <c r="P86" s="1257"/>
      <c r="Q86" s="1258"/>
    </row>
    <row r="87" spans="2:251" s="1154" customFormat="1" ht="21.75" customHeight="1" x14ac:dyDescent="0.25">
      <c r="B87" s="1264">
        <v>1512</v>
      </c>
      <c r="C87" s="1199" t="s">
        <v>1455</v>
      </c>
      <c r="D87" s="1265"/>
      <c r="E87" s="1265"/>
      <c r="F87" s="1265"/>
      <c r="G87" s="1265"/>
      <c r="H87" s="1265"/>
      <c r="I87" s="1266">
        <f t="shared" si="25"/>
        <v>0</v>
      </c>
      <c r="J87" s="1256"/>
      <c r="K87" s="1256"/>
      <c r="L87" s="1256"/>
      <c r="M87" s="1256"/>
      <c r="N87" s="1256"/>
      <c r="O87" s="1256"/>
      <c r="P87" s="1257"/>
      <c r="Q87" s="1258"/>
    </row>
    <row r="88" spans="2:251" s="1154" customFormat="1" ht="21.75" customHeight="1" x14ac:dyDescent="0.25">
      <c r="B88" s="1259">
        <v>1520</v>
      </c>
      <c r="C88" s="1263" t="s">
        <v>1224</v>
      </c>
      <c r="D88" s="1261">
        <f>SUM(D89:D90)</f>
        <v>0</v>
      </c>
      <c r="E88" s="1261">
        <f t="shared" ref="E88:H88" si="30">SUM(E89:E90)</f>
        <v>0</v>
      </c>
      <c r="F88" s="1261">
        <f t="shared" si="30"/>
        <v>0</v>
      </c>
      <c r="G88" s="1261">
        <f t="shared" si="30"/>
        <v>0</v>
      </c>
      <c r="H88" s="1261">
        <f t="shared" si="30"/>
        <v>0</v>
      </c>
      <c r="I88" s="1262">
        <f t="shared" si="25"/>
        <v>0</v>
      </c>
      <c r="J88" s="1256"/>
      <c r="K88" s="1256"/>
      <c r="L88" s="1256"/>
      <c r="M88" s="1256"/>
      <c r="N88" s="1256"/>
      <c r="O88" s="1256"/>
      <c r="P88" s="1257"/>
      <c r="Q88" s="1258"/>
    </row>
    <row r="89" spans="2:251" s="1154" customFormat="1" ht="21.75" customHeight="1" x14ac:dyDescent="0.25">
      <c r="B89" s="1264">
        <v>1521</v>
      </c>
      <c r="C89" s="1199" t="s">
        <v>1456</v>
      </c>
      <c r="D89" s="1265"/>
      <c r="E89" s="1265"/>
      <c r="F89" s="1265"/>
      <c r="G89" s="1265"/>
      <c r="H89" s="1265"/>
      <c r="I89" s="1266">
        <f t="shared" si="25"/>
        <v>0</v>
      </c>
      <c r="J89" s="1256"/>
      <c r="K89" s="1256"/>
      <c r="L89" s="1256"/>
      <c r="M89" s="1256"/>
      <c r="N89" s="1256"/>
      <c r="O89" s="1256"/>
      <c r="P89" s="1257"/>
      <c r="Q89" s="1258"/>
    </row>
    <row r="90" spans="2:251" s="1154" customFormat="1" ht="21.75" customHeight="1" x14ac:dyDescent="0.25">
      <c r="B90" s="1264">
        <v>1522</v>
      </c>
      <c r="C90" s="1199" t="s">
        <v>1457</v>
      </c>
      <c r="D90" s="1265"/>
      <c r="E90" s="1265"/>
      <c r="F90" s="1265"/>
      <c r="G90" s="1265"/>
      <c r="H90" s="1265"/>
      <c r="I90" s="1266">
        <f t="shared" si="25"/>
        <v>0</v>
      </c>
      <c r="J90" s="1256"/>
      <c r="K90" s="1256"/>
      <c r="L90" s="1256"/>
      <c r="M90" s="1256"/>
      <c r="N90" s="1256"/>
      <c r="O90" s="1256"/>
      <c r="P90" s="1256"/>
      <c r="Q90" s="1258"/>
    </row>
    <row r="91" spans="2:251" s="1154" customFormat="1" ht="21.75" customHeight="1" x14ac:dyDescent="0.25">
      <c r="B91" s="1259">
        <v>1530</v>
      </c>
      <c r="C91" s="1263" t="s">
        <v>1458</v>
      </c>
      <c r="D91" s="1261">
        <f t="shared" ref="D91:H91" si="31">D92</f>
        <v>0</v>
      </c>
      <c r="E91" s="1261">
        <f t="shared" si="31"/>
        <v>0</v>
      </c>
      <c r="F91" s="1261">
        <f t="shared" si="31"/>
        <v>0</v>
      </c>
      <c r="G91" s="1261">
        <f t="shared" si="31"/>
        <v>0</v>
      </c>
      <c r="H91" s="1261">
        <f t="shared" si="31"/>
        <v>0</v>
      </c>
      <c r="I91" s="1262">
        <f t="shared" si="25"/>
        <v>0</v>
      </c>
      <c r="J91" s="1256"/>
      <c r="K91" s="1256"/>
      <c r="L91" s="1256"/>
      <c r="M91" s="1256"/>
      <c r="N91" s="1256"/>
      <c r="O91" s="1256"/>
      <c r="P91" s="1256"/>
    </row>
    <row r="92" spans="2:251" s="1154" customFormat="1" ht="21.75" customHeight="1" x14ac:dyDescent="0.25">
      <c r="B92" s="1264">
        <v>1531</v>
      </c>
      <c r="C92" s="1199" t="s">
        <v>1459</v>
      </c>
      <c r="D92" s="1265"/>
      <c r="E92" s="1265"/>
      <c r="F92" s="1265"/>
      <c r="G92" s="1265"/>
      <c r="H92" s="1265"/>
      <c r="I92" s="1266">
        <f t="shared" si="25"/>
        <v>0</v>
      </c>
      <c r="J92" s="1256"/>
      <c r="K92" s="1256"/>
      <c r="L92" s="1256"/>
      <c r="M92" s="1256"/>
      <c r="N92" s="1256"/>
      <c r="O92" s="1256"/>
      <c r="P92" s="1256"/>
    </row>
    <row r="93" spans="2:251" s="1154" customFormat="1" ht="21.75" customHeight="1" x14ac:dyDescent="0.25">
      <c r="B93" s="1259">
        <v>1540</v>
      </c>
      <c r="C93" s="1263" t="s">
        <v>1460</v>
      </c>
      <c r="D93" s="1261">
        <f t="shared" ref="D93" si="32">SUM(D94:D100)</f>
        <v>0</v>
      </c>
      <c r="E93" s="1261">
        <f t="shared" ref="E93:H93" si="33">SUM(E94:E100)</f>
        <v>0</v>
      </c>
      <c r="F93" s="1261">
        <f t="shared" si="33"/>
        <v>0</v>
      </c>
      <c r="G93" s="1261">
        <f t="shared" si="33"/>
        <v>0</v>
      </c>
      <c r="H93" s="1261">
        <f t="shared" si="33"/>
        <v>0</v>
      </c>
      <c r="I93" s="1262">
        <f t="shared" si="25"/>
        <v>0</v>
      </c>
      <c r="J93" s="1256"/>
      <c r="K93" s="1256"/>
      <c r="L93" s="1256"/>
      <c r="M93" s="1256"/>
      <c r="N93" s="1256"/>
      <c r="O93" s="1256"/>
      <c r="P93" s="1256"/>
    </row>
    <row r="94" spans="2:251" s="1154" customFormat="1" ht="21.75" customHeight="1" x14ac:dyDescent="0.25">
      <c r="B94" s="1264">
        <v>1541</v>
      </c>
      <c r="C94" s="1199" t="s">
        <v>1461</v>
      </c>
      <c r="D94" s="1265"/>
      <c r="E94" s="1265"/>
      <c r="F94" s="1265"/>
      <c r="G94" s="1265"/>
      <c r="H94" s="1265"/>
      <c r="I94" s="1266">
        <f t="shared" si="25"/>
        <v>0</v>
      </c>
      <c r="J94" s="1256"/>
      <c r="K94" s="1256"/>
      <c r="L94" s="1256"/>
      <c r="M94" s="1256"/>
      <c r="N94" s="1256"/>
      <c r="O94" s="1256"/>
      <c r="P94" s="1256"/>
    </row>
    <row r="95" spans="2:251" s="1154" customFormat="1" ht="21.75" customHeight="1" x14ac:dyDescent="0.25">
      <c r="B95" s="1264">
        <v>1542</v>
      </c>
      <c r="C95" s="1199" t="s">
        <v>1462</v>
      </c>
      <c r="D95" s="1265"/>
      <c r="E95" s="1265"/>
      <c r="F95" s="1265"/>
      <c r="G95" s="1265"/>
      <c r="H95" s="1265"/>
      <c r="I95" s="1266">
        <f t="shared" si="25"/>
        <v>0</v>
      </c>
      <c r="J95" s="1256"/>
      <c r="K95" s="1256"/>
      <c r="L95" s="1256"/>
      <c r="M95" s="1256"/>
      <c r="N95" s="1256"/>
      <c r="O95" s="1256"/>
      <c r="P95" s="1256"/>
      <c r="Q95" s="1256"/>
      <c r="R95" s="1256"/>
      <c r="S95" s="1256"/>
      <c r="T95" s="1256"/>
      <c r="U95" s="1256"/>
      <c r="V95" s="1256"/>
      <c r="W95" s="1256"/>
      <c r="X95" s="1256"/>
      <c r="Y95" s="1256"/>
      <c r="Z95" s="1256"/>
      <c r="AA95" s="1256"/>
      <c r="AB95" s="1256"/>
      <c r="AC95" s="1256"/>
      <c r="AD95" s="1256"/>
      <c r="AE95" s="1256"/>
      <c r="AF95" s="1256"/>
      <c r="AG95" s="1256"/>
      <c r="AH95" s="1256"/>
      <c r="AI95" s="1256"/>
      <c r="AJ95" s="1256"/>
      <c r="AK95" s="1256"/>
      <c r="AL95" s="1256"/>
      <c r="AM95" s="1256"/>
      <c r="AN95" s="1256"/>
      <c r="AO95" s="1256"/>
      <c r="AP95" s="1256"/>
      <c r="AQ95" s="1256"/>
      <c r="AR95" s="1256"/>
      <c r="AS95" s="1256"/>
      <c r="AT95" s="1256"/>
      <c r="AU95" s="1256"/>
      <c r="AV95" s="1256"/>
      <c r="AW95" s="1256"/>
      <c r="AX95" s="1256"/>
      <c r="AY95" s="1256"/>
      <c r="AZ95" s="1256"/>
      <c r="BA95" s="1256"/>
      <c r="BB95" s="1256"/>
      <c r="BC95" s="1256"/>
      <c r="BD95" s="1256"/>
      <c r="BE95" s="1256"/>
      <c r="BF95" s="1256"/>
      <c r="BG95" s="1256"/>
      <c r="BH95" s="1256"/>
      <c r="BI95" s="1256"/>
      <c r="BJ95" s="1256"/>
      <c r="BK95" s="1256"/>
      <c r="BL95" s="1256"/>
      <c r="BM95" s="1256"/>
      <c r="BN95" s="1256"/>
      <c r="BO95" s="1256"/>
      <c r="BP95" s="1256"/>
      <c r="BQ95" s="1256"/>
      <c r="BR95" s="1256"/>
      <c r="BS95" s="1256"/>
      <c r="BT95" s="1256"/>
      <c r="BU95" s="1256"/>
      <c r="BV95" s="1256"/>
      <c r="BW95" s="1256"/>
      <c r="BX95" s="1256"/>
      <c r="BY95" s="1256"/>
      <c r="BZ95" s="1256"/>
      <c r="CA95" s="1256"/>
      <c r="CB95" s="1256"/>
      <c r="CC95" s="1256"/>
      <c r="CD95" s="1256"/>
      <c r="CE95" s="1256"/>
      <c r="CF95" s="1256"/>
      <c r="CG95" s="1256"/>
      <c r="CH95" s="1256"/>
      <c r="CI95" s="1256"/>
      <c r="CJ95" s="1256"/>
      <c r="CK95" s="1256"/>
      <c r="CL95" s="1256"/>
      <c r="CM95" s="1256"/>
      <c r="CN95" s="1256"/>
      <c r="CO95" s="1256"/>
      <c r="CP95" s="1256"/>
      <c r="CQ95" s="1256"/>
      <c r="CR95" s="1256"/>
      <c r="CS95" s="1256"/>
      <c r="CT95" s="1256"/>
      <c r="CU95" s="1256"/>
      <c r="CV95" s="1256"/>
      <c r="CW95" s="1256"/>
      <c r="CX95" s="1256"/>
      <c r="CY95" s="1256"/>
      <c r="CZ95" s="1256"/>
      <c r="DA95" s="1256"/>
      <c r="DB95" s="1256"/>
      <c r="DC95" s="1256"/>
      <c r="DD95" s="1256"/>
      <c r="DE95" s="1256"/>
      <c r="DF95" s="1256"/>
      <c r="DG95" s="1256"/>
      <c r="DH95" s="1256"/>
      <c r="DI95" s="1256"/>
      <c r="DJ95" s="1256"/>
      <c r="DK95" s="1256"/>
      <c r="DL95" s="1256"/>
      <c r="DM95" s="1256"/>
      <c r="DN95" s="1256"/>
      <c r="DO95" s="1256"/>
      <c r="DP95" s="1256"/>
      <c r="DQ95" s="1256"/>
      <c r="DR95" s="1256"/>
      <c r="DS95" s="1256"/>
      <c r="DT95" s="1256"/>
      <c r="DU95" s="1256"/>
      <c r="DV95" s="1256"/>
      <c r="DW95" s="1256"/>
      <c r="DX95" s="1256"/>
      <c r="DY95" s="1256"/>
      <c r="DZ95" s="1256"/>
      <c r="EA95" s="1256"/>
      <c r="EB95" s="1256"/>
      <c r="EC95" s="1256"/>
      <c r="ED95" s="1256"/>
      <c r="EE95" s="1256"/>
      <c r="EF95" s="1256"/>
      <c r="EG95" s="1256"/>
      <c r="EH95" s="1256"/>
      <c r="EI95" s="1256"/>
      <c r="EJ95" s="1256"/>
      <c r="EK95" s="1256"/>
      <c r="EL95" s="1256"/>
      <c r="EM95" s="1256"/>
      <c r="EN95" s="1256"/>
      <c r="EO95" s="1256"/>
      <c r="EP95" s="1256"/>
      <c r="EQ95" s="1256"/>
      <c r="ER95" s="1256"/>
      <c r="ES95" s="1256"/>
      <c r="ET95" s="1256"/>
      <c r="EU95" s="1256"/>
      <c r="EV95" s="1256"/>
      <c r="EW95" s="1256"/>
      <c r="EX95" s="1256"/>
      <c r="EY95" s="1256"/>
      <c r="EZ95" s="1256"/>
      <c r="FA95" s="1256"/>
      <c r="FB95" s="1256"/>
      <c r="FC95" s="1256"/>
      <c r="FD95" s="1256"/>
      <c r="FE95" s="1256"/>
      <c r="FF95" s="1256"/>
      <c r="FG95" s="1256"/>
      <c r="FH95" s="1256"/>
      <c r="FI95" s="1256"/>
      <c r="FJ95" s="1256"/>
      <c r="FK95" s="1256"/>
      <c r="FL95" s="1256"/>
      <c r="FM95" s="1256"/>
      <c r="FN95" s="1256"/>
      <c r="FO95" s="1256"/>
      <c r="FP95" s="1256"/>
      <c r="FQ95" s="1256"/>
      <c r="FR95" s="1256"/>
      <c r="FS95" s="1256"/>
      <c r="FT95" s="1256"/>
      <c r="FU95" s="1256"/>
      <c r="FV95" s="1256"/>
      <c r="FW95" s="1256"/>
      <c r="FX95" s="1256"/>
      <c r="FY95" s="1256"/>
      <c r="FZ95" s="1256"/>
      <c r="GA95" s="1256"/>
      <c r="GB95" s="1256"/>
      <c r="GC95" s="1256"/>
      <c r="GD95" s="1256"/>
      <c r="GE95" s="1256"/>
      <c r="GF95" s="1256"/>
      <c r="GG95" s="1256"/>
      <c r="GH95" s="1256"/>
      <c r="GI95" s="1256"/>
      <c r="GJ95" s="1256"/>
      <c r="GK95" s="1256"/>
      <c r="GL95" s="1256"/>
      <c r="GM95" s="1256"/>
      <c r="GN95" s="1256"/>
      <c r="GO95" s="1256"/>
      <c r="GP95" s="1256"/>
      <c r="GQ95" s="1256"/>
      <c r="GR95" s="1256"/>
      <c r="GS95" s="1256"/>
      <c r="GT95" s="1256"/>
      <c r="GU95" s="1256"/>
      <c r="GV95" s="1256"/>
      <c r="GW95" s="1256"/>
      <c r="GX95" s="1256"/>
      <c r="GY95" s="1256"/>
      <c r="GZ95" s="1256"/>
      <c r="HA95" s="1256"/>
      <c r="HB95" s="1256"/>
      <c r="HC95" s="1256"/>
      <c r="HD95" s="1256"/>
      <c r="HE95" s="1256"/>
      <c r="HF95" s="1256"/>
      <c r="HG95" s="1256"/>
      <c r="HH95" s="1256"/>
      <c r="HI95" s="1256"/>
      <c r="HJ95" s="1256"/>
      <c r="HK95" s="1256"/>
      <c r="HL95" s="1256"/>
      <c r="HM95" s="1256"/>
      <c r="HN95" s="1256"/>
      <c r="HO95" s="1256"/>
      <c r="HP95" s="1256"/>
      <c r="HQ95" s="1256"/>
      <c r="HR95" s="1256"/>
      <c r="HS95" s="1256"/>
      <c r="HT95" s="1256"/>
      <c r="HU95" s="1256"/>
      <c r="HV95" s="1256"/>
      <c r="HW95" s="1256"/>
      <c r="HX95" s="1256"/>
      <c r="HY95" s="1256"/>
      <c r="HZ95" s="1256"/>
      <c r="IA95" s="1256"/>
      <c r="IB95" s="1256"/>
      <c r="IC95" s="1256"/>
      <c r="ID95" s="1256"/>
      <c r="IE95" s="1256"/>
      <c r="IF95" s="1256"/>
      <c r="IG95" s="1256"/>
      <c r="IH95" s="1256"/>
      <c r="II95" s="1256"/>
      <c r="IJ95" s="1256"/>
      <c r="IK95" s="1256"/>
      <c r="IL95" s="1256"/>
      <c r="IM95" s="1256"/>
      <c r="IN95" s="1256"/>
      <c r="IO95" s="1256"/>
      <c r="IP95" s="1256"/>
      <c r="IQ95" s="1256"/>
    </row>
    <row r="96" spans="2:251" s="1154" customFormat="1" ht="21.75" customHeight="1" x14ac:dyDescent="0.25">
      <c r="B96" s="1264">
        <v>1543</v>
      </c>
      <c r="C96" s="1199" t="s">
        <v>1463</v>
      </c>
      <c r="D96" s="1265"/>
      <c r="E96" s="1265"/>
      <c r="F96" s="1265"/>
      <c r="G96" s="1265"/>
      <c r="H96" s="1265"/>
      <c r="I96" s="1266">
        <f t="shared" si="25"/>
        <v>0</v>
      </c>
      <c r="J96" s="1273"/>
      <c r="K96" s="1273"/>
      <c r="L96" s="1273"/>
      <c r="M96" s="1273"/>
      <c r="N96" s="1273"/>
      <c r="O96" s="1273"/>
      <c r="P96" s="1273"/>
      <c r="Q96" s="1273"/>
      <c r="R96" s="1273"/>
      <c r="S96" s="1273"/>
      <c r="T96" s="1273"/>
      <c r="U96" s="1273"/>
      <c r="V96" s="1273"/>
      <c r="W96" s="1273"/>
      <c r="X96" s="1273"/>
      <c r="Y96" s="1273"/>
      <c r="Z96" s="1273"/>
      <c r="AA96" s="1273"/>
      <c r="AB96" s="1273"/>
      <c r="AC96" s="1273"/>
      <c r="AD96" s="1273"/>
      <c r="AE96" s="1273"/>
      <c r="AF96" s="1273"/>
      <c r="AG96" s="1273"/>
      <c r="AH96" s="1273"/>
      <c r="AI96" s="1273"/>
      <c r="AJ96" s="1273"/>
      <c r="AK96" s="1273"/>
      <c r="AL96" s="1273"/>
      <c r="AM96" s="1273"/>
      <c r="AN96" s="1273"/>
      <c r="AO96" s="1273"/>
      <c r="AP96" s="1273"/>
      <c r="AQ96" s="1273"/>
      <c r="AR96" s="1273"/>
      <c r="AS96" s="1273"/>
      <c r="AT96" s="1273"/>
      <c r="AU96" s="1273"/>
      <c r="AV96" s="1273"/>
      <c r="AW96" s="1273"/>
      <c r="AX96" s="1273"/>
      <c r="AY96" s="1273"/>
      <c r="AZ96" s="1273"/>
      <c r="BA96" s="1273"/>
      <c r="BB96" s="1273"/>
      <c r="BC96" s="1273"/>
      <c r="BD96" s="1273"/>
      <c r="BE96" s="1273"/>
      <c r="BF96" s="1273"/>
      <c r="BG96" s="1273"/>
      <c r="BH96" s="1273"/>
      <c r="BI96" s="1273"/>
      <c r="BJ96" s="1273"/>
      <c r="BK96" s="1273"/>
      <c r="BL96" s="1273"/>
      <c r="BM96" s="1273"/>
      <c r="BN96" s="1273"/>
      <c r="BO96" s="1273"/>
      <c r="BP96" s="1273"/>
      <c r="BQ96" s="1273"/>
      <c r="BR96" s="1273"/>
      <c r="BS96" s="1273"/>
      <c r="BT96" s="1273"/>
      <c r="BU96" s="1273"/>
      <c r="BV96" s="1273"/>
      <c r="BW96" s="1273"/>
      <c r="BX96" s="1273"/>
      <c r="BY96" s="1273"/>
      <c r="BZ96" s="1273"/>
      <c r="CA96" s="1273"/>
      <c r="CB96" s="1273"/>
      <c r="CC96" s="1273"/>
      <c r="CD96" s="1273"/>
      <c r="CE96" s="1273"/>
      <c r="CF96" s="1273"/>
      <c r="CG96" s="1273"/>
      <c r="CH96" s="1273"/>
      <c r="CI96" s="1273"/>
      <c r="CJ96" s="1273"/>
      <c r="CK96" s="1273"/>
      <c r="CL96" s="1273"/>
      <c r="CM96" s="1273"/>
      <c r="CN96" s="1273"/>
      <c r="CO96" s="1273"/>
      <c r="CP96" s="1273"/>
      <c r="CQ96" s="1273"/>
      <c r="CR96" s="1273"/>
      <c r="CS96" s="1273"/>
      <c r="CT96" s="1273"/>
      <c r="CU96" s="1273"/>
      <c r="CV96" s="1273"/>
      <c r="CW96" s="1273"/>
      <c r="CX96" s="1273"/>
      <c r="CY96" s="1273"/>
      <c r="CZ96" s="1273"/>
      <c r="DA96" s="1273"/>
      <c r="DB96" s="1273"/>
      <c r="DC96" s="1273"/>
      <c r="DD96" s="1273"/>
      <c r="DE96" s="1273"/>
      <c r="DF96" s="1273"/>
      <c r="DG96" s="1273"/>
      <c r="DH96" s="1273"/>
      <c r="DI96" s="1273"/>
      <c r="DJ96" s="1273"/>
      <c r="DK96" s="1273"/>
      <c r="DL96" s="1273"/>
      <c r="DM96" s="1273"/>
      <c r="DN96" s="1273"/>
      <c r="DO96" s="1273"/>
      <c r="DP96" s="1273"/>
      <c r="DQ96" s="1273"/>
      <c r="DR96" s="1273"/>
      <c r="DS96" s="1273"/>
      <c r="DT96" s="1273"/>
      <c r="DU96" s="1273"/>
      <c r="DV96" s="1273"/>
      <c r="DW96" s="1273"/>
      <c r="DX96" s="1273"/>
      <c r="DY96" s="1273"/>
      <c r="DZ96" s="1273"/>
      <c r="EA96" s="1273"/>
      <c r="EB96" s="1273"/>
      <c r="EC96" s="1273"/>
      <c r="ED96" s="1273"/>
      <c r="EE96" s="1273"/>
      <c r="EF96" s="1273"/>
      <c r="EG96" s="1273"/>
      <c r="EH96" s="1273"/>
      <c r="EI96" s="1273"/>
      <c r="EJ96" s="1273"/>
      <c r="EK96" s="1273"/>
      <c r="EL96" s="1273"/>
      <c r="EM96" s="1273"/>
      <c r="EN96" s="1273"/>
      <c r="EO96" s="1273"/>
      <c r="EP96" s="1273"/>
      <c r="EQ96" s="1273"/>
      <c r="ER96" s="1273"/>
      <c r="ES96" s="1273"/>
      <c r="ET96" s="1273"/>
      <c r="EU96" s="1273"/>
      <c r="EV96" s="1273"/>
      <c r="EW96" s="1273"/>
      <c r="EX96" s="1273"/>
      <c r="EY96" s="1273"/>
      <c r="EZ96" s="1273"/>
      <c r="FA96" s="1273"/>
      <c r="FB96" s="1273"/>
      <c r="FC96" s="1273"/>
      <c r="FD96" s="1273"/>
      <c r="FE96" s="1273"/>
      <c r="FF96" s="1273"/>
      <c r="FG96" s="1273"/>
      <c r="FH96" s="1273"/>
      <c r="FI96" s="1273"/>
      <c r="FJ96" s="1273"/>
      <c r="FK96" s="1273"/>
      <c r="FL96" s="1273"/>
      <c r="FM96" s="1273"/>
      <c r="FN96" s="1273"/>
      <c r="FO96" s="1273"/>
      <c r="FP96" s="1273"/>
      <c r="FQ96" s="1273"/>
      <c r="FR96" s="1273"/>
      <c r="FS96" s="1273"/>
      <c r="FT96" s="1273"/>
      <c r="FU96" s="1273"/>
      <c r="FV96" s="1273"/>
      <c r="FW96" s="1273"/>
      <c r="FX96" s="1273"/>
      <c r="FY96" s="1273"/>
      <c r="FZ96" s="1273"/>
      <c r="GA96" s="1273"/>
      <c r="GB96" s="1273"/>
      <c r="GC96" s="1273"/>
      <c r="GD96" s="1273"/>
      <c r="GE96" s="1273"/>
      <c r="GF96" s="1273"/>
      <c r="GG96" s="1273"/>
      <c r="GH96" s="1273"/>
      <c r="GI96" s="1273"/>
      <c r="GJ96" s="1273"/>
      <c r="GK96" s="1273"/>
      <c r="GL96" s="1273"/>
      <c r="GM96" s="1273"/>
      <c r="GN96" s="1273"/>
      <c r="GO96" s="1273"/>
      <c r="GP96" s="1273"/>
      <c r="GQ96" s="1273"/>
      <c r="GR96" s="1273"/>
      <c r="GS96" s="1273"/>
      <c r="GT96" s="1273"/>
      <c r="GU96" s="1273"/>
      <c r="GV96" s="1273"/>
      <c r="GW96" s="1273"/>
      <c r="GX96" s="1273"/>
      <c r="GY96" s="1273"/>
      <c r="GZ96" s="1273"/>
      <c r="HA96" s="1273"/>
      <c r="HB96" s="1273"/>
      <c r="HC96" s="1273"/>
      <c r="HD96" s="1273"/>
      <c r="HE96" s="1273"/>
      <c r="HF96" s="1273"/>
      <c r="HG96" s="1273"/>
      <c r="HH96" s="1273"/>
      <c r="HI96" s="1273"/>
      <c r="HJ96" s="1273"/>
      <c r="HK96" s="1273"/>
      <c r="HL96" s="1273"/>
      <c r="HM96" s="1273"/>
      <c r="HN96" s="1273"/>
      <c r="HO96" s="1273"/>
      <c r="HP96" s="1273"/>
      <c r="HQ96" s="1273"/>
      <c r="HR96" s="1273"/>
      <c r="HS96" s="1273"/>
      <c r="HT96" s="1273"/>
      <c r="HU96" s="1273"/>
      <c r="HV96" s="1273"/>
      <c r="HW96" s="1273"/>
      <c r="HX96" s="1273"/>
      <c r="HY96" s="1273"/>
      <c r="HZ96" s="1273"/>
      <c r="IA96" s="1273"/>
      <c r="IB96" s="1273"/>
      <c r="IC96" s="1273"/>
      <c r="ID96" s="1273"/>
      <c r="IE96" s="1273"/>
      <c r="IF96" s="1273"/>
      <c r="IG96" s="1273"/>
      <c r="IH96" s="1273"/>
      <c r="II96" s="1273"/>
      <c r="IJ96" s="1273"/>
      <c r="IK96" s="1273"/>
      <c r="IL96" s="1273"/>
      <c r="IM96" s="1273"/>
      <c r="IN96" s="1273"/>
      <c r="IO96" s="1273"/>
      <c r="IP96" s="1273"/>
      <c r="IQ96" s="1273"/>
    </row>
    <row r="97" spans="2:251" s="1154" customFormat="1" ht="21.75" customHeight="1" x14ac:dyDescent="0.25">
      <c r="B97" s="1264">
        <v>1544</v>
      </c>
      <c r="C97" s="1199" t="s">
        <v>1464</v>
      </c>
      <c r="D97" s="1265"/>
      <c r="E97" s="1265"/>
      <c r="F97" s="1265"/>
      <c r="G97" s="1265"/>
      <c r="H97" s="1265"/>
      <c r="I97" s="1266">
        <f t="shared" si="25"/>
        <v>0</v>
      </c>
      <c r="J97" s="1274"/>
      <c r="K97" s="1274"/>
      <c r="L97" s="1274"/>
      <c r="M97" s="1274"/>
      <c r="N97" s="1274"/>
      <c r="O97" s="1274"/>
      <c r="P97" s="1274"/>
      <c r="Q97" s="1274"/>
      <c r="R97" s="1274"/>
      <c r="S97" s="1274"/>
      <c r="T97" s="1274"/>
      <c r="U97" s="1274"/>
      <c r="V97" s="1274"/>
      <c r="W97" s="1274"/>
      <c r="X97" s="1274"/>
      <c r="Y97" s="1274"/>
      <c r="Z97" s="1274"/>
      <c r="AA97" s="1274"/>
      <c r="AB97" s="1274"/>
      <c r="AC97" s="1274"/>
      <c r="AD97" s="1274"/>
      <c r="AE97" s="1274"/>
      <c r="AF97" s="1274"/>
      <c r="AG97" s="1274"/>
      <c r="AH97" s="1274"/>
      <c r="AI97" s="1274"/>
      <c r="AJ97" s="1274"/>
      <c r="AK97" s="1274"/>
      <c r="AL97" s="1274"/>
      <c r="AM97" s="1274"/>
      <c r="AN97" s="1274"/>
      <c r="AO97" s="1274"/>
      <c r="AP97" s="1274"/>
      <c r="AQ97" s="1274"/>
      <c r="AR97" s="1274"/>
      <c r="AS97" s="1274"/>
      <c r="AT97" s="1274"/>
      <c r="AU97" s="1274"/>
      <c r="AV97" s="1274"/>
      <c r="AW97" s="1274"/>
      <c r="AX97" s="1274"/>
      <c r="AY97" s="1274"/>
      <c r="AZ97" s="1274"/>
      <c r="BA97" s="1274"/>
      <c r="BB97" s="1274"/>
      <c r="BC97" s="1274"/>
      <c r="BD97" s="1274"/>
      <c r="BE97" s="1274"/>
      <c r="BF97" s="1274"/>
      <c r="BG97" s="1274"/>
      <c r="BH97" s="1274"/>
      <c r="BI97" s="1274"/>
      <c r="BJ97" s="1274"/>
      <c r="BK97" s="1274"/>
      <c r="BL97" s="1274"/>
      <c r="BM97" s="1274"/>
      <c r="BN97" s="1274"/>
      <c r="BO97" s="1274"/>
      <c r="BP97" s="1274"/>
      <c r="BQ97" s="1274"/>
      <c r="BR97" s="1274"/>
      <c r="BS97" s="1274"/>
      <c r="BT97" s="1274"/>
      <c r="BU97" s="1274"/>
      <c r="BV97" s="1274"/>
      <c r="BW97" s="1274"/>
      <c r="BX97" s="1274"/>
      <c r="BY97" s="1274"/>
      <c r="BZ97" s="1274"/>
      <c r="CA97" s="1274"/>
      <c r="CB97" s="1274"/>
      <c r="CC97" s="1274"/>
      <c r="CD97" s="1274"/>
      <c r="CE97" s="1274"/>
      <c r="CF97" s="1274"/>
      <c r="CG97" s="1274"/>
      <c r="CH97" s="1274"/>
      <c r="CI97" s="1274"/>
      <c r="CJ97" s="1274"/>
      <c r="CK97" s="1274"/>
      <c r="CL97" s="1274"/>
      <c r="CM97" s="1274"/>
      <c r="CN97" s="1274"/>
      <c r="CO97" s="1274"/>
      <c r="CP97" s="1274"/>
      <c r="CQ97" s="1274"/>
      <c r="CR97" s="1274"/>
      <c r="CS97" s="1274"/>
      <c r="CT97" s="1274"/>
      <c r="CU97" s="1274"/>
      <c r="CV97" s="1274"/>
      <c r="CW97" s="1274"/>
      <c r="CX97" s="1274"/>
      <c r="CY97" s="1274"/>
      <c r="CZ97" s="1274"/>
      <c r="DA97" s="1274"/>
      <c r="DB97" s="1274"/>
      <c r="DC97" s="1274"/>
      <c r="DD97" s="1274"/>
      <c r="DE97" s="1274"/>
      <c r="DF97" s="1274"/>
      <c r="DG97" s="1274"/>
      <c r="DH97" s="1274"/>
      <c r="DI97" s="1274"/>
      <c r="DJ97" s="1274"/>
      <c r="DK97" s="1274"/>
      <c r="DL97" s="1274"/>
      <c r="DM97" s="1274"/>
      <c r="DN97" s="1274"/>
      <c r="DO97" s="1274"/>
      <c r="DP97" s="1274"/>
      <c r="DQ97" s="1274"/>
      <c r="DR97" s="1274"/>
      <c r="DS97" s="1274"/>
      <c r="DT97" s="1274"/>
      <c r="DU97" s="1274"/>
      <c r="DV97" s="1274"/>
      <c r="DW97" s="1274"/>
      <c r="DX97" s="1274"/>
      <c r="DY97" s="1274"/>
      <c r="DZ97" s="1274"/>
      <c r="EA97" s="1274"/>
      <c r="EB97" s="1274"/>
      <c r="EC97" s="1274"/>
      <c r="ED97" s="1274"/>
      <c r="EE97" s="1274"/>
      <c r="EF97" s="1274"/>
      <c r="EG97" s="1274"/>
      <c r="EH97" s="1274"/>
      <c r="EI97" s="1274"/>
      <c r="EJ97" s="1274"/>
      <c r="EK97" s="1274"/>
      <c r="EL97" s="1274"/>
      <c r="EM97" s="1274"/>
      <c r="EN97" s="1274"/>
      <c r="EO97" s="1274"/>
      <c r="EP97" s="1274"/>
      <c r="EQ97" s="1274"/>
      <c r="ER97" s="1274"/>
      <c r="ES97" s="1274"/>
      <c r="ET97" s="1274"/>
      <c r="EU97" s="1274"/>
      <c r="EV97" s="1274"/>
      <c r="EW97" s="1274"/>
      <c r="EX97" s="1274"/>
      <c r="EY97" s="1274"/>
      <c r="EZ97" s="1274"/>
      <c r="FA97" s="1274"/>
      <c r="FB97" s="1274"/>
      <c r="FC97" s="1274"/>
      <c r="FD97" s="1274"/>
      <c r="FE97" s="1274"/>
      <c r="FF97" s="1274"/>
      <c r="FG97" s="1274"/>
      <c r="FH97" s="1274"/>
      <c r="FI97" s="1274"/>
      <c r="FJ97" s="1274"/>
      <c r="FK97" s="1274"/>
      <c r="FL97" s="1274"/>
      <c r="FM97" s="1274"/>
      <c r="FN97" s="1274"/>
      <c r="FO97" s="1274"/>
      <c r="FP97" s="1274"/>
      <c r="FQ97" s="1274"/>
      <c r="FR97" s="1274"/>
      <c r="FS97" s="1274"/>
      <c r="FT97" s="1274"/>
      <c r="FU97" s="1274"/>
      <c r="FV97" s="1274"/>
      <c r="FW97" s="1274"/>
      <c r="FX97" s="1274"/>
      <c r="FY97" s="1274"/>
      <c r="FZ97" s="1274"/>
      <c r="GA97" s="1274"/>
      <c r="GB97" s="1274"/>
      <c r="GC97" s="1274"/>
      <c r="GD97" s="1274"/>
      <c r="GE97" s="1274"/>
      <c r="GF97" s="1274"/>
      <c r="GG97" s="1274"/>
      <c r="GH97" s="1274"/>
      <c r="GI97" s="1274"/>
      <c r="GJ97" s="1274"/>
      <c r="GK97" s="1274"/>
      <c r="GL97" s="1274"/>
      <c r="GM97" s="1274"/>
      <c r="GN97" s="1274"/>
      <c r="GO97" s="1274"/>
      <c r="GP97" s="1274"/>
      <c r="GQ97" s="1274"/>
      <c r="GR97" s="1274"/>
      <c r="GS97" s="1274"/>
      <c r="GT97" s="1274"/>
      <c r="GU97" s="1274"/>
      <c r="GV97" s="1274"/>
      <c r="GW97" s="1274"/>
      <c r="GX97" s="1274"/>
      <c r="GY97" s="1274"/>
      <c r="GZ97" s="1274"/>
      <c r="HA97" s="1274"/>
      <c r="HB97" s="1274"/>
      <c r="HC97" s="1274"/>
      <c r="HD97" s="1274"/>
      <c r="HE97" s="1274"/>
      <c r="HF97" s="1274"/>
      <c r="HG97" s="1274"/>
      <c r="HH97" s="1274"/>
      <c r="HI97" s="1274"/>
      <c r="HJ97" s="1274"/>
      <c r="HK97" s="1274"/>
      <c r="HL97" s="1274"/>
      <c r="HM97" s="1274"/>
      <c r="HN97" s="1274"/>
      <c r="HO97" s="1274"/>
      <c r="HP97" s="1274"/>
      <c r="HQ97" s="1274"/>
      <c r="HR97" s="1274"/>
      <c r="HS97" s="1274"/>
      <c r="HT97" s="1274"/>
      <c r="HU97" s="1274"/>
      <c r="HV97" s="1274"/>
      <c r="HW97" s="1274"/>
      <c r="HX97" s="1274"/>
      <c r="HY97" s="1274"/>
      <c r="HZ97" s="1274"/>
      <c r="IA97" s="1274"/>
      <c r="IB97" s="1274"/>
      <c r="IC97" s="1274"/>
      <c r="ID97" s="1274"/>
      <c r="IE97" s="1274"/>
      <c r="IF97" s="1274"/>
      <c r="IG97" s="1274"/>
      <c r="IH97" s="1274"/>
      <c r="II97" s="1274"/>
      <c r="IJ97" s="1274"/>
      <c r="IK97" s="1274"/>
      <c r="IL97" s="1274"/>
      <c r="IM97" s="1274"/>
      <c r="IN97" s="1274"/>
      <c r="IO97" s="1274"/>
      <c r="IP97" s="1274"/>
      <c r="IQ97" s="1274"/>
    </row>
    <row r="98" spans="2:251" s="1154" customFormat="1" ht="21.75" customHeight="1" x14ac:dyDescent="0.25">
      <c r="B98" s="1264">
        <v>1545</v>
      </c>
      <c r="C98" s="1199" t="s">
        <v>1465</v>
      </c>
      <c r="D98" s="1265"/>
      <c r="E98" s="1265"/>
      <c r="F98" s="1265"/>
      <c r="G98" s="1265"/>
      <c r="H98" s="1265"/>
      <c r="I98" s="1266">
        <f t="shared" si="25"/>
        <v>0</v>
      </c>
    </row>
    <row r="99" spans="2:251" s="1154" customFormat="1" ht="21.75" customHeight="1" x14ac:dyDescent="0.25">
      <c r="B99" s="1264">
        <v>1546</v>
      </c>
      <c r="C99" s="1199" t="s">
        <v>1466</v>
      </c>
      <c r="D99" s="1265"/>
      <c r="E99" s="1265"/>
      <c r="F99" s="1265"/>
      <c r="G99" s="1265"/>
      <c r="H99" s="1265"/>
      <c r="I99" s="1266">
        <f t="shared" si="25"/>
        <v>0</v>
      </c>
    </row>
    <row r="100" spans="2:251" s="1154" customFormat="1" ht="21.75" customHeight="1" x14ac:dyDescent="0.25">
      <c r="B100" s="1264">
        <v>1547</v>
      </c>
      <c r="C100" s="1199" t="s">
        <v>1467</v>
      </c>
      <c r="D100" s="1265"/>
      <c r="E100" s="1265"/>
      <c r="F100" s="1265"/>
      <c r="G100" s="1265"/>
      <c r="H100" s="1265"/>
      <c r="I100" s="1266">
        <f t="shared" si="25"/>
        <v>0</v>
      </c>
    </row>
    <row r="101" spans="2:251" s="1154" customFormat="1" ht="21.75" customHeight="1" x14ac:dyDescent="0.25">
      <c r="B101" s="1259">
        <v>1550</v>
      </c>
      <c r="C101" s="1263" t="s">
        <v>1468</v>
      </c>
      <c r="D101" s="1261">
        <f>SUM(D102:D103)</f>
        <v>0</v>
      </c>
      <c r="E101" s="1261">
        <f t="shared" ref="E101:H101" si="34">SUM(E102:E103)</f>
        <v>0</v>
      </c>
      <c r="F101" s="1261">
        <f t="shared" si="34"/>
        <v>0</v>
      </c>
      <c r="G101" s="1261">
        <f t="shared" si="34"/>
        <v>0</v>
      </c>
      <c r="H101" s="1261">
        <f t="shared" si="34"/>
        <v>0</v>
      </c>
      <c r="I101" s="1262">
        <f>+D101+E101+F101+G101+H101</f>
        <v>0</v>
      </c>
    </row>
    <row r="102" spans="2:251" s="1154" customFormat="1" ht="21.75" customHeight="1" x14ac:dyDescent="0.25">
      <c r="B102" s="1264">
        <v>1551</v>
      </c>
      <c r="C102" s="1199" t="s">
        <v>1469</v>
      </c>
      <c r="D102" s="1265"/>
      <c r="E102" s="1265"/>
      <c r="F102" s="1265"/>
      <c r="G102" s="1265"/>
      <c r="H102" s="1265"/>
      <c r="I102" s="1266">
        <f t="shared" si="25"/>
        <v>0</v>
      </c>
    </row>
    <row r="103" spans="2:251" s="1154" customFormat="1" ht="21.75" customHeight="1" x14ac:dyDescent="0.25">
      <c r="B103" s="1264">
        <v>1552</v>
      </c>
      <c r="C103" s="1199" t="s">
        <v>1470</v>
      </c>
      <c r="D103" s="1265"/>
      <c r="E103" s="1265"/>
      <c r="F103" s="1265"/>
      <c r="G103" s="1265"/>
      <c r="H103" s="1265"/>
      <c r="I103" s="1266">
        <f t="shared" si="25"/>
        <v>0</v>
      </c>
    </row>
    <row r="104" spans="2:251" s="1154" customFormat="1" ht="21.75" customHeight="1" x14ac:dyDescent="0.25">
      <c r="B104" s="1259">
        <v>1590</v>
      </c>
      <c r="C104" s="1263" t="s">
        <v>1452</v>
      </c>
      <c r="D104" s="1261">
        <f t="shared" ref="D104" si="35">SUM(D105:D109)</f>
        <v>0</v>
      </c>
      <c r="E104" s="1261">
        <f t="shared" ref="E104:H104" si="36">SUM(E105:E109)</f>
        <v>0</v>
      </c>
      <c r="F104" s="1261">
        <f t="shared" si="36"/>
        <v>0</v>
      </c>
      <c r="G104" s="1261">
        <f t="shared" si="36"/>
        <v>0</v>
      </c>
      <c r="H104" s="1261">
        <f t="shared" si="36"/>
        <v>0</v>
      </c>
      <c r="I104" s="1262">
        <f t="shared" si="25"/>
        <v>0</v>
      </c>
    </row>
    <row r="105" spans="2:251" s="1154" customFormat="1" ht="21.75" customHeight="1" x14ac:dyDescent="0.25">
      <c r="B105" s="1264">
        <v>1591</v>
      </c>
      <c r="C105" s="1199" t="s">
        <v>1471</v>
      </c>
      <c r="D105" s="1265"/>
      <c r="E105" s="1265"/>
      <c r="F105" s="1265"/>
      <c r="G105" s="1265"/>
      <c r="H105" s="1265"/>
      <c r="I105" s="1266">
        <f t="shared" si="25"/>
        <v>0</v>
      </c>
    </row>
    <row r="106" spans="2:251" s="1154" customFormat="1" ht="21.75" customHeight="1" x14ac:dyDescent="0.25">
      <c r="B106" s="1264">
        <v>1592</v>
      </c>
      <c r="C106" s="1199" t="s">
        <v>1472</v>
      </c>
      <c r="D106" s="1265"/>
      <c r="E106" s="1265"/>
      <c r="F106" s="1265"/>
      <c r="G106" s="1265"/>
      <c r="H106" s="1265"/>
      <c r="I106" s="1266">
        <f t="shared" si="25"/>
        <v>0</v>
      </c>
    </row>
    <row r="107" spans="2:251" s="1154" customFormat="1" ht="21.75" customHeight="1" x14ac:dyDescent="0.25">
      <c r="B107" s="1264">
        <v>1593</v>
      </c>
      <c r="C107" s="1199" t="s">
        <v>1473</v>
      </c>
      <c r="D107" s="1265"/>
      <c r="E107" s="1265"/>
      <c r="F107" s="1265"/>
      <c r="G107" s="1265"/>
      <c r="H107" s="1265"/>
      <c r="I107" s="1266">
        <f t="shared" si="25"/>
        <v>0</v>
      </c>
    </row>
    <row r="108" spans="2:251" s="1154" customFormat="1" ht="21.75" customHeight="1" x14ac:dyDescent="0.25">
      <c r="B108" s="1264">
        <v>1594</v>
      </c>
      <c r="C108" s="1199" t="s">
        <v>1474</v>
      </c>
      <c r="D108" s="1265"/>
      <c r="E108" s="1265"/>
      <c r="F108" s="1265"/>
      <c r="G108" s="1265"/>
      <c r="H108" s="1265"/>
      <c r="I108" s="1266">
        <f t="shared" si="25"/>
        <v>0</v>
      </c>
    </row>
    <row r="109" spans="2:251" s="1154" customFormat="1" ht="21.75" customHeight="1" x14ac:dyDescent="0.25">
      <c r="B109" s="1264">
        <v>1595</v>
      </c>
      <c r="C109" s="1199" t="s">
        <v>1475</v>
      </c>
      <c r="D109" s="1265"/>
      <c r="E109" s="1265"/>
      <c r="F109" s="1265"/>
      <c r="G109" s="1265"/>
      <c r="H109" s="1265"/>
      <c r="I109" s="1266">
        <f t="shared" si="25"/>
        <v>0</v>
      </c>
    </row>
    <row r="110" spans="2:251" s="1154" customFormat="1" ht="21.75" customHeight="1" x14ac:dyDescent="0.25">
      <c r="B110" s="1259">
        <v>1600</v>
      </c>
      <c r="C110" s="1269" t="s">
        <v>1476</v>
      </c>
      <c r="D110" s="1261">
        <f>D111</f>
        <v>0</v>
      </c>
      <c r="E110" s="1261">
        <f t="shared" ref="E110:H111" si="37">E111</f>
        <v>0</v>
      </c>
      <c r="F110" s="1261">
        <f t="shared" si="37"/>
        <v>0</v>
      </c>
      <c r="G110" s="1261">
        <f t="shared" si="37"/>
        <v>0</v>
      </c>
      <c r="H110" s="1261">
        <f t="shared" si="37"/>
        <v>0</v>
      </c>
      <c r="I110" s="1262">
        <f t="shared" si="25"/>
        <v>0</v>
      </c>
    </row>
    <row r="111" spans="2:251" s="1154" customFormat="1" ht="21.75" customHeight="1" x14ac:dyDescent="0.25">
      <c r="B111" s="1259">
        <v>1610</v>
      </c>
      <c r="C111" s="1263" t="s">
        <v>1477</v>
      </c>
      <c r="D111" s="1261">
        <f>D112</f>
        <v>0</v>
      </c>
      <c r="E111" s="1261">
        <f t="shared" si="37"/>
        <v>0</v>
      </c>
      <c r="F111" s="1261">
        <f t="shared" si="37"/>
        <v>0</v>
      </c>
      <c r="G111" s="1261">
        <f t="shared" si="37"/>
        <v>0</v>
      </c>
      <c r="H111" s="1261">
        <f t="shared" si="37"/>
        <v>0</v>
      </c>
      <c r="I111" s="1262">
        <f t="shared" si="25"/>
        <v>0</v>
      </c>
    </row>
    <row r="112" spans="2:251" s="1154" customFormat="1" ht="21.75" customHeight="1" x14ac:dyDescent="0.25">
      <c r="B112" s="1264">
        <v>1611</v>
      </c>
      <c r="C112" s="1199" t="s">
        <v>1477</v>
      </c>
      <c r="D112" s="1265"/>
      <c r="E112" s="1265"/>
      <c r="F112" s="1265"/>
      <c r="G112" s="1265"/>
      <c r="H112" s="1265"/>
      <c r="I112" s="1266">
        <f t="shared" si="25"/>
        <v>0</v>
      </c>
    </row>
    <row r="113" spans="1:9" s="1154" customFormat="1" ht="21.75" customHeight="1" x14ac:dyDescent="0.25">
      <c r="B113" s="1259">
        <v>1700</v>
      </c>
      <c r="C113" s="1269" t="s">
        <v>1478</v>
      </c>
      <c r="D113" s="1261">
        <f>D114+D117</f>
        <v>0</v>
      </c>
      <c r="E113" s="1261">
        <f t="shared" ref="E113:H113" si="38">E114+E117</f>
        <v>0</v>
      </c>
      <c r="F113" s="1261">
        <f t="shared" si="38"/>
        <v>0</v>
      </c>
      <c r="G113" s="1261">
        <f t="shared" si="38"/>
        <v>0</v>
      </c>
      <c r="H113" s="1261">
        <f t="shared" si="38"/>
        <v>0</v>
      </c>
      <c r="I113" s="1262">
        <f t="shared" si="25"/>
        <v>0</v>
      </c>
    </row>
    <row r="114" spans="1:9" s="1154" customFormat="1" ht="21.75" customHeight="1" x14ac:dyDescent="0.25">
      <c r="B114" s="1259">
        <v>1710</v>
      </c>
      <c r="C114" s="1263" t="s">
        <v>1479</v>
      </c>
      <c r="D114" s="1261">
        <f t="shared" ref="D114" si="39">D115+D116</f>
        <v>0</v>
      </c>
      <c r="E114" s="1261">
        <f t="shared" ref="E114:H114" si="40">E115+E116</f>
        <v>0</v>
      </c>
      <c r="F114" s="1261">
        <f t="shared" si="40"/>
        <v>0</v>
      </c>
      <c r="G114" s="1261">
        <f t="shared" si="40"/>
        <v>0</v>
      </c>
      <c r="H114" s="1261">
        <f t="shared" si="40"/>
        <v>0</v>
      </c>
      <c r="I114" s="1262">
        <f t="shared" si="25"/>
        <v>0</v>
      </c>
    </row>
    <row r="115" spans="1:9" s="1154" customFormat="1" ht="21.75" customHeight="1" x14ac:dyDescent="0.25">
      <c r="B115" s="1264">
        <v>1711</v>
      </c>
      <c r="C115" s="1199" t="s">
        <v>1480</v>
      </c>
      <c r="D115" s="1265"/>
      <c r="E115" s="1265"/>
      <c r="F115" s="1265"/>
      <c r="G115" s="1265"/>
      <c r="H115" s="1265"/>
      <c r="I115" s="1266">
        <f t="shared" si="25"/>
        <v>0</v>
      </c>
    </row>
    <row r="116" spans="1:9" s="1154" customFormat="1" ht="21.75" customHeight="1" x14ac:dyDescent="0.25">
      <c r="B116" s="1264">
        <v>1712</v>
      </c>
      <c r="C116" s="1199" t="s">
        <v>1481</v>
      </c>
      <c r="D116" s="1265"/>
      <c r="E116" s="1265"/>
      <c r="F116" s="1265"/>
      <c r="G116" s="1265"/>
      <c r="H116" s="1265"/>
      <c r="I116" s="1266">
        <f t="shared" si="25"/>
        <v>0</v>
      </c>
    </row>
    <row r="117" spans="1:9" s="1154" customFormat="1" ht="21.75" customHeight="1" x14ac:dyDescent="0.25">
      <c r="B117" s="1259">
        <v>1720</v>
      </c>
      <c r="C117" s="1263" t="s">
        <v>1482</v>
      </c>
      <c r="D117" s="1261">
        <f>D118</f>
        <v>0</v>
      </c>
      <c r="E117" s="1261">
        <f t="shared" ref="E117:H117" si="41">E118</f>
        <v>0</v>
      </c>
      <c r="F117" s="1261">
        <f t="shared" si="41"/>
        <v>0</v>
      </c>
      <c r="G117" s="1261">
        <f t="shared" si="41"/>
        <v>0</v>
      </c>
      <c r="H117" s="1261">
        <f t="shared" si="41"/>
        <v>0</v>
      </c>
      <c r="I117" s="1262">
        <f t="shared" si="25"/>
        <v>0</v>
      </c>
    </row>
    <row r="118" spans="1:9" s="1154" customFormat="1" ht="21.75" customHeight="1" x14ac:dyDescent="0.25">
      <c r="B118" s="1264">
        <v>1721</v>
      </c>
      <c r="C118" s="1199" t="s">
        <v>1482</v>
      </c>
      <c r="D118" s="1265"/>
      <c r="E118" s="1265"/>
      <c r="F118" s="1265"/>
      <c r="G118" s="1265"/>
      <c r="H118" s="1265"/>
      <c r="I118" s="1266">
        <f t="shared" si="25"/>
        <v>0</v>
      </c>
    </row>
    <row r="119" spans="1:9" s="1154" customFormat="1" ht="24" customHeight="1" x14ac:dyDescent="0.25">
      <c r="B119" s="1259" t="s">
        <v>2026</v>
      </c>
      <c r="C119" s="1275"/>
      <c r="D119" s="1261">
        <f t="shared" ref="D119" si="42">D14+D27+D38+D69+D84+D110+D113</f>
        <v>0</v>
      </c>
      <c r="E119" s="1261">
        <f t="shared" ref="E119:H119" si="43">E14+E27+E38+E69+E84+E110+E113</f>
        <v>0</v>
      </c>
      <c r="F119" s="1261">
        <f t="shared" si="43"/>
        <v>0</v>
      </c>
      <c r="G119" s="1261">
        <f t="shared" si="43"/>
        <v>0</v>
      </c>
      <c r="H119" s="1261">
        <f t="shared" si="43"/>
        <v>0</v>
      </c>
      <c r="I119" s="1262">
        <f t="shared" si="25"/>
        <v>0</v>
      </c>
    </row>
    <row r="120" spans="1:9" s="1154" customFormat="1" ht="21.75" customHeight="1" x14ac:dyDescent="0.25">
      <c r="B120" s="1259">
        <v>2000</v>
      </c>
      <c r="C120" s="1269" t="s">
        <v>233</v>
      </c>
      <c r="D120" s="1261">
        <f>+D121+D140+D148+D167+D189+D204+D209+D220+D227</f>
        <v>0</v>
      </c>
      <c r="E120" s="1261">
        <f t="shared" ref="E120:H120" si="44">+E121+E140+E148+E167+E189+E204+E209+E220+E227</f>
        <v>0</v>
      </c>
      <c r="F120" s="1261">
        <f t="shared" si="44"/>
        <v>0</v>
      </c>
      <c r="G120" s="1261">
        <f t="shared" si="44"/>
        <v>0</v>
      </c>
      <c r="H120" s="1261">
        <f t="shared" si="44"/>
        <v>0</v>
      </c>
      <c r="I120" s="1262">
        <f t="shared" si="25"/>
        <v>0</v>
      </c>
    </row>
    <row r="121" spans="1:9" s="1154" customFormat="1" ht="21.75" customHeight="1" x14ac:dyDescent="0.25">
      <c r="A121" s="1270"/>
      <c r="B121" s="1259">
        <v>2100</v>
      </c>
      <c r="C121" s="1269" t="s">
        <v>1484</v>
      </c>
      <c r="D121" s="1261">
        <f>D122+D125+D128+D130+D132+D134+D136+D138</f>
        <v>0</v>
      </c>
      <c r="E121" s="1261">
        <f t="shared" ref="E121:H121" si="45">E122+E125+E128+E130+E132+E134+E136+E138</f>
        <v>0</v>
      </c>
      <c r="F121" s="1261">
        <f t="shared" si="45"/>
        <v>0</v>
      </c>
      <c r="G121" s="1261">
        <f t="shared" si="45"/>
        <v>0</v>
      </c>
      <c r="H121" s="1261">
        <f t="shared" si="45"/>
        <v>0</v>
      </c>
      <c r="I121" s="1262">
        <f t="shared" si="25"/>
        <v>0</v>
      </c>
    </row>
    <row r="122" spans="1:9" s="1154" customFormat="1" ht="21.75" customHeight="1" x14ac:dyDescent="0.25">
      <c r="B122" s="1259">
        <v>2110</v>
      </c>
      <c r="C122" s="1276" t="s">
        <v>1485</v>
      </c>
      <c r="D122" s="1261">
        <f>D123+D124</f>
        <v>0</v>
      </c>
      <c r="E122" s="1261">
        <f t="shared" ref="E122:H122" si="46">E123+E124</f>
        <v>0</v>
      </c>
      <c r="F122" s="1261">
        <f t="shared" si="46"/>
        <v>0</v>
      </c>
      <c r="G122" s="1261">
        <f t="shared" si="46"/>
        <v>0</v>
      </c>
      <c r="H122" s="1261">
        <f t="shared" si="46"/>
        <v>0</v>
      </c>
      <c r="I122" s="1262">
        <f t="shared" si="25"/>
        <v>0</v>
      </c>
    </row>
    <row r="123" spans="1:9" s="1154" customFormat="1" ht="21.75" customHeight="1" x14ac:dyDescent="0.25">
      <c r="B123" s="1264">
        <v>2111</v>
      </c>
      <c r="C123" s="1199" t="s">
        <v>1486</v>
      </c>
      <c r="D123" s="1265"/>
      <c r="E123" s="1265"/>
      <c r="F123" s="1265"/>
      <c r="G123" s="1265"/>
      <c r="H123" s="1265"/>
      <c r="I123" s="1266">
        <f t="shared" si="25"/>
        <v>0</v>
      </c>
    </row>
    <row r="124" spans="1:9" s="1154" customFormat="1" ht="21.75" customHeight="1" x14ac:dyDescent="0.25">
      <c r="B124" s="1264">
        <v>2112</v>
      </c>
      <c r="C124" s="1199" t="s">
        <v>1487</v>
      </c>
      <c r="D124" s="1265"/>
      <c r="E124" s="1265"/>
      <c r="F124" s="1265"/>
      <c r="G124" s="1265"/>
      <c r="H124" s="1265"/>
      <c r="I124" s="1266">
        <f t="shared" si="25"/>
        <v>0</v>
      </c>
    </row>
    <row r="125" spans="1:9" s="1154" customFormat="1" ht="21.75" customHeight="1" x14ac:dyDescent="0.25">
      <c r="B125" s="1259">
        <v>2120</v>
      </c>
      <c r="C125" s="1263" t="s">
        <v>1488</v>
      </c>
      <c r="D125" s="1261">
        <f>D126+D127</f>
        <v>0</v>
      </c>
      <c r="E125" s="1261">
        <f t="shared" ref="E125:H125" si="47">E126+E127</f>
        <v>0</v>
      </c>
      <c r="F125" s="1261">
        <f t="shared" si="47"/>
        <v>0</v>
      </c>
      <c r="G125" s="1261">
        <f t="shared" si="47"/>
        <v>0</v>
      </c>
      <c r="H125" s="1261">
        <f t="shared" si="47"/>
        <v>0</v>
      </c>
      <c r="I125" s="1262">
        <f t="shared" si="25"/>
        <v>0</v>
      </c>
    </row>
    <row r="126" spans="1:9" s="1154" customFormat="1" ht="21.75" customHeight="1" x14ac:dyDescent="0.25">
      <c r="B126" s="1264">
        <v>2121</v>
      </c>
      <c r="C126" s="1199" t="s">
        <v>1489</v>
      </c>
      <c r="D126" s="1265"/>
      <c r="E126" s="1265"/>
      <c r="F126" s="1265"/>
      <c r="G126" s="1265"/>
      <c r="H126" s="1265"/>
      <c r="I126" s="1266">
        <f t="shared" si="25"/>
        <v>0</v>
      </c>
    </row>
    <row r="127" spans="1:9" s="1154" customFormat="1" ht="21.75" customHeight="1" x14ac:dyDescent="0.25">
      <c r="B127" s="1264">
        <v>2122</v>
      </c>
      <c r="C127" s="1199" t="s">
        <v>1490</v>
      </c>
      <c r="D127" s="1265"/>
      <c r="E127" s="1265"/>
      <c r="F127" s="1265"/>
      <c r="G127" s="1265"/>
      <c r="H127" s="1265"/>
      <c r="I127" s="1266">
        <f t="shared" si="25"/>
        <v>0</v>
      </c>
    </row>
    <row r="128" spans="1:9" s="1154" customFormat="1" ht="21.75" customHeight="1" x14ac:dyDescent="0.25">
      <c r="B128" s="1259">
        <v>2130</v>
      </c>
      <c r="C128" s="1263" t="s">
        <v>1491</v>
      </c>
      <c r="D128" s="1261">
        <f t="shared" ref="D128:H128" si="48">D129</f>
        <v>0</v>
      </c>
      <c r="E128" s="1261">
        <f t="shared" si="48"/>
        <v>0</v>
      </c>
      <c r="F128" s="1261">
        <f t="shared" si="48"/>
        <v>0</v>
      </c>
      <c r="G128" s="1261">
        <f t="shared" si="48"/>
        <v>0</v>
      </c>
      <c r="H128" s="1261">
        <f t="shared" si="48"/>
        <v>0</v>
      </c>
      <c r="I128" s="1262">
        <f t="shared" si="25"/>
        <v>0</v>
      </c>
    </row>
    <row r="129" spans="2:9" s="1154" customFormat="1" ht="21.75" customHeight="1" x14ac:dyDescent="0.25">
      <c r="B129" s="1264">
        <v>2131</v>
      </c>
      <c r="C129" s="1199" t="s">
        <v>1491</v>
      </c>
      <c r="D129" s="1265"/>
      <c r="E129" s="1265"/>
      <c r="F129" s="1265"/>
      <c r="G129" s="1265"/>
      <c r="H129" s="1265"/>
      <c r="I129" s="1266">
        <f t="shared" si="25"/>
        <v>0</v>
      </c>
    </row>
    <row r="130" spans="2:9" s="1154" customFormat="1" ht="21.75" customHeight="1" x14ac:dyDescent="0.25">
      <c r="B130" s="1259">
        <v>2140</v>
      </c>
      <c r="C130" s="1263" t="s">
        <v>1492</v>
      </c>
      <c r="D130" s="1261">
        <f t="shared" ref="D130:H130" si="49">D131</f>
        <v>0</v>
      </c>
      <c r="E130" s="1261">
        <f t="shared" si="49"/>
        <v>0</v>
      </c>
      <c r="F130" s="1261">
        <f t="shared" si="49"/>
        <v>0</v>
      </c>
      <c r="G130" s="1261">
        <f t="shared" si="49"/>
        <v>0</v>
      </c>
      <c r="H130" s="1261">
        <f t="shared" si="49"/>
        <v>0</v>
      </c>
      <c r="I130" s="1262">
        <f t="shared" si="25"/>
        <v>0</v>
      </c>
    </row>
    <row r="131" spans="2:9" s="1154" customFormat="1" ht="21.75" customHeight="1" x14ac:dyDescent="0.25">
      <c r="B131" s="1264">
        <v>2141</v>
      </c>
      <c r="C131" s="1199" t="s">
        <v>1493</v>
      </c>
      <c r="D131" s="1265"/>
      <c r="E131" s="1265"/>
      <c r="F131" s="1265"/>
      <c r="G131" s="1265"/>
      <c r="H131" s="1265"/>
      <c r="I131" s="1266">
        <f t="shared" si="25"/>
        <v>0</v>
      </c>
    </row>
    <row r="132" spans="2:9" s="1154" customFormat="1" ht="21.75" customHeight="1" x14ac:dyDescent="0.25">
      <c r="B132" s="1259">
        <v>2150</v>
      </c>
      <c r="C132" s="1263" t="s">
        <v>1494</v>
      </c>
      <c r="D132" s="1261">
        <f t="shared" ref="D132:H132" si="50">D133</f>
        <v>0</v>
      </c>
      <c r="E132" s="1261">
        <f t="shared" si="50"/>
        <v>0</v>
      </c>
      <c r="F132" s="1261">
        <f t="shared" si="50"/>
        <v>0</v>
      </c>
      <c r="G132" s="1261">
        <f t="shared" si="50"/>
        <v>0</v>
      </c>
      <c r="H132" s="1261">
        <f t="shared" si="50"/>
        <v>0</v>
      </c>
      <c r="I132" s="1262">
        <f t="shared" si="25"/>
        <v>0</v>
      </c>
    </row>
    <row r="133" spans="2:9" s="1154" customFormat="1" ht="21.75" customHeight="1" x14ac:dyDescent="0.25">
      <c r="B133" s="1264">
        <v>2151</v>
      </c>
      <c r="C133" s="1199" t="s">
        <v>1495</v>
      </c>
      <c r="D133" s="1265"/>
      <c r="E133" s="1265"/>
      <c r="F133" s="1265"/>
      <c r="G133" s="1265"/>
      <c r="H133" s="1265"/>
      <c r="I133" s="1266">
        <f t="shared" si="25"/>
        <v>0</v>
      </c>
    </row>
    <row r="134" spans="2:9" s="1154" customFormat="1" ht="21.75" customHeight="1" x14ac:dyDescent="0.25">
      <c r="B134" s="1259">
        <v>2160</v>
      </c>
      <c r="C134" s="1263" t="s">
        <v>1496</v>
      </c>
      <c r="D134" s="1261">
        <f t="shared" ref="D134:H134" si="51">D135</f>
        <v>0</v>
      </c>
      <c r="E134" s="1261">
        <f t="shared" si="51"/>
        <v>0</v>
      </c>
      <c r="F134" s="1261">
        <f t="shared" si="51"/>
        <v>0</v>
      </c>
      <c r="G134" s="1261">
        <f t="shared" si="51"/>
        <v>0</v>
      </c>
      <c r="H134" s="1261">
        <f t="shared" si="51"/>
        <v>0</v>
      </c>
      <c r="I134" s="1262">
        <f t="shared" si="25"/>
        <v>0</v>
      </c>
    </row>
    <row r="135" spans="2:9" s="1154" customFormat="1" ht="21.75" customHeight="1" x14ac:dyDescent="0.25">
      <c r="B135" s="1264">
        <v>2161</v>
      </c>
      <c r="C135" s="1199" t="s">
        <v>1497</v>
      </c>
      <c r="D135" s="1265"/>
      <c r="E135" s="1265"/>
      <c r="F135" s="1265"/>
      <c r="G135" s="1265"/>
      <c r="H135" s="1265"/>
      <c r="I135" s="1266">
        <f t="shared" si="25"/>
        <v>0</v>
      </c>
    </row>
    <row r="136" spans="2:9" s="1154" customFormat="1" ht="21.75" customHeight="1" x14ac:dyDescent="0.25">
      <c r="B136" s="1259">
        <v>2170</v>
      </c>
      <c r="C136" s="1263" t="s">
        <v>1498</v>
      </c>
      <c r="D136" s="1261">
        <f t="shared" ref="D136:H136" si="52">D137</f>
        <v>0</v>
      </c>
      <c r="E136" s="1261">
        <f t="shared" si="52"/>
        <v>0</v>
      </c>
      <c r="F136" s="1261">
        <f t="shared" si="52"/>
        <v>0</v>
      </c>
      <c r="G136" s="1261">
        <f t="shared" si="52"/>
        <v>0</v>
      </c>
      <c r="H136" s="1261">
        <f t="shared" si="52"/>
        <v>0</v>
      </c>
      <c r="I136" s="1262">
        <f t="shared" si="25"/>
        <v>0</v>
      </c>
    </row>
    <row r="137" spans="2:9" s="1154" customFormat="1" ht="21.75" customHeight="1" x14ac:dyDescent="0.25">
      <c r="B137" s="1264">
        <v>2171</v>
      </c>
      <c r="C137" s="1199" t="s">
        <v>1499</v>
      </c>
      <c r="D137" s="1265"/>
      <c r="E137" s="1265"/>
      <c r="F137" s="1265"/>
      <c r="G137" s="1265"/>
      <c r="H137" s="1265"/>
      <c r="I137" s="1266">
        <f t="shared" si="25"/>
        <v>0</v>
      </c>
    </row>
    <row r="138" spans="2:9" s="1154" customFormat="1" ht="21.75" customHeight="1" x14ac:dyDescent="0.25">
      <c r="B138" s="1259">
        <v>2180</v>
      </c>
      <c r="C138" s="1263" t="s">
        <v>1500</v>
      </c>
      <c r="D138" s="1261">
        <f t="shared" ref="D138:H138" si="53">D139</f>
        <v>0</v>
      </c>
      <c r="E138" s="1261">
        <f t="shared" si="53"/>
        <v>0</v>
      </c>
      <c r="F138" s="1261">
        <f t="shared" si="53"/>
        <v>0</v>
      </c>
      <c r="G138" s="1261">
        <f t="shared" si="53"/>
        <v>0</v>
      </c>
      <c r="H138" s="1261">
        <f t="shared" si="53"/>
        <v>0</v>
      </c>
      <c r="I138" s="1262">
        <f t="shared" si="25"/>
        <v>0</v>
      </c>
    </row>
    <row r="139" spans="2:9" s="1154" customFormat="1" ht="21.75" customHeight="1" x14ac:dyDescent="0.25">
      <c r="B139" s="1264">
        <v>2181</v>
      </c>
      <c r="C139" s="1199" t="s">
        <v>1501</v>
      </c>
      <c r="D139" s="1265"/>
      <c r="E139" s="1265"/>
      <c r="F139" s="1265"/>
      <c r="G139" s="1265"/>
      <c r="H139" s="1265"/>
      <c r="I139" s="1266">
        <f t="shared" si="25"/>
        <v>0</v>
      </c>
    </row>
    <row r="140" spans="2:9" s="1154" customFormat="1" ht="21.75" customHeight="1" x14ac:dyDescent="0.25">
      <c r="B140" s="1259">
        <v>2200</v>
      </c>
      <c r="C140" s="1269" t="s">
        <v>1502</v>
      </c>
      <c r="D140" s="1261">
        <f>D141+D143+D146</f>
        <v>0</v>
      </c>
      <c r="E140" s="1261">
        <f t="shared" ref="E140:H140" si="54">E141+E143+E146</f>
        <v>0</v>
      </c>
      <c r="F140" s="1261">
        <f t="shared" si="54"/>
        <v>0</v>
      </c>
      <c r="G140" s="1261">
        <f t="shared" si="54"/>
        <v>0</v>
      </c>
      <c r="H140" s="1261">
        <f t="shared" si="54"/>
        <v>0</v>
      </c>
      <c r="I140" s="1262">
        <f t="shared" si="25"/>
        <v>0</v>
      </c>
    </row>
    <row r="141" spans="2:9" s="1154" customFormat="1" ht="21.75" customHeight="1" x14ac:dyDescent="0.25">
      <c r="B141" s="1259">
        <v>2210</v>
      </c>
      <c r="C141" s="1263" t="s">
        <v>1503</v>
      </c>
      <c r="D141" s="1261">
        <f t="shared" ref="D141:H141" si="55">D142</f>
        <v>0</v>
      </c>
      <c r="E141" s="1261">
        <f t="shared" si="55"/>
        <v>0</v>
      </c>
      <c r="F141" s="1261">
        <f t="shared" si="55"/>
        <v>0</v>
      </c>
      <c r="G141" s="1261">
        <f t="shared" si="55"/>
        <v>0</v>
      </c>
      <c r="H141" s="1261">
        <f t="shared" si="55"/>
        <v>0</v>
      </c>
      <c r="I141" s="1262">
        <f t="shared" si="25"/>
        <v>0</v>
      </c>
    </row>
    <row r="142" spans="2:9" s="1154" customFormat="1" ht="21.75" customHeight="1" x14ac:dyDescent="0.25">
      <c r="B142" s="1264">
        <v>2211</v>
      </c>
      <c r="C142" s="1199" t="s">
        <v>1503</v>
      </c>
      <c r="D142" s="1265"/>
      <c r="E142" s="1265"/>
      <c r="F142" s="1265"/>
      <c r="G142" s="1265"/>
      <c r="H142" s="1265"/>
      <c r="I142" s="1266">
        <f t="shared" si="25"/>
        <v>0</v>
      </c>
    </row>
    <row r="143" spans="2:9" s="1154" customFormat="1" ht="21.75" customHeight="1" x14ac:dyDescent="0.25">
      <c r="B143" s="1259">
        <v>2220</v>
      </c>
      <c r="C143" s="1263" t="s">
        <v>1504</v>
      </c>
      <c r="D143" s="1261">
        <f t="shared" ref="D143" si="56">D144+D145</f>
        <v>0</v>
      </c>
      <c r="E143" s="1261">
        <f t="shared" ref="E143:H143" si="57">E144+E145</f>
        <v>0</v>
      </c>
      <c r="F143" s="1261">
        <f t="shared" si="57"/>
        <v>0</v>
      </c>
      <c r="G143" s="1261">
        <f t="shared" si="57"/>
        <v>0</v>
      </c>
      <c r="H143" s="1261">
        <f t="shared" si="57"/>
        <v>0</v>
      </c>
      <c r="I143" s="1262">
        <f t="shared" ref="I143:I206" si="58">+D143+E143+F143+G143+H143</f>
        <v>0</v>
      </c>
    </row>
    <row r="144" spans="2:9" s="1154" customFormat="1" ht="21.75" customHeight="1" x14ac:dyDescent="0.25">
      <c r="B144" s="1264">
        <v>2221</v>
      </c>
      <c r="C144" s="1199" t="s">
        <v>1505</v>
      </c>
      <c r="D144" s="1265"/>
      <c r="E144" s="1265"/>
      <c r="F144" s="1265"/>
      <c r="G144" s="1265"/>
      <c r="H144" s="1265"/>
      <c r="I144" s="1266">
        <f t="shared" si="58"/>
        <v>0</v>
      </c>
    </row>
    <row r="145" spans="2:9" s="1154" customFormat="1" ht="21.75" customHeight="1" x14ac:dyDescent="0.25">
      <c r="B145" s="1264">
        <v>2222</v>
      </c>
      <c r="C145" s="1199" t="s">
        <v>1504</v>
      </c>
      <c r="D145" s="1265"/>
      <c r="E145" s="1265"/>
      <c r="F145" s="1265"/>
      <c r="G145" s="1265"/>
      <c r="H145" s="1265"/>
      <c r="I145" s="1266">
        <f t="shared" si="58"/>
        <v>0</v>
      </c>
    </row>
    <row r="146" spans="2:9" s="1154" customFormat="1" ht="21.75" customHeight="1" x14ac:dyDescent="0.25">
      <c r="B146" s="1259">
        <v>2230</v>
      </c>
      <c r="C146" s="1263" t="s">
        <v>1506</v>
      </c>
      <c r="D146" s="1261">
        <f t="shared" ref="D146:H146" si="59">D147</f>
        <v>0</v>
      </c>
      <c r="E146" s="1261">
        <f t="shared" si="59"/>
        <v>0</v>
      </c>
      <c r="F146" s="1261">
        <f t="shared" si="59"/>
        <v>0</v>
      </c>
      <c r="G146" s="1261">
        <f t="shared" si="59"/>
        <v>0</v>
      </c>
      <c r="H146" s="1261">
        <f t="shared" si="59"/>
        <v>0</v>
      </c>
      <c r="I146" s="1262">
        <f t="shared" si="58"/>
        <v>0</v>
      </c>
    </row>
    <row r="147" spans="2:9" s="1154" customFormat="1" ht="21.75" customHeight="1" x14ac:dyDescent="0.25">
      <c r="B147" s="1264">
        <v>2231</v>
      </c>
      <c r="C147" s="1199" t="s">
        <v>1506</v>
      </c>
      <c r="D147" s="1265"/>
      <c r="E147" s="1265"/>
      <c r="F147" s="1265"/>
      <c r="G147" s="1265"/>
      <c r="H147" s="1265"/>
      <c r="I147" s="1266">
        <f t="shared" si="58"/>
        <v>0</v>
      </c>
    </row>
    <row r="148" spans="2:9" s="1154" customFormat="1" ht="21.75" customHeight="1" x14ac:dyDescent="0.25">
      <c r="B148" s="1259">
        <v>2300</v>
      </c>
      <c r="C148" s="1269" t="s">
        <v>1507</v>
      </c>
      <c r="D148" s="1261">
        <f t="shared" ref="D148" si="60">D149+D151+D153+D155+D157+D159+D161+D163+D165</f>
        <v>0</v>
      </c>
      <c r="E148" s="1261">
        <f t="shared" ref="E148:H148" si="61">E149+E151+E153+E155+E157+E159+E161+E163+E165</f>
        <v>0</v>
      </c>
      <c r="F148" s="1261">
        <f t="shared" si="61"/>
        <v>0</v>
      </c>
      <c r="G148" s="1261">
        <f t="shared" si="61"/>
        <v>0</v>
      </c>
      <c r="H148" s="1261">
        <f t="shared" si="61"/>
        <v>0</v>
      </c>
      <c r="I148" s="1262">
        <f t="shared" si="58"/>
        <v>0</v>
      </c>
    </row>
    <row r="149" spans="2:9" s="1154" customFormat="1" ht="21.75" customHeight="1" x14ac:dyDescent="0.25">
      <c r="B149" s="1259">
        <v>2310</v>
      </c>
      <c r="C149" s="1263" t="s">
        <v>1508</v>
      </c>
      <c r="D149" s="1261">
        <f t="shared" ref="D149:H149" si="62">D150</f>
        <v>0</v>
      </c>
      <c r="E149" s="1261">
        <f t="shared" si="62"/>
        <v>0</v>
      </c>
      <c r="F149" s="1261">
        <f t="shared" si="62"/>
        <v>0</v>
      </c>
      <c r="G149" s="1261">
        <f t="shared" si="62"/>
        <v>0</v>
      </c>
      <c r="H149" s="1261">
        <f t="shared" si="62"/>
        <v>0</v>
      </c>
      <c r="I149" s="1262">
        <f t="shared" si="58"/>
        <v>0</v>
      </c>
    </row>
    <row r="150" spans="2:9" s="1154" customFormat="1" ht="21.75" customHeight="1" x14ac:dyDescent="0.25">
      <c r="B150" s="1264">
        <v>2311</v>
      </c>
      <c r="C150" s="1199" t="s">
        <v>1509</v>
      </c>
      <c r="D150" s="1265"/>
      <c r="E150" s="1265"/>
      <c r="F150" s="1265"/>
      <c r="G150" s="1265"/>
      <c r="H150" s="1265"/>
      <c r="I150" s="1266">
        <f t="shared" si="58"/>
        <v>0</v>
      </c>
    </row>
    <row r="151" spans="2:9" s="1154" customFormat="1" ht="21.75" customHeight="1" x14ac:dyDescent="0.25">
      <c r="B151" s="1259">
        <v>2320</v>
      </c>
      <c r="C151" s="1263" t="s">
        <v>1510</v>
      </c>
      <c r="D151" s="1261">
        <f>D152</f>
        <v>0</v>
      </c>
      <c r="E151" s="1261">
        <f t="shared" ref="E151:H151" si="63">E152</f>
        <v>0</v>
      </c>
      <c r="F151" s="1261">
        <f t="shared" si="63"/>
        <v>0</v>
      </c>
      <c r="G151" s="1261">
        <f t="shared" si="63"/>
        <v>0</v>
      </c>
      <c r="H151" s="1261">
        <f t="shared" si="63"/>
        <v>0</v>
      </c>
      <c r="I151" s="1262">
        <f t="shared" si="58"/>
        <v>0</v>
      </c>
    </row>
    <row r="152" spans="2:9" s="1154" customFormat="1" ht="21.75" customHeight="1" x14ac:dyDescent="0.25">
      <c r="B152" s="1264">
        <v>2321</v>
      </c>
      <c r="C152" s="1199" t="s">
        <v>1511</v>
      </c>
      <c r="D152" s="1265"/>
      <c r="E152" s="1265"/>
      <c r="F152" s="1265"/>
      <c r="G152" s="1265"/>
      <c r="H152" s="1265"/>
      <c r="I152" s="1266">
        <f t="shared" si="58"/>
        <v>0</v>
      </c>
    </row>
    <row r="153" spans="2:9" s="1154" customFormat="1" ht="21.75" customHeight="1" x14ac:dyDescent="0.25">
      <c r="B153" s="1259">
        <v>2330</v>
      </c>
      <c r="C153" s="1263" t="s">
        <v>1512</v>
      </c>
      <c r="D153" s="1261">
        <f t="shared" ref="D153:H153" si="64">D154</f>
        <v>0</v>
      </c>
      <c r="E153" s="1261">
        <f t="shared" si="64"/>
        <v>0</v>
      </c>
      <c r="F153" s="1261">
        <f t="shared" si="64"/>
        <v>0</v>
      </c>
      <c r="G153" s="1261">
        <f t="shared" si="64"/>
        <v>0</v>
      </c>
      <c r="H153" s="1261">
        <f t="shared" si="64"/>
        <v>0</v>
      </c>
      <c r="I153" s="1262">
        <f t="shared" si="58"/>
        <v>0</v>
      </c>
    </row>
    <row r="154" spans="2:9" s="1154" customFormat="1" ht="21.75" customHeight="1" x14ac:dyDescent="0.25">
      <c r="B154" s="1264">
        <v>2331</v>
      </c>
      <c r="C154" s="1199" t="s">
        <v>1512</v>
      </c>
      <c r="D154" s="1265"/>
      <c r="E154" s="1265"/>
      <c r="F154" s="1265"/>
      <c r="G154" s="1265"/>
      <c r="H154" s="1265"/>
      <c r="I154" s="1266">
        <f t="shared" si="58"/>
        <v>0</v>
      </c>
    </row>
    <row r="155" spans="2:9" s="1154" customFormat="1" ht="21.75" customHeight="1" x14ac:dyDescent="0.25">
      <c r="B155" s="1259">
        <v>2340</v>
      </c>
      <c r="C155" s="1263" t="s">
        <v>1513</v>
      </c>
      <c r="D155" s="1261">
        <f t="shared" ref="D155:H155" si="65">D156</f>
        <v>0</v>
      </c>
      <c r="E155" s="1261">
        <f t="shared" si="65"/>
        <v>0</v>
      </c>
      <c r="F155" s="1261">
        <f t="shared" si="65"/>
        <v>0</v>
      </c>
      <c r="G155" s="1261">
        <f t="shared" si="65"/>
        <v>0</v>
      </c>
      <c r="H155" s="1261">
        <f t="shared" si="65"/>
        <v>0</v>
      </c>
      <c r="I155" s="1262">
        <f t="shared" si="58"/>
        <v>0</v>
      </c>
    </row>
    <row r="156" spans="2:9" s="1154" customFormat="1" ht="21.75" customHeight="1" x14ac:dyDescent="0.25">
      <c r="B156" s="1264">
        <v>2341</v>
      </c>
      <c r="C156" s="1199" t="s">
        <v>1513</v>
      </c>
      <c r="D156" s="1265"/>
      <c r="E156" s="1265"/>
      <c r="F156" s="1265"/>
      <c r="G156" s="1265"/>
      <c r="H156" s="1265"/>
      <c r="I156" s="1266">
        <f t="shared" si="58"/>
        <v>0</v>
      </c>
    </row>
    <row r="157" spans="2:9" s="1154" customFormat="1" ht="21.75" customHeight="1" x14ac:dyDescent="0.25">
      <c r="B157" s="1259">
        <v>2350</v>
      </c>
      <c r="C157" s="1263" t="s">
        <v>1514</v>
      </c>
      <c r="D157" s="1261">
        <f t="shared" ref="D157:H157" si="66">D158</f>
        <v>0</v>
      </c>
      <c r="E157" s="1261">
        <f t="shared" si="66"/>
        <v>0</v>
      </c>
      <c r="F157" s="1261">
        <f t="shared" si="66"/>
        <v>0</v>
      </c>
      <c r="G157" s="1261">
        <f t="shared" si="66"/>
        <v>0</v>
      </c>
      <c r="H157" s="1261">
        <f t="shared" si="66"/>
        <v>0</v>
      </c>
      <c r="I157" s="1262">
        <f t="shared" si="58"/>
        <v>0</v>
      </c>
    </row>
    <row r="158" spans="2:9" s="1154" customFormat="1" ht="21.75" customHeight="1" x14ac:dyDescent="0.25">
      <c r="B158" s="1264">
        <v>2351</v>
      </c>
      <c r="C158" s="1199" t="s">
        <v>1514</v>
      </c>
      <c r="D158" s="1265"/>
      <c r="E158" s="1265"/>
      <c r="F158" s="1265"/>
      <c r="G158" s="1265"/>
      <c r="H158" s="1265"/>
      <c r="I158" s="1266">
        <f t="shared" si="58"/>
        <v>0</v>
      </c>
    </row>
    <row r="159" spans="2:9" s="1154" customFormat="1" ht="21.75" customHeight="1" x14ac:dyDescent="0.25">
      <c r="B159" s="1259">
        <v>2360</v>
      </c>
      <c r="C159" s="1263" t="s">
        <v>1515</v>
      </c>
      <c r="D159" s="1261">
        <f t="shared" ref="D159:H159" si="67">D160</f>
        <v>0</v>
      </c>
      <c r="E159" s="1261">
        <f t="shared" si="67"/>
        <v>0</v>
      </c>
      <c r="F159" s="1261">
        <f t="shared" si="67"/>
        <v>0</v>
      </c>
      <c r="G159" s="1261">
        <f t="shared" si="67"/>
        <v>0</v>
      </c>
      <c r="H159" s="1261">
        <f t="shared" si="67"/>
        <v>0</v>
      </c>
      <c r="I159" s="1262">
        <f t="shared" si="58"/>
        <v>0</v>
      </c>
    </row>
    <row r="160" spans="2:9" s="1154" customFormat="1" ht="21.75" customHeight="1" x14ac:dyDescent="0.25">
      <c r="B160" s="1264">
        <v>2361</v>
      </c>
      <c r="C160" s="1199" t="s">
        <v>1515</v>
      </c>
      <c r="D160" s="1265"/>
      <c r="E160" s="1265"/>
      <c r="F160" s="1265"/>
      <c r="G160" s="1265"/>
      <c r="H160" s="1265"/>
      <c r="I160" s="1266">
        <f t="shared" si="58"/>
        <v>0</v>
      </c>
    </row>
    <row r="161" spans="2:11" s="1154" customFormat="1" ht="21.75" customHeight="1" x14ac:dyDescent="0.25">
      <c r="B161" s="1259">
        <v>2370</v>
      </c>
      <c r="C161" s="1263" t="s">
        <v>1516</v>
      </c>
      <c r="D161" s="1261">
        <f t="shared" ref="D161:H161" si="68">D162</f>
        <v>0</v>
      </c>
      <c r="E161" s="1261">
        <f t="shared" si="68"/>
        <v>0</v>
      </c>
      <c r="F161" s="1261">
        <f t="shared" si="68"/>
        <v>0</v>
      </c>
      <c r="G161" s="1261">
        <f t="shared" si="68"/>
        <v>0</v>
      </c>
      <c r="H161" s="1261">
        <f t="shared" si="68"/>
        <v>0</v>
      </c>
      <c r="I161" s="1262">
        <f t="shared" si="58"/>
        <v>0</v>
      </c>
    </row>
    <row r="162" spans="2:11" s="1154" customFormat="1" ht="21.75" customHeight="1" x14ac:dyDescent="0.25">
      <c r="B162" s="1264">
        <v>2371</v>
      </c>
      <c r="C162" s="1199" t="s">
        <v>1516</v>
      </c>
      <c r="D162" s="1265"/>
      <c r="E162" s="1265"/>
      <c r="F162" s="1265"/>
      <c r="G162" s="1265"/>
      <c r="H162" s="1265"/>
      <c r="I162" s="1266">
        <f t="shared" si="58"/>
        <v>0</v>
      </c>
    </row>
    <row r="163" spans="2:11" s="1154" customFormat="1" ht="21.75" customHeight="1" x14ac:dyDescent="0.25">
      <c r="B163" s="1259">
        <v>2380</v>
      </c>
      <c r="C163" s="1263" t="s">
        <v>1517</v>
      </c>
      <c r="D163" s="1261">
        <f t="shared" ref="D163:H163" si="69">D164</f>
        <v>0</v>
      </c>
      <c r="E163" s="1261">
        <f t="shared" si="69"/>
        <v>0</v>
      </c>
      <c r="F163" s="1261">
        <f t="shared" si="69"/>
        <v>0</v>
      </c>
      <c r="G163" s="1261">
        <f t="shared" si="69"/>
        <v>0</v>
      </c>
      <c r="H163" s="1261">
        <f t="shared" si="69"/>
        <v>0</v>
      </c>
      <c r="I163" s="1262">
        <f t="shared" si="58"/>
        <v>0</v>
      </c>
    </row>
    <row r="164" spans="2:11" s="1154" customFormat="1" ht="21.75" customHeight="1" x14ac:dyDescent="0.25">
      <c r="B164" s="1264">
        <v>2381</v>
      </c>
      <c r="C164" s="1199" t="s">
        <v>1518</v>
      </c>
      <c r="D164" s="1265"/>
      <c r="E164" s="1265"/>
      <c r="F164" s="1265"/>
      <c r="G164" s="1265"/>
      <c r="H164" s="1265"/>
      <c r="I164" s="1266">
        <f t="shared" si="58"/>
        <v>0</v>
      </c>
    </row>
    <row r="165" spans="2:11" s="1154" customFormat="1" ht="21.75" customHeight="1" x14ac:dyDescent="0.25">
      <c r="B165" s="1259">
        <v>2390</v>
      </c>
      <c r="C165" s="1263" t="s">
        <v>1519</v>
      </c>
      <c r="D165" s="1261">
        <f t="shared" ref="D165:H165" si="70">D166</f>
        <v>0</v>
      </c>
      <c r="E165" s="1261">
        <f t="shared" si="70"/>
        <v>0</v>
      </c>
      <c r="F165" s="1261">
        <f t="shared" si="70"/>
        <v>0</v>
      </c>
      <c r="G165" s="1261">
        <f t="shared" si="70"/>
        <v>0</v>
      </c>
      <c r="H165" s="1261">
        <f t="shared" si="70"/>
        <v>0</v>
      </c>
      <c r="I165" s="1262">
        <f t="shared" si="58"/>
        <v>0</v>
      </c>
    </row>
    <row r="166" spans="2:11" s="1154" customFormat="1" ht="21.75" customHeight="1" x14ac:dyDescent="0.25">
      <c r="B166" s="1264">
        <v>2391</v>
      </c>
      <c r="C166" s="1199" t="s">
        <v>1519</v>
      </c>
      <c r="D166" s="1265"/>
      <c r="E166" s="1265"/>
      <c r="F166" s="1265"/>
      <c r="G166" s="1265"/>
      <c r="H166" s="1265"/>
      <c r="I166" s="1266">
        <f t="shared" si="58"/>
        <v>0</v>
      </c>
    </row>
    <row r="167" spans="2:11" s="1154" customFormat="1" ht="21.75" customHeight="1" x14ac:dyDescent="0.25">
      <c r="B167" s="1259">
        <v>2400</v>
      </c>
      <c r="C167" s="1269" t="s">
        <v>1520</v>
      </c>
      <c r="D167" s="1261">
        <f>D168+D170+D172+D174+D176+D178+D180+D182+D186</f>
        <v>0</v>
      </c>
      <c r="E167" s="1261">
        <f t="shared" ref="E167:H167" si="71">E168+E170+E172+E174+E176+E178+E180+E182+E186</f>
        <v>0</v>
      </c>
      <c r="F167" s="1261">
        <f t="shared" si="71"/>
        <v>0</v>
      </c>
      <c r="G167" s="1261">
        <f t="shared" si="71"/>
        <v>0</v>
      </c>
      <c r="H167" s="1261">
        <f t="shared" si="71"/>
        <v>0</v>
      </c>
      <c r="I167" s="1262">
        <f t="shared" si="58"/>
        <v>0</v>
      </c>
    </row>
    <row r="168" spans="2:11" s="1154" customFormat="1" ht="21.75" customHeight="1" x14ac:dyDescent="0.25">
      <c r="B168" s="1259">
        <v>2410</v>
      </c>
      <c r="C168" s="1263" t="s">
        <v>1521</v>
      </c>
      <c r="D168" s="1261">
        <f t="shared" ref="D168:H168" si="72">D169</f>
        <v>0</v>
      </c>
      <c r="E168" s="1261">
        <f t="shared" si="72"/>
        <v>0</v>
      </c>
      <c r="F168" s="1261">
        <f t="shared" si="72"/>
        <v>0</v>
      </c>
      <c r="G168" s="1261">
        <f t="shared" si="72"/>
        <v>0</v>
      </c>
      <c r="H168" s="1261">
        <f t="shared" si="72"/>
        <v>0</v>
      </c>
      <c r="I168" s="1262">
        <f t="shared" si="58"/>
        <v>0</v>
      </c>
    </row>
    <row r="169" spans="2:11" s="1154" customFormat="1" ht="21.75" customHeight="1" x14ac:dyDescent="0.25">
      <c r="B169" s="1264">
        <v>2411</v>
      </c>
      <c r="C169" s="1199" t="s">
        <v>1521</v>
      </c>
      <c r="D169" s="1265"/>
      <c r="E169" s="1265"/>
      <c r="F169" s="1265"/>
      <c r="G169" s="1265"/>
      <c r="H169" s="1265"/>
      <c r="I169" s="1266">
        <f t="shared" si="58"/>
        <v>0</v>
      </c>
    </row>
    <row r="170" spans="2:11" s="1154" customFormat="1" ht="21.75" customHeight="1" x14ac:dyDescent="0.25">
      <c r="B170" s="1259">
        <v>2420</v>
      </c>
      <c r="C170" s="1263" t="s">
        <v>1522</v>
      </c>
      <c r="D170" s="1261">
        <f t="shared" ref="D170:H170" si="73">D171</f>
        <v>0</v>
      </c>
      <c r="E170" s="1261">
        <f t="shared" si="73"/>
        <v>0</v>
      </c>
      <c r="F170" s="1261">
        <f t="shared" si="73"/>
        <v>0</v>
      </c>
      <c r="G170" s="1261">
        <f t="shared" si="73"/>
        <v>0</v>
      </c>
      <c r="H170" s="1261">
        <f t="shared" si="73"/>
        <v>0</v>
      </c>
      <c r="I170" s="1262">
        <f t="shared" si="58"/>
        <v>0</v>
      </c>
    </row>
    <row r="171" spans="2:11" s="1154" customFormat="1" ht="21.75" customHeight="1" x14ac:dyDescent="0.25">
      <c r="B171" s="1264">
        <v>2421</v>
      </c>
      <c r="C171" s="1199" t="s">
        <v>1522</v>
      </c>
      <c r="D171" s="1265"/>
      <c r="E171" s="1265"/>
      <c r="F171" s="1265"/>
      <c r="G171" s="1265"/>
      <c r="H171" s="1265"/>
      <c r="I171" s="1266">
        <f t="shared" si="58"/>
        <v>0</v>
      </c>
    </row>
    <row r="172" spans="2:11" s="1154" customFormat="1" ht="21.75" customHeight="1" x14ac:dyDescent="0.25">
      <c r="B172" s="1259">
        <v>2430</v>
      </c>
      <c r="C172" s="1263" t="s">
        <v>1523</v>
      </c>
      <c r="D172" s="1261">
        <f t="shared" ref="D172:H172" si="74">D173</f>
        <v>0</v>
      </c>
      <c r="E172" s="1261">
        <f t="shared" si="74"/>
        <v>0</v>
      </c>
      <c r="F172" s="1261">
        <f t="shared" si="74"/>
        <v>0</v>
      </c>
      <c r="G172" s="1261">
        <f t="shared" si="74"/>
        <v>0</v>
      </c>
      <c r="H172" s="1261">
        <f t="shared" si="74"/>
        <v>0</v>
      </c>
      <c r="I172" s="1262">
        <f t="shared" si="58"/>
        <v>0</v>
      </c>
    </row>
    <row r="173" spans="2:11" s="1154" customFormat="1" ht="21.75" customHeight="1" x14ac:dyDescent="0.25">
      <c r="B173" s="1264">
        <v>2431</v>
      </c>
      <c r="C173" s="1199" t="s">
        <v>1523</v>
      </c>
      <c r="D173" s="1265"/>
      <c r="E173" s="1265"/>
      <c r="F173" s="1265"/>
      <c r="G173" s="1265"/>
      <c r="H173" s="1265"/>
      <c r="I173" s="1266">
        <f t="shared" si="58"/>
        <v>0</v>
      </c>
    </row>
    <row r="174" spans="2:11" s="1154" customFormat="1" ht="21.75" customHeight="1" x14ac:dyDescent="0.25">
      <c r="B174" s="1259">
        <v>2440</v>
      </c>
      <c r="C174" s="1263" t="s">
        <v>1524</v>
      </c>
      <c r="D174" s="1261">
        <f t="shared" ref="D174:H174" si="75">D175</f>
        <v>0</v>
      </c>
      <c r="E174" s="1261">
        <f t="shared" si="75"/>
        <v>0</v>
      </c>
      <c r="F174" s="1261">
        <f t="shared" si="75"/>
        <v>0</v>
      </c>
      <c r="G174" s="1261">
        <f t="shared" si="75"/>
        <v>0</v>
      </c>
      <c r="H174" s="1261">
        <f t="shared" si="75"/>
        <v>0</v>
      </c>
      <c r="I174" s="1262">
        <f t="shared" si="58"/>
        <v>0</v>
      </c>
      <c r="K174" s="1270"/>
    </row>
    <row r="175" spans="2:11" s="1154" customFormat="1" ht="21.75" customHeight="1" x14ac:dyDescent="0.25">
      <c r="B175" s="1264">
        <v>2441</v>
      </c>
      <c r="C175" s="1199" t="s">
        <v>1524</v>
      </c>
      <c r="D175" s="1265"/>
      <c r="E175" s="1265"/>
      <c r="F175" s="1265"/>
      <c r="G175" s="1265"/>
      <c r="H175" s="1265"/>
      <c r="I175" s="1266">
        <f t="shared" si="58"/>
        <v>0</v>
      </c>
    </row>
    <row r="176" spans="2:11" s="1154" customFormat="1" ht="21.75" customHeight="1" x14ac:dyDescent="0.25">
      <c r="B176" s="1259">
        <v>2450</v>
      </c>
      <c r="C176" s="1263" t="s">
        <v>1525</v>
      </c>
      <c r="D176" s="1261">
        <f t="shared" ref="D176:H176" si="76">D177</f>
        <v>0</v>
      </c>
      <c r="E176" s="1261">
        <f t="shared" si="76"/>
        <v>0</v>
      </c>
      <c r="F176" s="1261">
        <f t="shared" si="76"/>
        <v>0</v>
      </c>
      <c r="G176" s="1261">
        <f t="shared" si="76"/>
        <v>0</v>
      </c>
      <c r="H176" s="1261">
        <f t="shared" si="76"/>
        <v>0</v>
      </c>
      <c r="I176" s="1262">
        <f t="shared" si="58"/>
        <v>0</v>
      </c>
    </row>
    <row r="177" spans="2:9" s="1154" customFormat="1" ht="21.75" customHeight="1" x14ac:dyDescent="0.25">
      <c r="B177" s="1264">
        <v>2451</v>
      </c>
      <c r="C177" s="1199" t="s">
        <v>1525</v>
      </c>
      <c r="D177" s="1265"/>
      <c r="E177" s="1265"/>
      <c r="F177" s="1265"/>
      <c r="G177" s="1265"/>
      <c r="H177" s="1265"/>
      <c r="I177" s="1266">
        <f t="shared" si="58"/>
        <v>0</v>
      </c>
    </row>
    <row r="178" spans="2:9" s="1154" customFormat="1" ht="21.75" customHeight="1" x14ac:dyDescent="0.25">
      <c r="B178" s="1259">
        <v>2460</v>
      </c>
      <c r="C178" s="1263" t="s">
        <v>1526</v>
      </c>
      <c r="D178" s="1261">
        <f t="shared" ref="D178:H178" si="77">D179</f>
        <v>0</v>
      </c>
      <c r="E178" s="1261">
        <f t="shared" si="77"/>
        <v>0</v>
      </c>
      <c r="F178" s="1261">
        <f t="shared" si="77"/>
        <v>0</v>
      </c>
      <c r="G178" s="1261">
        <f t="shared" si="77"/>
        <v>0</v>
      </c>
      <c r="H178" s="1261">
        <f t="shared" si="77"/>
        <v>0</v>
      </c>
      <c r="I178" s="1262">
        <f t="shared" si="58"/>
        <v>0</v>
      </c>
    </row>
    <row r="179" spans="2:9" s="1154" customFormat="1" ht="21.75" customHeight="1" x14ac:dyDescent="0.25">
      <c r="B179" s="1264">
        <v>2461</v>
      </c>
      <c r="C179" s="1199" t="s">
        <v>1526</v>
      </c>
      <c r="D179" s="1265"/>
      <c r="E179" s="1265"/>
      <c r="F179" s="1265"/>
      <c r="G179" s="1265"/>
      <c r="H179" s="1265"/>
      <c r="I179" s="1266">
        <f t="shared" si="58"/>
        <v>0</v>
      </c>
    </row>
    <row r="180" spans="2:9" s="1154" customFormat="1" ht="21.75" customHeight="1" x14ac:dyDescent="0.25">
      <c r="B180" s="1259">
        <v>2470</v>
      </c>
      <c r="C180" s="1263" t="s">
        <v>1527</v>
      </c>
      <c r="D180" s="1261">
        <f t="shared" ref="D180:H180" si="78">D181</f>
        <v>0</v>
      </c>
      <c r="E180" s="1261">
        <f t="shared" si="78"/>
        <v>0</v>
      </c>
      <c r="F180" s="1261">
        <f t="shared" si="78"/>
        <v>0</v>
      </c>
      <c r="G180" s="1261">
        <f t="shared" si="78"/>
        <v>0</v>
      </c>
      <c r="H180" s="1261">
        <f t="shared" si="78"/>
        <v>0</v>
      </c>
      <c r="I180" s="1262">
        <f t="shared" si="58"/>
        <v>0</v>
      </c>
    </row>
    <row r="181" spans="2:9" s="1154" customFormat="1" ht="21.75" customHeight="1" x14ac:dyDescent="0.25">
      <c r="B181" s="1264">
        <v>2471</v>
      </c>
      <c r="C181" s="1199" t="s">
        <v>1527</v>
      </c>
      <c r="D181" s="1265"/>
      <c r="E181" s="1265"/>
      <c r="F181" s="1265"/>
      <c r="G181" s="1265"/>
      <c r="H181" s="1265"/>
      <c r="I181" s="1266">
        <f t="shared" si="58"/>
        <v>0</v>
      </c>
    </row>
    <row r="182" spans="2:9" s="1154" customFormat="1" ht="21.75" customHeight="1" x14ac:dyDescent="0.25">
      <c r="B182" s="1259">
        <v>2480</v>
      </c>
      <c r="C182" s="1263" t="s">
        <v>1528</v>
      </c>
      <c r="D182" s="1261">
        <f t="shared" ref="D182" si="79">D183+D184+D185</f>
        <v>0</v>
      </c>
      <c r="E182" s="1261">
        <f t="shared" ref="E182:H182" si="80">E183+E184+E185</f>
        <v>0</v>
      </c>
      <c r="F182" s="1261">
        <f t="shared" si="80"/>
        <v>0</v>
      </c>
      <c r="G182" s="1261">
        <f t="shared" si="80"/>
        <v>0</v>
      </c>
      <c r="H182" s="1261">
        <f t="shared" si="80"/>
        <v>0</v>
      </c>
      <c r="I182" s="1262">
        <f t="shared" si="58"/>
        <v>0</v>
      </c>
    </row>
    <row r="183" spans="2:9" s="1154" customFormat="1" ht="21.75" customHeight="1" x14ac:dyDescent="0.25">
      <c r="B183" s="1264">
        <v>2481</v>
      </c>
      <c r="C183" s="1199" t="s">
        <v>1528</v>
      </c>
      <c r="D183" s="1265"/>
      <c r="E183" s="1265"/>
      <c r="F183" s="1265"/>
      <c r="G183" s="1265"/>
      <c r="H183" s="1265"/>
      <c r="I183" s="1266">
        <f t="shared" si="58"/>
        <v>0</v>
      </c>
    </row>
    <row r="184" spans="2:9" s="1154" customFormat="1" ht="21.75" customHeight="1" x14ac:dyDescent="0.25">
      <c r="B184" s="1264">
        <v>2482</v>
      </c>
      <c r="C184" s="1199" t="s">
        <v>1529</v>
      </c>
      <c r="D184" s="1265"/>
      <c r="E184" s="1265"/>
      <c r="F184" s="1265"/>
      <c r="G184" s="1265"/>
      <c r="H184" s="1265"/>
      <c r="I184" s="1266">
        <f t="shared" si="58"/>
        <v>0</v>
      </c>
    </row>
    <row r="185" spans="2:9" s="1154" customFormat="1" ht="21.75" customHeight="1" x14ac:dyDescent="0.25">
      <c r="B185" s="1264">
        <v>2483</v>
      </c>
      <c r="C185" s="1199" t="s">
        <v>1530</v>
      </c>
      <c r="D185" s="1265"/>
      <c r="E185" s="1265"/>
      <c r="F185" s="1265"/>
      <c r="G185" s="1265"/>
      <c r="H185" s="1265"/>
      <c r="I185" s="1266">
        <f t="shared" si="58"/>
        <v>0</v>
      </c>
    </row>
    <row r="186" spans="2:9" s="1154" customFormat="1" ht="21.75" customHeight="1" x14ac:dyDescent="0.25">
      <c r="B186" s="1259">
        <v>2490</v>
      </c>
      <c r="C186" s="1263" t="s">
        <v>1531</v>
      </c>
      <c r="D186" s="1261">
        <f>SUM(D187:D188)</f>
        <v>0</v>
      </c>
      <c r="E186" s="1261">
        <f t="shared" ref="E186:H186" si="81">SUM(E187:E188)</f>
        <v>0</v>
      </c>
      <c r="F186" s="1261">
        <f t="shared" si="81"/>
        <v>0</v>
      </c>
      <c r="G186" s="1261">
        <f t="shared" si="81"/>
        <v>0</v>
      </c>
      <c r="H186" s="1261">
        <f t="shared" si="81"/>
        <v>0</v>
      </c>
      <c r="I186" s="1262">
        <f t="shared" si="58"/>
        <v>0</v>
      </c>
    </row>
    <row r="187" spans="2:9" s="1154" customFormat="1" ht="21.75" customHeight="1" x14ac:dyDescent="0.25">
      <c r="B187" s="1264">
        <v>2491</v>
      </c>
      <c r="C187" s="1199" t="s">
        <v>1532</v>
      </c>
      <c r="D187" s="1265"/>
      <c r="E187" s="1265"/>
      <c r="F187" s="1265"/>
      <c r="G187" s="1265"/>
      <c r="H187" s="1265"/>
      <c r="I187" s="1266">
        <f t="shared" si="58"/>
        <v>0</v>
      </c>
    </row>
    <row r="188" spans="2:9" s="1154" customFormat="1" ht="21.75" customHeight="1" x14ac:dyDescent="0.25">
      <c r="B188" s="1264">
        <v>2492</v>
      </c>
      <c r="C188" s="1199" t="s">
        <v>1533</v>
      </c>
      <c r="D188" s="1265"/>
      <c r="E188" s="1265"/>
      <c r="F188" s="1265"/>
      <c r="G188" s="1265"/>
      <c r="H188" s="1265"/>
      <c r="I188" s="1266">
        <f t="shared" si="58"/>
        <v>0</v>
      </c>
    </row>
    <row r="189" spans="2:9" s="1154" customFormat="1" ht="21.75" customHeight="1" x14ac:dyDescent="0.25">
      <c r="B189" s="1259">
        <v>2500</v>
      </c>
      <c r="C189" s="1269" t="s">
        <v>1534</v>
      </c>
      <c r="D189" s="1261">
        <f>D190+D192+D194+D196+D198+D200+D202</f>
        <v>0</v>
      </c>
      <c r="E189" s="1261">
        <f t="shared" ref="E189:H189" si="82">E190+E192+E194+E196+E198+E200+E202</f>
        <v>0</v>
      </c>
      <c r="F189" s="1261">
        <f t="shared" si="82"/>
        <v>0</v>
      </c>
      <c r="G189" s="1261">
        <f t="shared" si="82"/>
        <v>0</v>
      </c>
      <c r="H189" s="1261">
        <f t="shared" si="82"/>
        <v>0</v>
      </c>
      <c r="I189" s="1262">
        <f t="shared" si="58"/>
        <v>0</v>
      </c>
    </row>
    <row r="190" spans="2:9" s="1154" customFormat="1" ht="21.75" customHeight="1" x14ac:dyDescent="0.25">
      <c r="B190" s="1259">
        <v>2510</v>
      </c>
      <c r="C190" s="1263" t="s">
        <v>1535</v>
      </c>
      <c r="D190" s="1261">
        <f t="shared" ref="D190:H190" si="83">D191</f>
        <v>0</v>
      </c>
      <c r="E190" s="1261">
        <f t="shared" si="83"/>
        <v>0</v>
      </c>
      <c r="F190" s="1261">
        <f t="shared" si="83"/>
        <v>0</v>
      </c>
      <c r="G190" s="1261">
        <f t="shared" si="83"/>
        <v>0</v>
      </c>
      <c r="H190" s="1261">
        <f t="shared" si="83"/>
        <v>0</v>
      </c>
      <c r="I190" s="1262">
        <f t="shared" si="58"/>
        <v>0</v>
      </c>
    </row>
    <row r="191" spans="2:9" s="1154" customFormat="1" ht="21.75" customHeight="1" x14ac:dyDescent="0.25">
      <c r="B191" s="1264">
        <v>2511</v>
      </c>
      <c r="C191" s="1199" t="s">
        <v>1536</v>
      </c>
      <c r="D191" s="1265"/>
      <c r="E191" s="1265"/>
      <c r="F191" s="1265"/>
      <c r="G191" s="1265"/>
      <c r="H191" s="1265"/>
      <c r="I191" s="1266">
        <f t="shared" si="58"/>
        <v>0</v>
      </c>
    </row>
    <row r="192" spans="2:9" s="1154" customFormat="1" ht="21.75" customHeight="1" x14ac:dyDescent="0.25">
      <c r="B192" s="1259">
        <v>2520</v>
      </c>
      <c r="C192" s="1263" t="s">
        <v>1537</v>
      </c>
      <c r="D192" s="1261">
        <f t="shared" ref="D192:H192" si="84">D193</f>
        <v>0</v>
      </c>
      <c r="E192" s="1261">
        <f t="shared" si="84"/>
        <v>0</v>
      </c>
      <c r="F192" s="1261">
        <f t="shared" si="84"/>
        <v>0</v>
      </c>
      <c r="G192" s="1261">
        <f t="shared" si="84"/>
        <v>0</v>
      </c>
      <c r="H192" s="1261">
        <f t="shared" si="84"/>
        <v>0</v>
      </c>
      <c r="I192" s="1262">
        <f t="shared" si="58"/>
        <v>0</v>
      </c>
    </row>
    <row r="193" spans="2:9" s="1154" customFormat="1" ht="21.75" customHeight="1" x14ac:dyDescent="0.25">
      <c r="B193" s="1264">
        <v>2521</v>
      </c>
      <c r="C193" s="1199" t="s">
        <v>1538</v>
      </c>
      <c r="D193" s="1265"/>
      <c r="E193" s="1265"/>
      <c r="F193" s="1265"/>
      <c r="G193" s="1265"/>
      <c r="H193" s="1265"/>
      <c r="I193" s="1266">
        <f t="shared" si="58"/>
        <v>0</v>
      </c>
    </row>
    <row r="194" spans="2:9" s="1154" customFormat="1" ht="21.75" customHeight="1" x14ac:dyDescent="0.25">
      <c r="B194" s="1259">
        <v>2530</v>
      </c>
      <c r="C194" s="1263" t="s">
        <v>1539</v>
      </c>
      <c r="D194" s="1261">
        <f t="shared" ref="D194:H194" si="85">D195</f>
        <v>0</v>
      </c>
      <c r="E194" s="1261">
        <f t="shared" si="85"/>
        <v>0</v>
      </c>
      <c r="F194" s="1261">
        <f t="shared" si="85"/>
        <v>0</v>
      </c>
      <c r="G194" s="1261">
        <f t="shared" si="85"/>
        <v>0</v>
      </c>
      <c r="H194" s="1261">
        <f t="shared" si="85"/>
        <v>0</v>
      </c>
      <c r="I194" s="1262">
        <f t="shared" si="58"/>
        <v>0</v>
      </c>
    </row>
    <row r="195" spans="2:9" s="1154" customFormat="1" ht="21.75" customHeight="1" x14ac:dyDescent="0.25">
      <c r="B195" s="1264">
        <v>2531</v>
      </c>
      <c r="C195" s="1199" t="s">
        <v>1539</v>
      </c>
      <c r="D195" s="1265"/>
      <c r="E195" s="1265"/>
      <c r="F195" s="1265"/>
      <c r="G195" s="1265"/>
      <c r="H195" s="1265"/>
      <c r="I195" s="1266">
        <f t="shared" si="58"/>
        <v>0</v>
      </c>
    </row>
    <row r="196" spans="2:9" s="1154" customFormat="1" ht="21.75" customHeight="1" x14ac:dyDescent="0.25">
      <c r="B196" s="1259">
        <v>2540</v>
      </c>
      <c r="C196" s="1263" t="s">
        <v>1540</v>
      </c>
      <c r="D196" s="1261">
        <f t="shared" ref="D196:H196" si="86">D197</f>
        <v>0</v>
      </c>
      <c r="E196" s="1261">
        <f t="shared" si="86"/>
        <v>0</v>
      </c>
      <c r="F196" s="1261">
        <f t="shared" si="86"/>
        <v>0</v>
      </c>
      <c r="G196" s="1261">
        <f t="shared" si="86"/>
        <v>0</v>
      </c>
      <c r="H196" s="1261">
        <f t="shared" si="86"/>
        <v>0</v>
      </c>
      <c r="I196" s="1262">
        <f t="shared" si="58"/>
        <v>0</v>
      </c>
    </row>
    <row r="197" spans="2:9" s="1154" customFormat="1" ht="21.75" customHeight="1" x14ac:dyDescent="0.25">
      <c r="B197" s="1264">
        <v>2541</v>
      </c>
      <c r="C197" s="1199" t="s">
        <v>1540</v>
      </c>
      <c r="D197" s="1265"/>
      <c r="E197" s="1265"/>
      <c r="F197" s="1265"/>
      <c r="G197" s="1265"/>
      <c r="H197" s="1265"/>
      <c r="I197" s="1266">
        <f t="shared" si="58"/>
        <v>0</v>
      </c>
    </row>
    <row r="198" spans="2:9" s="1154" customFormat="1" ht="21.75" customHeight="1" x14ac:dyDescent="0.25">
      <c r="B198" s="1259">
        <v>2550</v>
      </c>
      <c r="C198" s="1263" t="s">
        <v>1541</v>
      </c>
      <c r="D198" s="1261">
        <f t="shared" ref="D198:H198" si="87">D199</f>
        <v>0</v>
      </c>
      <c r="E198" s="1261">
        <f t="shared" si="87"/>
        <v>0</v>
      </c>
      <c r="F198" s="1261">
        <f t="shared" si="87"/>
        <v>0</v>
      </c>
      <c r="G198" s="1261">
        <f t="shared" si="87"/>
        <v>0</v>
      </c>
      <c r="H198" s="1261">
        <f t="shared" si="87"/>
        <v>0</v>
      </c>
      <c r="I198" s="1262">
        <f t="shared" si="58"/>
        <v>0</v>
      </c>
    </row>
    <row r="199" spans="2:9" s="1154" customFormat="1" ht="21.75" customHeight="1" x14ac:dyDescent="0.25">
      <c r="B199" s="1264">
        <v>2551</v>
      </c>
      <c r="C199" s="1199" t="s">
        <v>1541</v>
      </c>
      <c r="D199" s="1265"/>
      <c r="E199" s="1265"/>
      <c r="F199" s="1265"/>
      <c r="G199" s="1265"/>
      <c r="H199" s="1265"/>
      <c r="I199" s="1266">
        <f t="shared" si="58"/>
        <v>0</v>
      </c>
    </row>
    <row r="200" spans="2:9" s="1154" customFormat="1" ht="21.75" customHeight="1" x14ac:dyDescent="0.25">
      <c r="B200" s="1259">
        <v>2560</v>
      </c>
      <c r="C200" s="1263" t="s">
        <v>1542</v>
      </c>
      <c r="D200" s="1261">
        <f t="shared" ref="D200:H200" si="88">D201</f>
        <v>0</v>
      </c>
      <c r="E200" s="1261">
        <f t="shared" si="88"/>
        <v>0</v>
      </c>
      <c r="F200" s="1261">
        <f t="shared" si="88"/>
        <v>0</v>
      </c>
      <c r="G200" s="1261">
        <f t="shared" si="88"/>
        <v>0</v>
      </c>
      <c r="H200" s="1261">
        <f t="shared" si="88"/>
        <v>0</v>
      </c>
      <c r="I200" s="1262">
        <f t="shared" si="58"/>
        <v>0</v>
      </c>
    </row>
    <row r="201" spans="2:9" s="1154" customFormat="1" ht="21.75" customHeight="1" x14ac:dyDescent="0.25">
      <c r="B201" s="1264">
        <v>2561</v>
      </c>
      <c r="C201" s="1199" t="s">
        <v>1542</v>
      </c>
      <c r="D201" s="1265"/>
      <c r="E201" s="1265"/>
      <c r="F201" s="1265"/>
      <c r="G201" s="1265"/>
      <c r="H201" s="1265"/>
      <c r="I201" s="1266">
        <f t="shared" si="58"/>
        <v>0</v>
      </c>
    </row>
    <row r="202" spans="2:9" s="1154" customFormat="1" ht="21.75" customHeight="1" x14ac:dyDescent="0.25">
      <c r="B202" s="1259">
        <v>2590</v>
      </c>
      <c r="C202" s="1263" t="s">
        <v>1543</v>
      </c>
      <c r="D202" s="1261">
        <f t="shared" ref="D202:H202" si="89">D203</f>
        <v>0</v>
      </c>
      <c r="E202" s="1261">
        <f t="shared" si="89"/>
        <v>0</v>
      </c>
      <c r="F202" s="1261">
        <f t="shared" si="89"/>
        <v>0</v>
      </c>
      <c r="G202" s="1261">
        <f t="shared" si="89"/>
        <v>0</v>
      </c>
      <c r="H202" s="1261">
        <f t="shared" si="89"/>
        <v>0</v>
      </c>
      <c r="I202" s="1262">
        <f t="shared" si="58"/>
        <v>0</v>
      </c>
    </row>
    <row r="203" spans="2:9" s="1154" customFormat="1" ht="21.75" customHeight="1" x14ac:dyDescent="0.25">
      <c r="B203" s="1264">
        <v>2591</v>
      </c>
      <c r="C203" s="1199" t="s">
        <v>1543</v>
      </c>
      <c r="D203" s="1265"/>
      <c r="E203" s="1265"/>
      <c r="F203" s="1265"/>
      <c r="G203" s="1265"/>
      <c r="H203" s="1265"/>
      <c r="I203" s="1266">
        <f t="shared" si="58"/>
        <v>0</v>
      </c>
    </row>
    <row r="204" spans="2:9" s="1154" customFormat="1" ht="21.75" customHeight="1" x14ac:dyDescent="0.25">
      <c r="B204" s="1259">
        <v>2600</v>
      </c>
      <c r="C204" s="1269" t="s">
        <v>1544</v>
      </c>
      <c r="D204" s="1261">
        <f>D205+D207</f>
        <v>0</v>
      </c>
      <c r="E204" s="1261">
        <f t="shared" ref="E204:H204" si="90">E205+E207</f>
        <v>0</v>
      </c>
      <c r="F204" s="1261">
        <f t="shared" si="90"/>
        <v>0</v>
      </c>
      <c r="G204" s="1261">
        <f t="shared" si="90"/>
        <v>0</v>
      </c>
      <c r="H204" s="1261">
        <f t="shared" si="90"/>
        <v>0</v>
      </c>
      <c r="I204" s="1262">
        <f t="shared" si="58"/>
        <v>0</v>
      </c>
    </row>
    <row r="205" spans="2:9" s="1154" customFormat="1" ht="21.75" customHeight="1" x14ac:dyDescent="0.25">
      <c r="B205" s="1259">
        <v>2610</v>
      </c>
      <c r="C205" s="1263" t="s">
        <v>1544</v>
      </c>
      <c r="D205" s="1261">
        <f t="shared" ref="D205:H205" si="91">D206</f>
        <v>0</v>
      </c>
      <c r="E205" s="1261">
        <f t="shared" si="91"/>
        <v>0</v>
      </c>
      <c r="F205" s="1261">
        <f t="shared" si="91"/>
        <v>0</v>
      </c>
      <c r="G205" s="1261">
        <f t="shared" si="91"/>
        <v>0</v>
      </c>
      <c r="H205" s="1261">
        <f t="shared" si="91"/>
        <v>0</v>
      </c>
      <c r="I205" s="1262">
        <f t="shared" si="58"/>
        <v>0</v>
      </c>
    </row>
    <row r="206" spans="2:9" s="1154" customFormat="1" ht="21.75" customHeight="1" x14ac:dyDescent="0.25">
      <c r="B206" s="1264">
        <v>2611</v>
      </c>
      <c r="C206" s="1199" t="s">
        <v>1544</v>
      </c>
      <c r="D206" s="1265"/>
      <c r="E206" s="1265"/>
      <c r="F206" s="1265"/>
      <c r="G206" s="1265"/>
      <c r="H206" s="1265"/>
      <c r="I206" s="1266">
        <f t="shared" si="58"/>
        <v>0</v>
      </c>
    </row>
    <row r="207" spans="2:9" s="1154" customFormat="1" ht="21.75" customHeight="1" x14ac:dyDescent="0.25">
      <c r="B207" s="1259">
        <v>2620</v>
      </c>
      <c r="C207" s="1263" t="s">
        <v>1545</v>
      </c>
      <c r="D207" s="1261">
        <f t="shared" ref="D207:H207" si="92">D208</f>
        <v>0</v>
      </c>
      <c r="E207" s="1261">
        <f t="shared" si="92"/>
        <v>0</v>
      </c>
      <c r="F207" s="1261">
        <f t="shared" si="92"/>
        <v>0</v>
      </c>
      <c r="G207" s="1261">
        <f t="shared" si="92"/>
        <v>0</v>
      </c>
      <c r="H207" s="1261">
        <f t="shared" si="92"/>
        <v>0</v>
      </c>
      <c r="I207" s="1262">
        <f t="shared" ref="I207:I270" si="93">+D207+E207+F207+G207+H207</f>
        <v>0</v>
      </c>
    </row>
    <row r="208" spans="2:9" s="1154" customFormat="1" ht="21.75" customHeight="1" x14ac:dyDescent="0.25">
      <c r="B208" s="1264">
        <v>2621</v>
      </c>
      <c r="C208" s="1199" t="s">
        <v>1545</v>
      </c>
      <c r="D208" s="1265"/>
      <c r="E208" s="1265"/>
      <c r="F208" s="1265"/>
      <c r="G208" s="1265"/>
      <c r="H208" s="1265"/>
      <c r="I208" s="1266">
        <f t="shared" si="93"/>
        <v>0</v>
      </c>
    </row>
    <row r="209" spans="2:9" s="1154" customFormat="1" ht="21.75" customHeight="1" x14ac:dyDescent="0.25">
      <c r="B209" s="1259">
        <v>2700</v>
      </c>
      <c r="C209" s="1269" t="s">
        <v>1546</v>
      </c>
      <c r="D209" s="1261">
        <f>+D210+D212+D214+D216+D218</f>
        <v>0</v>
      </c>
      <c r="E209" s="1261">
        <f t="shared" ref="E209:H209" si="94">+E210+E212+E214+E216+E218</f>
        <v>0</v>
      </c>
      <c r="F209" s="1261">
        <f t="shared" si="94"/>
        <v>0</v>
      </c>
      <c r="G209" s="1261">
        <f t="shared" si="94"/>
        <v>0</v>
      </c>
      <c r="H209" s="1261">
        <f t="shared" si="94"/>
        <v>0</v>
      </c>
      <c r="I209" s="1262">
        <f t="shared" si="93"/>
        <v>0</v>
      </c>
    </row>
    <row r="210" spans="2:9" s="1154" customFormat="1" ht="21.75" customHeight="1" x14ac:dyDescent="0.25">
      <c r="B210" s="1259">
        <v>2710</v>
      </c>
      <c r="C210" s="1263" t="s">
        <v>1547</v>
      </c>
      <c r="D210" s="1261">
        <f>+D211</f>
        <v>0</v>
      </c>
      <c r="E210" s="1261">
        <f t="shared" ref="E210:H210" si="95">+E211</f>
        <v>0</v>
      </c>
      <c r="F210" s="1261">
        <f t="shared" si="95"/>
        <v>0</v>
      </c>
      <c r="G210" s="1261">
        <f t="shared" si="95"/>
        <v>0</v>
      </c>
      <c r="H210" s="1261">
        <f t="shared" si="95"/>
        <v>0</v>
      </c>
      <c r="I210" s="1262">
        <f t="shared" si="93"/>
        <v>0</v>
      </c>
    </row>
    <row r="211" spans="2:9" s="1154" customFormat="1" ht="21.75" customHeight="1" x14ac:dyDescent="0.25">
      <c r="B211" s="1264">
        <v>2711</v>
      </c>
      <c r="C211" s="1199" t="s">
        <v>1547</v>
      </c>
      <c r="D211" s="1265"/>
      <c r="E211" s="1265"/>
      <c r="F211" s="1265"/>
      <c r="G211" s="1265"/>
      <c r="H211" s="1265"/>
      <c r="I211" s="1266">
        <f t="shared" si="93"/>
        <v>0</v>
      </c>
    </row>
    <row r="212" spans="2:9" s="1154" customFormat="1" ht="21.75" customHeight="1" x14ac:dyDescent="0.25">
      <c r="B212" s="1259">
        <v>2720</v>
      </c>
      <c r="C212" s="1263" t="s">
        <v>1548</v>
      </c>
      <c r="D212" s="1261">
        <f t="shared" ref="D212:H212" si="96">D213</f>
        <v>0</v>
      </c>
      <c r="E212" s="1261">
        <f t="shared" si="96"/>
        <v>0</v>
      </c>
      <c r="F212" s="1261">
        <f t="shared" si="96"/>
        <v>0</v>
      </c>
      <c r="G212" s="1261">
        <f t="shared" si="96"/>
        <v>0</v>
      </c>
      <c r="H212" s="1261">
        <f t="shared" si="96"/>
        <v>0</v>
      </c>
      <c r="I212" s="1262">
        <f t="shared" si="93"/>
        <v>0</v>
      </c>
    </row>
    <row r="213" spans="2:9" s="1154" customFormat="1" ht="21.75" customHeight="1" x14ac:dyDescent="0.25">
      <c r="B213" s="1264">
        <v>2721</v>
      </c>
      <c r="C213" s="1199" t="s">
        <v>1548</v>
      </c>
      <c r="D213" s="1265"/>
      <c r="E213" s="1265"/>
      <c r="F213" s="1265"/>
      <c r="G213" s="1265"/>
      <c r="H213" s="1265"/>
      <c r="I213" s="1266">
        <f t="shared" si="93"/>
        <v>0</v>
      </c>
    </row>
    <row r="214" spans="2:9" s="1154" customFormat="1" ht="21.75" customHeight="1" x14ac:dyDescent="0.25">
      <c r="B214" s="1259">
        <v>2730</v>
      </c>
      <c r="C214" s="1263" t="s">
        <v>1549</v>
      </c>
      <c r="D214" s="1261">
        <f t="shared" ref="D214:H214" si="97">D215</f>
        <v>0</v>
      </c>
      <c r="E214" s="1261">
        <f t="shared" si="97"/>
        <v>0</v>
      </c>
      <c r="F214" s="1261">
        <f t="shared" si="97"/>
        <v>0</v>
      </c>
      <c r="G214" s="1261">
        <f t="shared" si="97"/>
        <v>0</v>
      </c>
      <c r="H214" s="1261">
        <f t="shared" si="97"/>
        <v>0</v>
      </c>
      <c r="I214" s="1262">
        <f t="shared" si="93"/>
        <v>0</v>
      </c>
    </row>
    <row r="215" spans="2:9" s="1154" customFormat="1" ht="21.75" customHeight="1" x14ac:dyDescent="0.25">
      <c r="B215" s="1264">
        <v>2731</v>
      </c>
      <c r="C215" s="1199" t="s">
        <v>1549</v>
      </c>
      <c r="D215" s="1265"/>
      <c r="E215" s="1265"/>
      <c r="F215" s="1265"/>
      <c r="G215" s="1265"/>
      <c r="H215" s="1265"/>
      <c r="I215" s="1266">
        <f t="shared" si="93"/>
        <v>0</v>
      </c>
    </row>
    <row r="216" spans="2:9" s="1154" customFormat="1" ht="21.75" customHeight="1" x14ac:dyDescent="0.25">
      <c r="B216" s="1259">
        <v>2740</v>
      </c>
      <c r="C216" s="1263" t="s">
        <v>1550</v>
      </c>
      <c r="D216" s="1261">
        <f t="shared" ref="D216:H216" si="98">D217</f>
        <v>0</v>
      </c>
      <c r="E216" s="1261">
        <f t="shared" si="98"/>
        <v>0</v>
      </c>
      <c r="F216" s="1261">
        <f t="shared" si="98"/>
        <v>0</v>
      </c>
      <c r="G216" s="1261">
        <f t="shared" si="98"/>
        <v>0</v>
      </c>
      <c r="H216" s="1261">
        <f t="shared" si="98"/>
        <v>0</v>
      </c>
      <c r="I216" s="1262">
        <f t="shared" si="93"/>
        <v>0</v>
      </c>
    </row>
    <row r="217" spans="2:9" s="1154" customFormat="1" ht="21.75" customHeight="1" x14ac:dyDescent="0.25">
      <c r="B217" s="1264">
        <v>2741</v>
      </c>
      <c r="C217" s="1199" t="s">
        <v>1550</v>
      </c>
      <c r="D217" s="1265"/>
      <c r="E217" s="1265"/>
      <c r="F217" s="1265"/>
      <c r="G217" s="1265"/>
      <c r="H217" s="1265"/>
      <c r="I217" s="1266">
        <f t="shared" si="93"/>
        <v>0</v>
      </c>
    </row>
    <row r="218" spans="2:9" s="1154" customFormat="1" ht="21.75" customHeight="1" x14ac:dyDescent="0.25">
      <c r="B218" s="1259">
        <v>2750</v>
      </c>
      <c r="C218" s="1263" t="s">
        <v>1551</v>
      </c>
      <c r="D218" s="1261">
        <f t="shared" ref="D218:H218" si="99">D219</f>
        <v>0</v>
      </c>
      <c r="E218" s="1261">
        <f t="shared" si="99"/>
        <v>0</v>
      </c>
      <c r="F218" s="1261">
        <f t="shared" si="99"/>
        <v>0</v>
      </c>
      <c r="G218" s="1261">
        <f t="shared" si="99"/>
        <v>0</v>
      </c>
      <c r="H218" s="1261">
        <f t="shared" si="99"/>
        <v>0</v>
      </c>
      <c r="I218" s="1262">
        <f t="shared" si="93"/>
        <v>0</v>
      </c>
    </row>
    <row r="219" spans="2:9" s="1154" customFormat="1" ht="21.75" customHeight="1" x14ac:dyDescent="0.25">
      <c r="B219" s="1264">
        <v>2751</v>
      </c>
      <c r="C219" s="1199" t="s">
        <v>1552</v>
      </c>
      <c r="D219" s="1265"/>
      <c r="E219" s="1265"/>
      <c r="F219" s="1265"/>
      <c r="G219" s="1265"/>
      <c r="H219" s="1265"/>
      <c r="I219" s="1266">
        <f t="shared" si="93"/>
        <v>0</v>
      </c>
    </row>
    <row r="220" spans="2:9" s="1154" customFormat="1" ht="21.75" customHeight="1" x14ac:dyDescent="0.25">
      <c r="B220" s="1259">
        <v>2800</v>
      </c>
      <c r="C220" s="1269" t="s">
        <v>1553</v>
      </c>
      <c r="D220" s="1261">
        <f>D221+D223+D225</f>
        <v>0</v>
      </c>
      <c r="E220" s="1261">
        <f t="shared" ref="E220:H220" si="100">E221+E223+E225</f>
        <v>0</v>
      </c>
      <c r="F220" s="1261">
        <f t="shared" si="100"/>
        <v>0</v>
      </c>
      <c r="G220" s="1261">
        <f t="shared" si="100"/>
        <v>0</v>
      </c>
      <c r="H220" s="1261">
        <f t="shared" si="100"/>
        <v>0</v>
      </c>
      <c r="I220" s="1262">
        <f t="shared" si="93"/>
        <v>0</v>
      </c>
    </row>
    <row r="221" spans="2:9" s="1154" customFormat="1" ht="21.75" customHeight="1" x14ac:dyDescent="0.25">
      <c r="B221" s="1259">
        <v>2810</v>
      </c>
      <c r="C221" s="1263" t="s">
        <v>1554</v>
      </c>
      <c r="D221" s="1261">
        <f t="shared" ref="D221:H221" si="101">D222</f>
        <v>0</v>
      </c>
      <c r="E221" s="1261">
        <f t="shared" si="101"/>
        <v>0</v>
      </c>
      <c r="F221" s="1261">
        <f t="shared" si="101"/>
        <v>0</v>
      </c>
      <c r="G221" s="1261">
        <f t="shared" si="101"/>
        <v>0</v>
      </c>
      <c r="H221" s="1261">
        <f t="shared" si="101"/>
        <v>0</v>
      </c>
      <c r="I221" s="1262">
        <f t="shared" si="93"/>
        <v>0</v>
      </c>
    </row>
    <row r="222" spans="2:9" s="1154" customFormat="1" ht="21.75" customHeight="1" x14ac:dyDescent="0.25">
      <c r="B222" s="1264">
        <v>2811</v>
      </c>
      <c r="C222" s="1199" t="s">
        <v>1554</v>
      </c>
      <c r="D222" s="1265"/>
      <c r="E222" s="1265"/>
      <c r="F222" s="1265"/>
      <c r="G222" s="1265"/>
      <c r="H222" s="1265"/>
      <c r="I222" s="1266">
        <f t="shared" si="93"/>
        <v>0</v>
      </c>
    </row>
    <row r="223" spans="2:9" s="1154" customFormat="1" ht="21.75" customHeight="1" x14ac:dyDescent="0.25">
      <c r="B223" s="1259">
        <v>2820</v>
      </c>
      <c r="C223" s="1263" t="s">
        <v>1555</v>
      </c>
      <c r="D223" s="1261">
        <f t="shared" ref="D223:H223" si="102">D224</f>
        <v>0</v>
      </c>
      <c r="E223" s="1261">
        <f t="shared" si="102"/>
        <v>0</v>
      </c>
      <c r="F223" s="1261">
        <f t="shared" si="102"/>
        <v>0</v>
      </c>
      <c r="G223" s="1261">
        <f t="shared" si="102"/>
        <v>0</v>
      </c>
      <c r="H223" s="1261">
        <f t="shared" si="102"/>
        <v>0</v>
      </c>
      <c r="I223" s="1262">
        <f t="shared" si="93"/>
        <v>0</v>
      </c>
    </row>
    <row r="224" spans="2:9" s="1277" customFormat="1" ht="21.75" customHeight="1" x14ac:dyDescent="0.25">
      <c r="B224" s="1264">
        <v>2821</v>
      </c>
      <c r="C224" s="1199" t="s">
        <v>1556</v>
      </c>
      <c r="D224" s="1265"/>
      <c r="E224" s="1265"/>
      <c r="F224" s="1265"/>
      <c r="G224" s="1265"/>
      <c r="H224" s="1265"/>
      <c r="I224" s="1266">
        <f t="shared" si="93"/>
        <v>0</v>
      </c>
    </row>
    <row r="225" spans="2:9" s="1277" customFormat="1" ht="21.75" customHeight="1" x14ac:dyDescent="0.25">
      <c r="B225" s="1259">
        <v>2830</v>
      </c>
      <c r="C225" s="1263" t="s">
        <v>1557</v>
      </c>
      <c r="D225" s="1261">
        <f t="shared" ref="D225:H225" si="103">D226</f>
        <v>0</v>
      </c>
      <c r="E225" s="1261">
        <f t="shared" si="103"/>
        <v>0</v>
      </c>
      <c r="F225" s="1261">
        <f t="shared" si="103"/>
        <v>0</v>
      </c>
      <c r="G225" s="1261">
        <f t="shared" si="103"/>
        <v>0</v>
      </c>
      <c r="H225" s="1261">
        <f t="shared" si="103"/>
        <v>0</v>
      </c>
      <c r="I225" s="1262">
        <f t="shared" si="93"/>
        <v>0</v>
      </c>
    </row>
    <row r="226" spans="2:9" s="1277" customFormat="1" ht="21.75" customHeight="1" x14ac:dyDescent="0.25">
      <c r="B226" s="1264">
        <v>2831</v>
      </c>
      <c r="C226" s="1199" t="s">
        <v>1558</v>
      </c>
      <c r="D226" s="1265"/>
      <c r="E226" s="1265"/>
      <c r="F226" s="1265"/>
      <c r="G226" s="1265"/>
      <c r="H226" s="1265"/>
      <c r="I226" s="1266">
        <f t="shared" si="93"/>
        <v>0</v>
      </c>
    </row>
    <row r="227" spans="2:9" s="1154" customFormat="1" ht="21.75" customHeight="1" x14ac:dyDescent="0.25">
      <c r="B227" s="1259">
        <v>2900</v>
      </c>
      <c r="C227" s="1269" t="s">
        <v>1559</v>
      </c>
      <c r="D227" s="1261">
        <f>D228+D230+D232+D234+D236+D238+D240+D243+D245</f>
        <v>0</v>
      </c>
      <c r="E227" s="1261">
        <f t="shared" ref="E227:H227" si="104">E228+E230+E232+E234+E236+E238+E240+E243+E245</f>
        <v>0</v>
      </c>
      <c r="F227" s="1261">
        <f t="shared" si="104"/>
        <v>0</v>
      </c>
      <c r="G227" s="1261">
        <f t="shared" si="104"/>
        <v>0</v>
      </c>
      <c r="H227" s="1261">
        <f t="shared" si="104"/>
        <v>0</v>
      </c>
      <c r="I227" s="1262">
        <f t="shared" si="93"/>
        <v>0</v>
      </c>
    </row>
    <row r="228" spans="2:9" s="1154" customFormat="1" ht="21.75" customHeight="1" x14ac:dyDescent="0.25">
      <c r="B228" s="1259">
        <v>2910</v>
      </c>
      <c r="C228" s="1263" t="s">
        <v>1560</v>
      </c>
      <c r="D228" s="1261">
        <f t="shared" ref="D228:H228" si="105">D229</f>
        <v>0</v>
      </c>
      <c r="E228" s="1261">
        <f t="shared" si="105"/>
        <v>0</v>
      </c>
      <c r="F228" s="1261">
        <f t="shared" si="105"/>
        <v>0</v>
      </c>
      <c r="G228" s="1261">
        <f t="shared" si="105"/>
        <v>0</v>
      </c>
      <c r="H228" s="1261">
        <f t="shared" si="105"/>
        <v>0</v>
      </c>
      <c r="I228" s="1262">
        <f t="shared" si="93"/>
        <v>0</v>
      </c>
    </row>
    <row r="229" spans="2:9" s="1154" customFormat="1" ht="21.75" customHeight="1" x14ac:dyDescent="0.25">
      <c r="B229" s="1264">
        <v>2911</v>
      </c>
      <c r="C229" s="1199" t="s">
        <v>1561</v>
      </c>
      <c r="D229" s="1265"/>
      <c r="E229" s="1265"/>
      <c r="F229" s="1265"/>
      <c r="G229" s="1265"/>
      <c r="H229" s="1265"/>
      <c r="I229" s="1266">
        <f t="shared" si="93"/>
        <v>0</v>
      </c>
    </row>
    <row r="230" spans="2:9" s="1154" customFormat="1" ht="21.75" customHeight="1" x14ac:dyDescent="0.25">
      <c r="B230" s="1259">
        <v>2920</v>
      </c>
      <c r="C230" s="1263" t="s">
        <v>1562</v>
      </c>
      <c r="D230" s="1261">
        <f t="shared" ref="D230:H230" si="106">D231</f>
        <v>0</v>
      </c>
      <c r="E230" s="1261">
        <f t="shared" si="106"/>
        <v>0</v>
      </c>
      <c r="F230" s="1261">
        <f t="shared" si="106"/>
        <v>0</v>
      </c>
      <c r="G230" s="1261">
        <f t="shared" si="106"/>
        <v>0</v>
      </c>
      <c r="H230" s="1261">
        <f t="shared" si="106"/>
        <v>0</v>
      </c>
      <c r="I230" s="1262">
        <f t="shared" si="93"/>
        <v>0</v>
      </c>
    </row>
    <row r="231" spans="2:9" s="1154" customFormat="1" ht="21.75" customHeight="1" x14ac:dyDescent="0.25">
      <c r="B231" s="1264">
        <v>2921</v>
      </c>
      <c r="C231" s="1199" t="s">
        <v>1562</v>
      </c>
      <c r="D231" s="1265"/>
      <c r="E231" s="1265"/>
      <c r="F231" s="1265"/>
      <c r="G231" s="1265"/>
      <c r="H231" s="1265"/>
      <c r="I231" s="1266">
        <f t="shared" si="93"/>
        <v>0</v>
      </c>
    </row>
    <row r="232" spans="2:9" s="1154" customFormat="1" ht="21.75" customHeight="1" x14ac:dyDescent="0.25">
      <c r="B232" s="1259">
        <v>2930</v>
      </c>
      <c r="C232" s="1263" t="s">
        <v>1563</v>
      </c>
      <c r="D232" s="1261">
        <f t="shared" ref="D232:H232" si="107">D233</f>
        <v>0</v>
      </c>
      <c r="E232" s="1261">
        <f t="shared" si="107"/>
        <v>0</v>
      </c>
      <c r="F232" s="1261">
        <f t="shared" si="107"/>
        <v>0</v>
      </c>
      <c r="G232" s="1261">
        <f t="shared" si="107"/>
        <v>0</v>
      </c>
      <c r="H232" s="1261">
        <f t="shared" si="107"/>
        <v>0</v>
      </c>
      <c r="I232" s="1262">
        <f t="shared" si="93"/>
        <v>0</v>
      </c>
    </row>
    <row r="233" spans="2:9" s="1154" customFormat="1" ht="21.75" customHeight="1" x14ac:dyDescent="0.25">
      <c r="B233" s="1264">
        <v>2931</v>
      </c>
      <c r="C233" s="1199" t="s">
        <v>1563</v>
      </c>
      <c r="D233" s="1265"/>
      <c r="E233" s="1265"/>
      <c r="F233" s="1265"/>
      <c r="G233" s="1265"/>
      <c r="H233" s="1265"/>
      <c r="I233" s="1266">
        <f t="shared" si="93"/>
        <v>0</v>
      </c>
    </row>
    <row r="234" spans="2:9" s="1154" customFormat="1" ht="21.75" customHeight="1" x14ac:dyDescent="0.25">
      <c r="B234" s="1259">
        <v>2940</v>
      </c>
      <c r="C234" s="1263" t="s">
        <v>1564</v>
      </c>
      <c r="D234" s="1261">
        <f t="shared" ref="D234:H234" si="108">D235</f>
        <v>0</v>
      </c>
      <c r="E234" s="1261">
        <f t="shared" si="108"/>
        <v>0</v>
      </c>
      <c r="F234" s="1261">
        <f t="shared" si="108"/>
        <v>0</v>
      </c>
      <c r="G234" s="1261">
        <f t="shared" si="108"/>
        <v>0</v>
      </c>
      <c r="H234" s="1261">
        <f t="shared" si="108"/>
        <v>0</v>
      </c>
      <c r="I234" s="1262">
        <f t="shared" si="93"/>
        <v>0</v>
      </c>
    </row>
    <row r="235" spans="2:9" s="1154" customFormat="1" ht="21.75" customHeight="1" x14ac:dyDescent="0.25">
      <c r="B235" s="1264">
        <v>2941</v>
      </c>
      <c r="C235" s="1199" t="s">
        <v>1565</v>
      </c>
      <c r="D235" s="1265"/>
      <c r="E235" s="1265"/>
      <c r="F235" s="1265"/>
      <c r="G235" s="1265"/>
      <c r="H235" s="1265"/>
      <c r="I235" s="1266">
        <f t="shared" si="93"/>
        <v>0</v>
      </c>
    </row>
    <row r="236" spans="2:9" s="1154" customFormat="1" ht="21.75" customHeight="1" x14ac:dyDescent="0.25">
      <c r="B236" s="1259">
        <v>2950</v>
      </c>
      <c r="C236" s="1263" t="s">
        <v>1566</v>
      </c>
      <c r="D236" s="1261">
        <f t="shared" ref="D236:H236" si="109">D237</f>
        <v>0</v>
      </c>
      <c r="E236" s="1261">
        <f t="shared" si="109"/>
        <v>0</v>
      </c>
      <c r="F236" s="1261">
        <f t="shared" si="109"/>
        <v>0</v>
      </c>
      <c r="G236" s="1261">
        <f t="shared" si="109"/>
        <v>0</v>
      </c>
      <c r="H236" s="1261">
        <f t="shared" si="109"/>
        <v>0</v>
      </c>
      <c r="I236" s="1262">
        <f t="shared" si="93"/>
        <v>0</v>
      </c>
    </row>
    <row r="237" spans="2:9" s="1154" customFormat="1" ht="21.75" customHeight="1" x14ac:dyDescent="0.25">
      <c r="B237" s="1264">
        <v>2951</v>
      </c>
      <c r="C237" s="1199" t="s">
        <v>1566</v>
      </c>
      <c r="D237" s="1265"/>
      <c r="E237" s="1265"/>
      <c r="F237" s="1265"/>
      <c r="G237" s="1265"/>
      <c r="H237" s="1265"/>
      <c r="I237" s="1266">
        <f t="shared" si="93"/>
        <v>0</v>
      </c>
    </row>
    <row r="238" spans="2:9" s="1154" customFormat="1" ht="21.75" customHeight="1" x14ac:dyDescent="0.25">
      <c r="B238" s="1259">
        <v>2960</v>
      </c>
      <c r="C238" s="1263" t="s">
        <v>1567</v>
      </c>
      <c r="D238" s="1261">
        <f t="shared" ref="D238:H238" si="110">D239</f>
        <v>0</v>
      </c>
      <c r="E238" s="1261">
        <f t="shared" si="110"/>
        <v>0</v>
      </c>
      <c r="F238" s="1261">
        <f t="shared" si="110"/>
        <v>0</v>
      </c>
      <c r="G238" s="1261">
        <f t="shared" si="110"/>
        <v>0</v>
      </c>
      <c r="H238" s="1261">
        <f t="shared" si="110"/>
        <v>0</v>
      </c>
      <c r="I238" s="1262">
        <f t="shared" si="93"/>
        <v>0</v>
      </c>
    </row>
    <row r="239" spans="2:9" s="1154" customFormat="1" ht="21.75" customHeight="1" x14ac:dyDescent="0.25">
      <c r="B239" s="1264">
        <v>2961</v>
      </c>
      <c r="C239" s="1199" t="s">
        <v>1567</v>
      </c>
      <c r="D239" s="1265"/>
      <c r="E239" s="1265"/>
      <c r="F239" s="1265"/>
      <c r="G239" s="1265"/>
      <c r="H239" s="1265"/>
      <c r="I239" s="1266">
        <f t="shared" si="93"/>
        <v>0</v>
      </c>
    </row>
    <row r="240" spans="2:9" s="1154" customFormat="1" ht="21.75" customHeight="1" x14ac:dyDescent="0.25">
      <c r="B240" s="1259">
        <v>2970</v>
      </c>
      <c r="C240" s="1263" t="s">
        <v>1568</v>
      </c>
      <c r="D240" s="1261">
        <f>SUM(D241:D242)</f>
        <v>0</v>
      </c>
      <c r="E240" s="1261">
        <f t="shared" ref="E240:H240" si="111">SUM(E241:E242)</f>
        <v>0</v>
      </c>
      <c r="F240" s="1261">
        <f t="shared" si="111"/>
        <v>0</v>
      </c>
      <c r="G240" s="1261">
        <f t="shared" si="111"/>
        <v>0</v>
      </c>
      <c r="H240" s="1261">
        <f t="shared" si="111"/>
        <v>0</v>
      </c>
      <c r="I240" s="1262">
        <f t="shared" si="93"/>
        <v>0</v>
      </c>
    </row>
    <row r="241" spans="2:9" s="1154" customFormat="1" ht="21.75" customHeight="1" x14ac:dyDescent="0.25">
      <c r="B241" s="1264">
        <v>2971</v>
      </c>
      <c r="C241" s="1199" t="s">
        <v>1569</v>
      </c>
      <c r="D241" s="1265"/>
      <c r="E241" s="1265"/>
      <c r="F241" s="1265"/>
      <c r="G241" s="1265"/>
      <c r="H241" s="1265"/>
      <c r="I241" s="1266">
        <f t="shared" si="93"/>
        <v>0</v>
      </c>
    </row>
    <row r="242" spans="2:9" s="1154" customFormat="1" ht="21.75" customHeight="1" x14ac:dyDescent="0.25">
      <c r="B242" s="1264">
        <v>2972</v>
      </c>
      <c r="C242" s="1199" t="s">
        <v>1570</v>
      </c>
      <c r="D242" s="1265"/>
      <c r="E242" s="1265"/>
      <c r="F242" s="1265"/>
      <c r="G242" s="1265"/>
      <c r="H242" s="1265"/>
      <c r="I242" s="1266">
        <f t="shared" si="93"/>
        <v>0</v>
      </c>
    </row>
    <row r="243" spans="2:9" s="1154" customFormat="1" ht="21.75" customHeight="1" x14ac:dyDescent="0.25">
      <c r="B243" s="1259">
        <v>2980</v>
      </c>
      <c r="C243" s="1263" t="s">
        <v>1571</v>
      </c>
      <c r="D243" s="1261">
        <f t="shared" ref="D243:H243" si="112">D244</f>
        <v>0</v>
      </c>
      <c r="E243" s="1261">
        <f t="shared" si="112"/>
        <v>0</v>
      </c>
      <c r="F243" s="1261">
        <f t="shared" si="112"/>
        <v>0</v>
      </c>
      <c r="G243" s="1261">
        <f t="shared" si="112"/>
        <v>0</v>
      </c>
      <c r="H243" s="1261">
        <f t="shared" si="112"/>
        <v>0</v>
      </c>
      <c r="I243" s="1262">
        <f t="shared" si="93"/>
        <v>0</v>
      </c>
    </row>
    <row r="244" spans="2:9" s="1154" customFormat="1" ht="21.75" customHeight="1" x14ac:dyDescent="0.25">
      <c r="B244" s="1264">
        <v>2981</v>
      </c>
      <c r="C244" s="1199" t="s">
        <v>1571</v>
      </c>
      <c r="D244" s="1265"/>
      <c r="E244" s="1265"/>
      <c r="F244" s="1265"/>
      <c r="G244" s="1265"/>
      <c r="H244" s="1265"/>
      <c r="I244" s="1266">
        <f t="shared" si="93"/>
        <v>0</v>
      </c>
    </row>
    <row r="245" spans="2:9" s="1154" customFormat="1" ht="21.75" customHeight="1" x14ac:dyDescent="0.25">
      <c r="B245" s="1259">
        <v>2990</v>
      </c>
      <c r="C245" s="1263" t="s">
        <v>1572</v>
      </c>
      <c r="D245" s="1261">
        <f t="shared" ref="D245" si="113">D246+D247</f>
        <v>0</v>
      </c>
      <c r="E245" s="1261">
        <f t="shared" ref="E245:H245" si="114">E246+E247</f>
        <v>0</v>
      </c>
      <c r="F245" s="1261">
        <f t="shared" si="114"/>
        <v>0</v>
      </c>
      <c r="G245" s="1261">
        <f t="shared" si="114"/>
        <v>0</v>
      </c>
      <c r="H245" s="1261">
        <f t="shared" si="114"/>
        <v>0</v>
      </c>
      <c r="I245" s="1262">
        <f t="shared" si="93"/>
        <v>0</v>
      </c>
    </row>
    <row r="246" spans="2:9" s="1154" customFormat="1" ht="21.75" customHeight="1" x14ac:dyDescent="0.25">
      <c r="B246" s="1264">
        <v>2991</v>
      </c>
      <c r="C246" s="1199" t="s">
        <v>1573</v>
      </c>
      <c r="D246" s="1265"/>
      <c r="E246" s="1265"/>
      <c r="F246" s="1265"/>
      <c r="G246" s="1265"/>
      <c r="H246" s="1265"/>
      <c r="I246" s="1266">
        <f t="shared" si="93"/>
        <v>0</v>
      </c>
    </row>
    <row r="247" spans="2:9" s="1154" customFormat="1" ht="21.75" customHeight="1" x14ac:dyDescent="0.25">
      <c r="B247" s="1264">
        <v>2992</v>
      </c>
      <c r="C247" s="1199" t="s">
        <v>1574</v>
      </c>
      <c r="D247" s="1265"/>
      <c r="E247" s="1265"/>
      <c r="F247" s="1265"/>
      <c r="G247" s="1265"/>
      <c r="H247" s="1265"/>
      <c r="I247" s="1266">
        <f t="shared" si="93"/>
        <v>0</v>
      </c>
    </row>
    <row r="248" spans="2:9" s="1154" customFormat="1" ht="21.75" customHeight="1" x14ac:dyDescent="0.25">
      <c r="B248" s="1259" t="s">
        <v>2026</v>
      </c>
      <c r="C248" s="1275"/>
      <c r="D248" s="1261">
        <f t="shared" ref="D248" si="115">+D121+D140+D148+D167+D189+D204+D209+D220+D227</f>
        <v>0</v>
      </c>
      <c r="E248" s="1261">
        <f t="shared" ref="E248:H248" si="116">+E121+E140+E148+E167+E189+E204+E209+E220+E227</f>
        <v>0</v>
      </c>
      <c r="F248" s="1261">
        <f t="shared" si="116"/>
        <v>0</v>
      </c>
      <c r="G248" s="1261">
        <f t="shared" si="116"/>
        <v>0</v>
      </c>
      <c r="H248" s="1261">
        <f t="shared" si="116"/>
        <v>0</v>
      </c>
      <c r="I248" s="1262">
        <f t="shared" si="93"/>
        <v>0</v>
      </c>
    </row>
    <row r="249" spans="2:9" s="1154" customFormat="1" ht="21.75" customHeight="1" x14ac:dyDescent="0.25">
      <c r="B249" s="1259">
        <v>3000</v>
      </c>
      <c r="C249" s="1269" t="s">
        <v>234</v>
      </c>
      <c r="D249" s="1261">
        <f>+D250+D273+D292+D313+D332+D353+D369+D392+D404</f>
        <v>0</v>
      </c>
      <c r="E249" s="1261">
        <f t="shared" ref="E249:H249" si="117">+E250+E273+E292+E313+E332+E353+E369+E392+E404</f>
        <v>0</v>
      </c>
      <c r="F249" s="1261">
        <f t="shared" si="117"/>
        <v>0</v>
      </c>
      <c r="G249" s="1261">
        <f t="shared" si="117"/>
        <v>0</v>
      </c>
      <c r="H249" s="1261">
        <f t="shared" si="117"/>
        <v>0</v>
      </c>
      <c r="I249" s="1262">
        <f t="shared" si="93"/>
        <v>0</v>
      </c>
    </row>
    <row r="250" spans="2:9" s="1154" customFormat="1" ht="21.75" customHeight="1" x14ac:dyDescent="0.25">
      <c r="B250" s="1259">
        <v>3100</v>
      </c>
      <c r="C250" s="1269" t="s">
        <v>1575</v>
      </c>
      <c r="D250" s="1261">
        <f t="shared" ref="D250" si="118">D251+D254+D256+D259+D261+D263+D266+D268+D270</f>
        <v>0</v>
      </c>
      <c r="E250" s="1261">
        <f t="shared" ref="E250:H250" si="119">E251+E254+E256+E259+E261+E263+E266+E268+E270</f>
        <v>0</v>
      </c>
      <c r="F250" s="1261">
        <f t="shared" si="119"/>
        <v>0</v>
      </c>
      <c r="G250" s="1261">
        <f t="shared" si="119"/>
        <v>0</v>
      </c>
      <c r="H250" s="1261">
        <f t="shared" si="119"/>
        <v>0</v>
      </c>
      <c r="I250" s="1262">
        <f t="shared" si="93"/>
        <v>0</v>
      </c>
    </row>
    <row r="251" spans="2:9" s="1154" customFormat="1" ht="21.75" customHeight="1" x14ac:dyDescent="0.25">
      <c r="B251" s="1259">
        <v>3110</v>
      </c>
      <c r="C251" s="1276" t="s">
        <v>1576</v>
      </c>
      <c r="D251" s="1261">
        <f t="shared" ref="D251" si="120">D252+D253</f>
        <v>0</v>
      </c>
      <c r="E251" s="1261">
        <f t="shared" ref="E251:H251" si="121">E252+E253</f>
        <v>0</v>
      </c>
      <c r="F251" s="1261">
        <f t="shared" si="121"/>
        <v>0</v>
      </c>
      <c r="G251" s="1261">
        <f t="shared" si="121"/>
        <v>0</v>
      </c>
      <c r="H251" s="1261">
        <f t="shared" si="121"/>
        <v>0</v>
      </c>
      <c r="I251" s="1262">
        <f t="shared" si="93"/>
        <v>0</v>
      </c>
    </row>
    <row r="252" spans="2:9" s="1154" customFormat="1" ht="21.75" customHeight="1" x14ac:dyDescent="0.25">
      <c r="B252" s="1264">
        <v>3111</v>
      </c>
      <c r="C252" s="1199" t="s">
        <v>1577</v>
      </c>
      <c r="D252" s="1265"/>
      <c r="E252" s="1265"/>
      <c r="F252" s="1265"/>
      <c r="G252" s="1265"/>
      <c r="H252" s="1265"/>
      <c r="I252" s="1266">
        <f t="shared" si="93"/>
        <v>0</v>
      </c>
    </row>
    <row r="253" spans="2:9" s="1154" customFormat="1" ht="21.75" customHeight="1" x14ac:dyDescent="0.25">
      <c r="B253" s="1264">
        <v>3112</v>
      </c>
      <c r="C253" s="1199" t="s">
        <v>1578</v>
      </c>
      <c r="D253" s="1265"/>
      <c r="E253" s="1265"/>
      <c r="F253" s="1265"/>
      <c r="G253" s="1265"/>
      <c r="H253" s="1265"/>
      <c r="I253" s="1266">
        <f t="shared" si="93"/>
        <v>0</v>
      </c>
    </row>
    <row r="254" spans="2:9" s="1154" customFormat="1" ht="21.75" customHeight="1" x14ac:dyDescent="0.25">
      <c r="B254" s="1259">
        <v>3120</v>
      </c>
      <c r="C254" s="1263" t="s">
        <v>1579</v>
      </c>
      <c r="D254" s="1261">
        <f t="shared" ref="D254:H254" si="122">D255</f>
        <v>0</v>
      </c>
      <c r="E254" s="1261">
        <f t="shared" si="122"/>
        <v>0</v>
      </c>
      <c r="F254" s="1261">
        <f t="shared" si="122"/>
        <v>0</v>
      </c>
      <c r="G254" s="1261">
        <f t="shared" si="122"/>
        <v>0</v>
      </c>
      <c r="H254" s="1261">
        <f t="shared" si="122"/>
        <v>0</v>
      </c>
      <c r="I254" s="1262">
        <f t="shared" si="93"/>
        <v>0</v>
      </c>
    </row>
    <row r="255" spans="2:9" s="1154" customFormat="1" ht="21.75" customHeight="1" x14ac:dyDescent="0.25">
      <c r="B255" s="1264">
        <v>3121</v>
      </c>
      <c r="C255" s="1199" t="s">
        <v>1579</v>
      </c>
      <c r="D255" s="1265"/>
      <c r="E255" s="1265"/>
      <c r="F255" s="1265"/>
      <c r="G255" s="1265"/>
      <c r="H255" s="1265"/>
      <c r="I255" s="1266">
        <f t="shared" si="93"/>
        <v>0</v>
      </c>
    </row>
    <row r="256" spans="2:9" s="1154" customFormat="1" ht="21.75" customHeight="1" x14ac:dyDescent="0.25">
      <c r="B256" s="1259">
        <v>3130</v>
      </c>
      <c r="C256" s="1263" t="s">
        <v>1580</v>
      </c>
      <c r="D256" s="1261">
        <f t="shared" ref="D256" si="123">D257+D258</f>
        <v>0</v>
      </c>
      <c r="E256" s="1261">
        <f t="shared" ref="E256:H256" si="124">E257+E258</f>
        <v>0</v>
      </c>
      <c r="F256" s="1261">
        <f t="shared" si="124"/>
        <v>0</v>
      </c>
      <c r="G256" s="1261">
        <f t="shared" si="124"/>
        <v>0</v>
      </c>
      <c r="H256" s="1261">
        <f t="shared" si="124"/>
        <v>0</v>
      </c>
      <c r="I256" s="1262">
        <f t="shared" si="93"/>
        <v>0</v>
      </c>
    </row>
    <row r="257" spans="2:9" s="1154" customFormat="1" ht="21.75" customHeight="1" x14ac:dyDescent="0.25">
      <c r="B257" s="1264">
        <v>3131</v>
      </c>
      <c r="C257" s="1199" t="s">
        <v>1581</v>
      </c>
      <c r="D257" s="1265"/>
      <c r="E257" s="1265"/>
      <c r="F257" s="1265"/>
      <c r="G257" s="1265"/>
      <c r="H257" s="1265"/>
      <c r="I257" s="1266">
        <f t="shared" si="93"/>
        <v>0</v>
      </c>
    </row>
    <row r="258" spans="2:9" s="1154" customFormat="1" ht="21.75" customHeight="1" x14ac:dyDescent="0.25">
      <c r="B258" s="1264">
        <v>3132</v>
      </c>
      <c r="C258" s="1199" t="s">
        <v>1582</v>
      </c>
      <c r="D258" s="1265"/>
      <c r="E258" s="1265"/>
      <c r="F258" s="1265"/>
      <c r="G258" s="1265"/>
      <c r="H258" s="1265"/>
      <c r="I258" s="1266">
        <f t="shared" si="93"/>
        <v>0</v>
      </c>
    </row>
    <row r="259" spans="2:9" s="1154" customFormat="1" ht="21.75" customHeight="1" x14ac:dyDescent="0.25">
      <c r="B259" s="1259">
        <v>3140</v>
      </c>
      <c r="C259" s="1263" t="s">
        <v>1583</v>
      </c>
      <c r="D259" s="1261">
        <f t="shared" ref="D259:H259" si="125">D260</f>
        <v>0</v>
      </c>
      <c r="E259" s="1261">
        <f t="shared" si="125"/>
        <v>0</v>
      </c>
      <c r="F259" s="1261">
        <f t="shared" si="125"/>
        <v>0</v>
      </c>
      <c r="G259" s="1261">
        <f t="shared" si="125"/>
        <v>0</v>
      </c>
      <c r="H259" s="1261">
        <f t="shared" si="125"/>
        <v>0</v>
      </c>
      <c r="I259" s="1262">
        <f t="shared" si="93"/>
        <v>0</v>
      </c>
    </row>
    <row r="260" spans="2:9" s="1154" customFormat="1" ht="21.75" customHeight="1" x14ac:dyDescent="0.25">
      <c r="B260" s="1264">
        <v>3141</v>
      </c>
      <c r="C260" s="1199" t="s">
        <v>1584</v>
      </c>
      <c r="D260" s="1265"/>
      <c r="E260" s="1265"/>
      <c r="F260" s="1265"/>
      <c r="G260" s="1265"/>
      <c r="H260" s="1265"/>
      <c r="I260" s="1266">
        <f t="shared" si="93"/>
        <v>0</v>
      </c>
    </row>
    <row r="261" spans="2:9" s="1154" customFormat="1" ht="21.75" customHeight="1" x14ac:dyDescent="0.25">
      <c r="B261" s="1259">
        <v>3150</v>
      </c>
      <c r="C261" s="1263" t="s">
        <v>1585</v>
      </c>
      <c r="D261" s="1261">
        <f t="shared" ref="D261:H261" si="126">D262</f>
        <v>0</v>
      </c>
      <c r="E261" s="1261">
        <f t="shared" si="126"/>
        <v>0</v>
      </c>
      <c r="F261" s="1261">
        <f t="shared" si="126"/>
        <v>0</v>
      </c>
      <c r="G261" s="1261">
        <f t="shared" si="126"/>
        <v>0</v>
      </c>
      <c r="H261" s="1261">
        <f t="shared" si="126"/>
        <v>0</v>
      </c>
      <c r="I261" s="1262">
        <f t="shared" si="93"/>
        <v>0</v>
      </c>
    </row>
    <row r="262" spans="2:9" s="1154" customFormat="1" ht="21.75" customHeight="1" x14ac:dyDescent="0.25">
      <c r="B262" s="1264">
        <v>3151</v>
      </c>
      <c r="C262" s="1199" t="s">
        <v>1586</v>
      </c>
      <c r="D262" s="1265"/>
      <c r="E262" s="1265"/>
      <c r="F262" s="1265"/>
      <c r="G262" s="1265"/>
      <c r="H262" s="1265"/>
      <c r="I262" s="1266">
        <f t="shared" si="93"/>
        <v>0</v>
      </c>
    </row>
    <row r="263" spans="2:9" s="1154" customFormat="1" ht="21.75" customHeight="1" x14ac:dyDescent="0.25">
      <c r="B263" s="1259">
        <v>3160</v>
      </c>
      <c r="C263" s="1263" t="s">
        <v>1587</v>
      </c>
      <c r="D263" s="1261">
        <f t="shared" ref="D263" si="127">D264+D265</f>
        <v>0</v>
      </c>
      <c r="E263" s="1261">
        <f t="shared" ref="E263:H263" si="128">E264+E265</f>
        <v>0</v>
      </c>
      <c r="F263" s="1261">
        <f t="shared" si="128"/>
        <v>0</v>
      </c>
      <c r="G263" s="1261">
        <f t="shared" si="128"/>
        <v>0</v>
      </c>
      <c r="H263" s="1261">
        <f t="shared" si="128"/>
        <v>0</v>
      </c>
      <c r="I263" s="1262">
        <f t="shared" si="93"/>
        <v>0</v>
      </c>
    </row>
    <row r="264" spans="2:9" s="1154" customFormat="1" ht="21.75" customHeight="1" x14ac:dyDescent="0.25">
      <c r="B264" s="1264">
        <v>3161</v>
      </c>
      <c r="C264" s="1199" t="s">
        <v>1588</v>
      </c>
      <c r="D264" s="1265"/>
      <c r="E264" s="1265"/>
      <c r="F264" s="1265"/>
      <c r="G264" s="1265"/>
      <c r="H264" s="1265"/>
      <c r="I264" s="1266">
        <f t="shared" si="93"/>
        <v>0</v>
      </c>
    </row>
    <row r="265" spans="2:9" s="1154" customFormat="1" ht="21.75" customHeight="1" x14ac:dyDescent="0.25">
      <c r="B265" s="1264">
        <v>3162</v>
      </c>
      <c r="C265" s="1199" t="s">
        <v>1589</v>
      </c>
      <c r="D265" s="1265"/>
      <c r="E265" s="1265"/>
      <c r="F265" s="1265"/>
      <c r="G265" s="1265"/>
      <c r="H265" s="1265"/>
      <c r="I265" s="1266">
        <f t="shared" si="93"/>
        <v>0</v>
      </c>
    </row>
    <row r="266" spans="2:9" s="1154" customFormat="1" ht="21.75" customHeight="1" x14ac:dyDescent="0.25">
      <c r="B266" s="1259">
        <v>3170</v>
      </c>
      <c r="C266" s="1263" t="s">
        <v>1590</v>
      </c>
      <c r="D266" s="1261">
        <f t="shared" ref="D266:H266" si="129">D267</f>
        <v>0</v>
      </c>
      <c r="E266" s="1261">
        <f t="shared" si="129"/>
        <v>0</v>
      </c>
      <c r="F266" s="1261">
        <f t="shared" si="129"/>
        <v>0</v>
      </c>
      <c r="G266" s="1261">
        <f t="shared" si="129"/>
        <v>0</v>
      </c>
      <c r="H266" s="1261">
        <f t="shared" si="129"/>
        <v>0</v>
      </c>
      <c r="I266" s="1262">
        <f t="shared" si="93"/>
        <v>0</v>
      </c>
    </row>
    <row r="267" spans="2:9" s="1154" customFormat="1" ht="21.75" customHeight="1" x14ac:dyDescent="0.25">
      <c r="B267" s="1264">
        <v>3171</v>
      </c>
      <c r="C267" s="1199" t="s">
        <v>1591</v>
      </c>
      <c r="D267" s="1265"/>
      <c r="E267" s="1265"/>
      <c r="F267" s="1265"/>
      <c r="G267" s="1265"/>
      <c r="H267" s="1265"/>
      <c r="I267" s="1266">
        <f t="shared" si="93"/>
        <v>0</v>
      </c>
    </row>
    <row r="268" spans="2:9" s="1154" customFormat="1" ht="21.75" customHeight="1" x14ac:dyDescent="0.25">
      <c r="B268" s="1259">
        <v>3180</v>
      </c>
      <c r="C268" s="1263" t="s">
        <v>1592</v>
      </c>
      <c r="D268" s="1261">
        <f t="shared" ref="D268:H268" si="130">D269</f>
        <v>0</v>
      </c>
      <c r="E268" s="1261">
        <f t="shared" si="130"/>
        <v>0</v>
      </c>
      <c r="F268" s="1261">
        <f t="shared" si="130"/>
        <v>0</v>
      </c>
      <c r="G268" s="1261">
        <f t="shared" si="130"/>
        <v>0</v>
      </c>
      <c r="H268" s="1261">
        <f t="shared" si="130"/>
        <v>0</v>
      </c>
      <c r="I268" s="1262">
        <f t="shared" si="93"/>
        <v>0</v>
      </c>
    </row>
    <row r="269" spans="2:9" s="1154" customFormat="1" ht="21.75" customHeight="1" x14ac:dyDescent="0.25">
      <c r="B269" s="1264">
        <v>3181</v>
      </c>
      <c r="C269" s="1199" t="s">
        <v>1593</v>
      </c>
      <c r="D269" s="1265"/>
      <c r="E269" s="1265"/>
      <c r="F269" s="1265"/>
      <c r="G269" s="1265"/>
      <c r="H269" s="1265"/>
      <c r="I269" s="1266">
        <f t="shared" si="93"/>
        <v>0</v>
      </c>
    </row>
    <row r="270" spans="2:9" s="1154" customFormat="1" ht="21.75" customHeight="1" x14ac:dyDescent="0.25">
      <c r="B270" s="1259">
        <v>3190</v>
      </c>
      <c r="C270" s="1263" t="s">
        <v>1594</v>
      </c>
      <c r="D270" s="1261">
        <f>SUM(D271:D272)</f>
        <v>0</v>
      </c>
      <c r="E270" s="1261">
        <f t="shared" ref="E270:H270" si="131">SUM(E271:E272)</f>
        <v>0</v>
      </c>
      <c r="F270" s="1261">
        <f t="shared" si="131"/>
        <v>0</v>
      </c>
      <c r="G270" s="1261">
        <f t="shared" si="131"/>
        <v>0</v>
      </c>
      <c r="H270" s="1261">
        <f t="shared" si="131"/>
        <v>0</v>
      </c>
      <c r="I270" s="1262">
        <f t="shared" si="93"/>
        <v>0</v>
      </c>
    </row>
    <row r="271" spans="2:9" s="1154" customFormat="1" ht="21.75" customHeight="1" x14ac:dyDescent="0.25">
      <c r="B271" s="1264">
        <v>3191</v>
      </c>
      <c r="C271" s="1199" t="s">
        <v>1595</v>
      </c>
      <c r="D271" s="1265"/>
      <c r="E271" s="1265"/>
      <c r="F271" s="1265"/>
      <c r="G271" s="1265"/>
      <c r="H271" s="1265"/>
      <c r="I271" s="1266">
        <f t="shared" ref="I271:I334" si="132">+D271+E271+F271+G271+H271</f>
        <v>0</v>
      </c>
    </row>
    <row r="272" spans="2:9" s="1154" customFormat="1" ht="21.75" customHeight="1" x14ac:dyDescent="0.25">
      <c r="B272" s="1264">
        <v>3192</v>
      </c>
      <c r="C272" s="1199" t="s">
        <v>1596</v>
      </c>
      <c r="D272" s="1265"/>
      <c r="E272" s="1265"/>
      <c r="F272" s="1265"/>
      <c r="G272" s="1265"/>
      <c r="H272" s="1265"/>
      <c r="I272" s="1266">
        <f t="shared" si="132"/>
        <v>0</v>
      </c>
    </row>
    <row r="273" spans="2:9" s="1154" customFormat="1" ht="21.75" customHeight="1" x14ac:dyDescent="0.25">
      <c r="B273" s="1259">
        <v>3200</v>
      </c>
      <c r="C273" s="1269" t="s">
        <v>1597</v>
      </c>
      <c r="D273" s="1261">
        <f>D274+D276+D278+D280+D282+D284+D286+D288+D290</f>
        <v>0</v>
      </c>
      <c r="E273" s="1261">
        <f t="shared" ref="E273:H273" si="133">E274+E276+E278+E280+E282+E284+E286+E288+E290</f>
        <v>0</v>
      </c>
      <c r="F273" s="1261">
        <f t="shared" si="133"/>
        <v>0</v>
      </c>
      <c r="G273" s="1261">
        <f t="shared" si="133"/>
        <v>0</v>
      </c>
      <c r="H273" s="1261">
        <f t="shared" si="133"/>
        <v>0</v>
      </c>
      <c r="I273" s="1262">
        <f t="shared" si="132"/>
        <v>0</v>
      </c>
    </row>
    <row r="274" spans="2:9" s="1154" customFormat="1" ht="21.75" customHeight="1" x14ac:dyDescent="0.25">
      <c r="B274" s="1259">
        <v>3210</v>
      </c>
      <c r="C274" s="1263" t="s">
        <v>1598</v>
      </c>
      <c r="D274" s="1261">
        <f t="shared" ref="D274:H274" si="134">D275</f>
        <v>0</v>
      </c>
      <c r="E274" s="1261">
        <f t="shared" si="134"/>
        <v>0</v>
      </c>
      <c r="F274" s="1261">
        <f t="shared" si="134"/>
        <v>0</v>
      </c>
      <c r="G274" s="1261">
        <f t="shared" si="134"/>
        <v>0</v>
      </c>
      <c r="H274" s="1261">
        <f t="shared" si="134"/>
        <v>0</v>
      </c>
      <c r="I274" s="1262">
        <f t="shared" si="132"/>
        <v>0</v>
      </c>
    </row>
    <row r="275" spans="2:9" s="1154" customFormat="1" ht="21.75" customHeight="1" x14ac:dyDescent="0.25">
      <c r="B275" s="1264">
        <v>3211</v>
      </c>
      <c r="C275" s="1199" t="s">
        <v>1598</v>
      </c>
      <c r="D275" s="1265"/>
      <c r="E275" s="1265"/>
      <c r="F275" s="1265"/>
      <c r="G275" s="1265"/>
      <c r="H275" s="1265"/>
      <c r="I275" s="1266">
        <f t="shared" si="132"/>
        <v>0</v>
      </c>
    </row>
    <row r="276" spans="2:9" s="1154" customFormat="1" ht="21.75" customHeight="1" x14ac:dyDescent="0.25">
      <c r="B276" s="1259">
        <v>3220</v>
      </c>
      <c r="C276" s="1263" t="s">
        <v>1599</v>
      </c>
      <c r="D276" s="1261">
        <f t="shared" ref="D276:H276" si="135">D277</f>
        <v>0</v>
      </c>
      <c r="E276" s="1261">
        <f t="shared" si="135"/>
        <v>0</v>
      </c>
      <c r="F276" s="1261">
        <f t="shared" si="135"/>
        <v>0</v>
      </c>
      <c r="G276" s="1261">
        <f t="shared" si="135"/>
        <v>0</v>
      </c>
      <c r="H276" s="1261">
        <f t="shared" si="135"/>
        <v>0</v>
      </c>
      <c r="I276" s="1262">
        <f t="shared" si="132"/>
        <v>0</v>
      </c>
    </row>
    <row r="277" spans="2:9" s="1154" customFormat="1" ht="21.75" customHeight="1" x14ac:dyDescent="0.25">
      <c r="B277" s="1264">
        <v>3221</v>
      </c>
      <c r="C277" s="1199" t="s">
        <v>1600</v>
      </c>
      <c r="D277" s="1265"/>
      <c r="E277" s="1265"/>
      <c r="F277" s="1265"/>
      <c r="G277" s="1265"/>
      <c r="H277" s="1265"/>
      <c r="I277" s="1266">
        <f t="shared" si="132"/>
        <v>0</v>
      </c>
    </row>
    <row r="278" spans="2:9" s="1154" customFormat="1" ht="21.75" customHeight="1" x14ac:dyDescent="0.25">
      <c r="B278" s="1259">
        <v>3230</v>
      </c>
      <c r="C278" s="1263" t="s">
        <v>1601</v>
      </c>
      <c r="D278" s="1261">
        <f t="shared" ref="D278:H278" si="136">D279</f>
        <v>0</v>
      </c>
      <c r="E278" s="1261">
        <f t="shared" si="136"/>
        <v>0</v>
      </c>
      <c r="F278" s="1261">
        <f t="shared" si="136"/>
        <v>0</v>
      </c>
      <c r="G278" s="1261">
        <f t="shared" si="136"/>
        <v>0</v>
      </c>
      <c r="H278" s="1261">
        <f t="shared" si="136"/>
        <v>0</v>
      </c>
      <c r="I278" s="1262">
        <f t="shared" si="132"/>
        <v>0</v>
      </c>
    </row>
    <row r="279" spans="2:9" s="1154" customFormat="1" ht="21.75" customHeight="1" x14ac:dyDescent="0.25">
      <c r="B279" s="1264">
        <v>3231</v>
      </c>
      <c r="C279" s="1199" t="s">
        <v>1602</v>
      </c>
      <c r="D279" s="1265"/>
      <c r="E279" s="1265"/>
      <c r="F279" s="1265"/>
      <c r="G279" s="1265"/>
      <c r="H279" s="1265"/>
      <c r="I279" s="1266">
        <f t="shared" si="132"/>
        <v>0</v>
      </c>
    </row>
    <row r="280" spans="2:9" s="1154" customFormat="1" ht="21.75" customHeight="1" x14ac:dyDescent="0.25">
      <c r="B280" s="1259">
        <v>3240</v>
      </c>
      <c r="C280" s="1263" t="s">
        <v>1603</v>
      </c>
      <c r="D280" s="1261">
        <f t="shared" ref="D280:H280" si="137">D281</f>
        <v>0</v>
      </c>
      <c r="E280" s="1261">
        <f t="shared" si="137"/>
        <v>0</v>
      </c>
      <c r="F280" s="1261">
        <f t="shared" si="137"/>
        <v>0</v>
      </c>
      <c r="G280" s="1261">
        <f t="shared" si="137"/>
        <v>0</v>
      </c>
      <c r="H280" s="1261">
        <f t="shared" si="137"/>
        <v>0</v>
      </c>
      <c r="I280" s="1262">
        <f t="shared" si="132"/>
        <v>0</v>
      </c>
    </row>
    <row r="281" spans="2:9" s="1154" customFormat="1" ht="21.75" customHeight="1" x14ac:dyDescent="0.25">
      <c r="B281" s="1264">
        <v>3241</v>
      </c>
      <c r="C281" s="1199" t="s">
        <v>1603</v>
      </c>
      <c r="D281" s="1265"/>
      <c r="E281" s="1265"/>
      <c r="F281" s="1265"/>
      <c r="G281" s="1265"/>
      <c r="H281" s="1265"/>
      <c r="I281" s="1266">
        <f t="shared" si="132"/>
        <v>0</v>
      </c>
    </row>
    <row r="282" spans="2:9" s="1154" customFormat="1" ht="21.75" customHeight="1" x14ac:dyDescent="0.25">
      <c r="B282" s="1259">
        <v>3250</v>
      </c>
      <c r="C282" s="1263" t="s">
        <v>1604</v>
      </c>
      <c r="D282" s="1261">
        <f t="shared" ref="D282:H282" si="138">D283</f>
        <v>0</v>
      </c>
      <c r="E282" s="1261">
        <f t="shared" si="138"/>
        <v>0</v>
      </c>
      <c r="F282" s="1261">
        <f t="shared" si="138"/>
        <v>0</v>
      </c>
      <c r="G282" s="1261">
        <f t="shared" si="138"/>
        <v>0</v>
      </c>
      <c r="H282" s="1261">
        <f t="shared" si="138"/>
        <v>0</v>
      </c>
      <c r="I282" s="1262">
        <f t="shared" si="132"/>
        <v>0</v>
      </c>
    </row>
    <row r="283" spans="2:9" s="1154" customFormat="1" ht="21.75" customHeight="1" x14ac:dyDescent="0.25">
      <c r="B283" s="1264">
        <v>3251</v>
      </c>
      <c r="C283" s="1199" t="s">
        <v>1605</v>
      </c>
      <c r="D283" s="1265"/>
      <c r="E283" s="1265"/>
      <c r="F283" s="1265"/>
      <c r="G283" s="1265"/>
      <c r="H283" s="1265"/>
      <c r="I283" s="1266">
        <f t="shared" si="132"/>
        <v>0</v>
      </c>
    </row>
    <row r="284" spans="2:9" s="1154" customFormat="1" ht="21.75" customHeight="1" x14ac:dyDescent="0.25">
      <c r="B284" s="1259">
        <v>3260</v>
      </c>
      <c r="C284" s="1263" t="s">
        <v>1606</v>
      </c>
      <c r="D284" s="1261">
        <f t="shared" ref="D284:H284" si="139">D285</f>
        <v>0</v>
      </c>
      <c r="E284" s="1261">
        <f t="shared" si="139"/>
        <v>0</v>
      </c>
      <c r="F284" s="1261">
        <f t="shared" si="139"/>
        <v>0</v>
      </c>
      <c r="G284" s="1261">
        <f t="shared" si="139"/>
        <v>0</v>
      </c>
      <c r="H284" s="1261">
        <f t="shared" si="139"/>
        <v>0</v>
      </c>
      <c r="I284" s="1262">
        <f t="shared" si="132"/>
        <v>0</v>
      </c>
    </row>
    <row r="285" spans="2:9" s="1154" customFormat="1" ht="21.75" customHeight="1" x14ac:dyDescent="0.25">
      <c r="B285" s="1264">
        <v>3261</v>
      </c>
      <c r="C285" s="1199" t="s">
        <v>1607</v>
      </c>
      <c r="D285" s="1265"/>
      <c r="E285" s="1265"/>
      <c r="F285" s="1265"/>
      <c r="G285" s="1265"/>
      <c r="H285" s="1265"/>
      <c r="I285" s="1266">
        <f t="shared" si="132"/>
        <v>0</v>
      </c>
    </row>
    <row r="286" spans="2:9" s="1154" customFormat="1" ht="21.75" customHeight="1" x14ac:dyDescent="0.25">
      <c r="B286" s="1259">
        <v>3270</v>
      </c>
      <c r="C286" s="1263" t="s">
        <v>1608</v>
      </c>
      <c r="D286" s="1261">
        <f t="shared" ref="D286:H286" si="140">D287</f>
        <v>0</v>
      </c>
      <c r="E286" s="1261">
        <f t="shared" si="140"/>
        <v>0</v>
      </c>
      <c r="F286" s="1261">
        <f t="shared" si="140"/>
        <v>0</v>
      </c>
      <c r="G286" s="1261">
        <f t="shared" si="140"/>
        <v>0</v>
      </c>
      <c r="H286" s="1261">
        <f t="shared" si="140"/>
        <v>0</v>
      </c>
      <c r="I286" s="1262">
        <f t="shared" si="132"/>
        <v>0</v>
      </c>
    </row>
    <row r="287" spans="2:9" s="1154" customFormat="1" ht="21.75" customHeight="1" x14ac:dyDescent="0.25">
      <c r="B287" s="1264">
        <v>3271</v>
      </c>
      <c r="C287" s="1199" t="s">
        <v>1608</v>
      </c>
      <c r="D287" s="1265"/>
      <c r="E287" s="1265"/>
      <c r="F287" s="1265"/>
      <c r="G287" s="1265"/>
      <c r="H287" s="1265"/>
      <c r="I287" s="1266">
        <f t="shared" si="132"/>
        <v>0</v>
      </c>
    </row>
    <row r="288" spans="2:9" s="1154" customFormat="1" ht="21.75" customHeight="1" x14ac:dyDescent="0.25">
      <c r="B288" s="1259">
        <v>3280</v>
      </c>
      <c r="C288" s="1263" t="s">
        <v>1609</v>
      </c>
      <c r="D288" s="1261">
        <f t="shared" ref="D288:H288" si="141">D289</f>
        <v>0</v>
      </c>
      <c r="E288" s="1261">
        <f t="shared" si="141"/>
        <v>0</v>
      </c>
      <c r="F288" s="1261">
        <f t="shared" si="141"/>
        <v>0</v>
      </c>
      <c r="G288" s="1261">
        <f t="shared" si="141"/>
        <v>0</v>
      </c>
      <c r="H288" s="1261">
        <f t="shared" si="141"/>
        <v>0</v>
      </c>
      <c r="I288" s="1262">
        <f t="shared" si="132"/>
        <v>0</v>
      </c>
    </row>
    <row r="289" spans="2:9" s="1154" customFormat="1" ht="21.75" customHeight="1" x14ac:dyDescent="0.25">
      <c r="B289" s="1264">
        <v>3281</v>
      </c>
      <c r="C289" s="1199" t="s">
        <v>1609</v>
      </c>
      <c r="D289" s="1265"/>
      <c r="E289" s="1265"/>
      <c r="F289" s="1265"/>
      <c r="G289" s="1265"/>
      <c r="H289" s="1265"/>
      <c r="I289" s="1266">
        <f t="shared" si="132"/>
        <v>0</v>
      </c>
    </row>
    <row r="290" spans="2:9" s="1154" customFormat="1" ht="21.75" customHeight="1" x14ac:dyDescent="0.25">
      <c r="B290" s="1259">
        <v>3290</v>
      </c>
      <c r="C290" s="1263" t="s">
        <v>1610</v>
      </c>
      <c r="D290" s="1261">
        <f t="shared" ref="D290:H290" si="142">D291</f>
        <v>0</v>
      </c>
      <c r="E290" s="1261">
        <f t="shared" si="142"/>
        <v>0</v>
      </c>
      <c r="F290" s="1261">
        <f t="shared" si="142"/>
        <v>0</v>
      </c>
      <c r="G290" s="1261">
        <f t="shared" si="142"/>
        <v>0</v>
      </c>
      <c r="H290" s="1261">
        <f t="shared" si="142"/>
        <v>0</v>
      </c>
      <c r="I290" s="1262">
        <f t="shared" si="132"/>
        <v>0</v>
      </c>
    </row>
    <row r="291" spans="2:9" s="1154" customFormat="1" ht="21.75" customHeight="1" x14ac:dyDescent="0.25">
      <c r="B291" s="1264">
        <v>3291</v>
      </c>
      <c r="C291" s="1199" t="s">
        <v>1611</v>
      </c>
      <c r="D291" s="1265"/>
      <c r="E291" s="1265"/>
      <c r="F291" s="1265"/>
      <c r="G291" s="1265"/>
      <c r="H291" s="1265"/>
      <c r="I291" s="1266">
        <f t="shared" si="132"/>
        <v>0</v>
      </c>
    </row>
    <row r="292" spans="2:9" s="1154" customFormat="1" ht="21.75" customHeight="1" x14ac:dyDescent="0.25">
      <c r="B292" s="1259">
        <v>3300</v>
      </c>
      <c r="C292" s="1269" t="s">
        <v>1612</v>
      </c>
      <c r="D292" s="1261">
        <f t="shared" ref="D292" si="143">D293+D295+D297+D299+D301+D303+D307+D309+D311</f>
        <v>0</v>
      </c>
      <c r="E292" s="1261">
        <f t="shared" ref="E292:H292" si="144">E293+E295+E297+E299+E301+E303+E307+E309+E311</f>
        <v>0</v>
      </c>
      <c r="F292" s="1261">
        <f t="shared" si="144"/>
        <v>0</v>
      </c>
      <c r="G292" s="1261">
        <f t="shared" si="144"/>
        <v>0</v>
      </c>
      <c r="H292" s="1261">
        <f t="shared" si="144"/>
        <v>0</v>
      </c>
      <c r="I292" s="1262">
        <f t="shared" si="132"/>
        <v>0</v>
      </c>
    </row>
    <row r="293" spans="2:9" s="1154" customFormat="1" ht="21.75" customHeight="1" x14ac:dyDescent="0.25">
      <c r="B293" s="1259">
        <v>3310</v>
      </c>
      <c r="C293" s="1263" t="s">
        <v>1613</v>
      </c>
      <c r="D293" s="1261">
        <f t="shared" ref="D293:H293" si="145">D294</f>
        <v>0</v>
      </c>
      <c r="E293" s="1261">
        <f t="shared" si="145"/>
        <v>0</v>
      </c>
      <c r="F293" s="1261">
        <f t="shared" si="145"/>
        <v>0</v>
      </c>
      <c r="G293" s="1261">
        <f t="shared" si="145"/>
        <v>0</v>
      </c>
      <c r="H293" s="1261">
        <f t="shared" si="145"/>
        <v>0</v>
      </c>
      <c r="I293" s="1262">
        <f t="shared" si="132"/>
        <v>0</v>
      </c>
    </row>
    <row r="294" spans="2:9" s="1154" customFormat="1" ht="21.75" customHeight="1" x14ac:dyDescent="0.25">
      <c r="B294" s="1264">
        <v>3311</v>
      </c>
      <c r="C294" s="1199" t="s">
        <v>1614</v>
      </c>
      <c r="D294" s="1265"/>
      <c r="E294" s="1265"/>
      <c r="F294" s="1265"/>
      <c r="G294" s="1265"/>
      <c r="H294" s="1265"/>
      <c r="I294" s="1266">
        <f t="shared" si="132"/>
        <v>0</v>
      </c>
    </row>
    <row r="295" spans="2:9" s="1154" customFormat="1" ht="21.75" customHeight="1" x14ac:dyDescent="0.25">
      <c r="B295" s="1259">
        <v>3320</v>
      </c>
      <c r="C295" s="1263" t="s">
        <v>1615</v>
      </c>
      <c r="D295" s="1261">
        <f t="shared" ref="D295:H295" si="146">D296</f>
        <v>0</v>
      </c>
      <c r="E295" s="1261">
        <f t="shared" si="146"/>
        <v>0</v>
      </c>
      <c r="F295" s="1261">
        <f t="shared" si="146"/>
        <v>0</v>
      </c>
      <c r="G295" s="1261">
        <f t="shared" si="146"/>
        <v>0</v>
      </c>
      <c r="H295" s="1261">
        <f t="shared" si="146"/>
        <v>0</v>
      </c>
      <c r="I295" s="1262">
        <f t="shared" si="132"/>
        <v>0</v>
      </c>
    </row>
    <row r="296" spans="2:9" s="1154" customFormat="1" ht="21.75" customHeight="1" x14ac:dyDescent="0.25">
      <c r="B296" s="1264">
        <v>3321</v>
      </c>
      <c r="C296" s="1199" t="s">
        <v>1616</v>
      </c>
      <c r="D296" s="1265"/>
      <c r="E296" s="1265"/>
      <c r="F296" s="1265"/>
      <c r="G296" s="1265"/>
      <c r="H296" s="1265"/>
      <c r="I296" s="1266">
        <f t="shared" si="132"/>
        <v>0</v>
      </c>
    </row>
    <row r="297" spans="2:9" s="1154" customFormat="1" ht="21.75" customHeight="1" x14ac:dyDescent="0.25">
      <c r="B297" s="1259">
        <v>3330</v>
      </c>
      <c r="C297" s="1263" t="s">
        <v>1617</v>
      </c>
      <c r="D297" s="1261">
        <f t="shared" ref="D297:H297" si="147">D298</f>
        <v>0</v>
      </c>
      <c r="E297" s="1261">
        <f t="shared" si="147"/>
        <v>0</v>
      </c>
      <c r="F297" s="1261">
        <f t="shared" si="147"/>
        <v>0</v>
      </c>
      <c r="G297" s="1261">
        <f t="shared" si="147"/>
        <v>0</v>
      </c>
      <c r="H297" s="1261">
        <f t="shared" si="147"/>
        <v>0</v>
      </c>
      <c r="I297" s="1262">
        <f t="shared" si="132"/>
        <v>0</v>
      </c>
    </row>
    <row r="298" spans="2:9" s="1154" customFormat="1" ht="21.75" customHeight="1" x14ac:dyDescent="0.25">
      <c r="B298" s="1264">
        <v>3331</v>
      </c>
      <c r="C298" s="1199" t="s">
        <v>1618</v>
      </c>
      <c r="D298" s="1265"/>
      <c r="E298" s="1265"/>
      <c r="F298" s="1265"/>
      <c r="G298" s="1265"/>
      <c r="H298" s="1265"/>
      <c r="I298" s="1266">
        <f t="shared" si="132"/>
        <v>0</v>
      </c>
    </row>
    <row r="299" spans="2:9" s="1154" customFormat="1" ht="21.75" customHeight="1" x14ac:dyDescent="0.25">
      <c r="B299" s="1259">
        <v>3340</v>
      </c>
      <c r="C299" s="1263" t="s">
        <v>1619</v>
      </c>
      <c r="D299" s="1261">
        <f t="shared" ref="D299:H299" si="148">D300</f>
        <v>0</v>
      </c>
      <c r="E299" s="1261">
        <f t="shared" si="148"/>
        <v>0</v>
      </c>
      <c r="F299" s="1261">
        <f t="shared" si="148"/>
        <v>0</v>
      </c>
      <c r="G299" s="1261">
        <f t="shared" si="148"/>
        <v>0</v>
      </c>
      <c r="H299" s="1261">
        <f t="shared" si="148"/>
        <v>0</v>
      </c>
      <c r="I299" s="1262">
        <f t="shared" si="132"/>
        <v>0</v>
      </c>
    </row>
    <row r="300" spans="2:9" s="1154" customFormat="1" ht="21.75" customHeight="1" x14ac:dyDescent="0.25">
      <c r="B300" s="1264">
        <v>3341</v>
      </c>
      <c r="C300" s="1199" t="s">
        <v>1620</v>
      </c>
      <c r="D300" s="1265"/>
      <c r="E300" s="1265"/>
      <c r="F300" s="1265"/>
      <c r="G300" s="1265"/>
      <c r="H300" s="1265"/>
      <c r="I300" s="1266">
        <f t="shared" si="132"/>
        <v>0</v>
      </c>
    </row>
    <row r="301" spans="2:9" s="1154" customFormat="1" ht="21.75" customHeight="1" x14ac:dyDescent="0.25">
      <c r="B301" s="1259">
        <v>3350</v>
      </c>
      <c r="C301" s="1263" t="s">
        <v>1621</v>
      </c>
      <c r="D301" s="1261">
        <f t="shared" ref="D301:H301" si="149">D302</f>
        <v>0</v>
      </c>
      <c r="E301" s="1261">
        <f t="shared" si="149"/>
        <v>0</v>
      </c>
      <c r="F301" s="1261">
        <f t="shared" si="149"/>
        <v>0</v>
      </c>
      <c r="G301" s="1261">
        <f t="shared" si="149"/>
        <v>0</v>
      </c>
      <c r="H301" s="1261">
        <f t="shared" si="149"/>
        <v>0</v>
      </c>
      <c r="I301" s="1262">
        <f t="shared" si="132"/>
        <v>0</v>
      </c>
    </row>
    <row r="302" spans="2:9" s="1154" customFormat="1" ht="21.75" customHeight="1" x14ac:dyDescent="0.25">
      <c r="B302" s="1264">
        <v>3351</v>
      </c>
      <c r="C302" s="1199" t="s">
        <v>1621</v>
      </c>
      <c r="D302" s="1265"/>
      <c r="E302" s="1265"/>
      <c r="F302" s="1265"/>
      <c r="G302" s="1265"/>
      <c r="H302" s="1265"/>
      <c r="I302" s="1266">
        <f t="shared" si="132"/>
        <v>0</v>
      </c>
    </row>
    <row r="303" spans="2:9" s="1154" customFormat="1" ht="21.75" customHeight="1" x14ac:dyDescent="0.25">
      <c r="B303" s="1259">
        <v>3360</v>
      </c>
      <c r="C303" s="1263" t="s">
        <v>1622</v>
      </c>
      <c r="D303" s="1261">
        <f>SUM(D304:D306)</f>
        <v>0</v>
      </c>
      <c r="E303" s="1261">
        <f t="shared" ref="E303:H303" si="150">SUM(E304:E306)</f>
        <v>0</v>
      </c>
      <c r="F303" s="1261">
        <f t="shared" si="150"/>
        <v>0</v>
      </c>
      <c r="G303" s="1261">
        <f t="shared" si="150"/>
        <v>0</v>
      </c>
      <c r="H303" s="1261">
        <f t="shared" si="150"/>
        <v>0</v>
      </c>
      <c r="I303" s="1262">
        <f t="shared" si="132"/>
        <v>0</v>
      </c>
    </row>
    <row r="304" spans="2:9" s="1154" customFormat="1" ht="21.75" customHeight="1" x14ac:dyDescent="0.25">
      <c r="B304" s="1264">
        <v>3361</v>
      </c>
      <c r="C304" s="1199" t="s">
        <v>1623</v>
      </c>
      <c r="D304" s="1265"/>
      <c r="E304" s="1265"/>
      <c r="F304" s="1265"/>
      <c r="G304" s="1265"/>
      <c r="H304" s="1265"/>
      <c r="I304" s="1266">
        <f t="shared" si="132"/>
        <v>0</v>
      </c>
    </row>
    <row r="305" spans="2:10" s="1154" customFormat="1" ht="21.75" customHeight="1" x14ac:dyDescent="0.25">
      <c r="B305" s="1264">
        <v>3362</v>
      </c>
      <c r="C305" s="1199" t="s">
        <v>2042</v>
      </c>
      <c r="D305" s="1265"/>
      <c r="E305" s="1265"/>
      <c r="F305" s="1265"/>
      <c r="G305" s="1265"/>
      <c r="H305" s="1265"/>
      <c r="I305" s="1266">
        <f t="shared" si="132"/>
        <v>0</v>
      </c>
    </row>
    <row r="306" spans="2:10" s="1154" customFormat="1" ht="21.75" customHeight="1" x14ac:dyDescent="0.25">
      <c r="B306" s="1264">
        <v>3363</v>
      </c>
      <c r="C306" s="1199" t="s">
        <v>1625</v>
      </c>
      <c r="D306" s="1265"/>
      <c r="E306" s="1265"/>
      <c r="F306" s="1265"/>
      <c r="G306" s="1265"/>
      <c r="H306" s="1265"/>
      <c r="I306" s="1266">
        <f t="shared" si="132"/>
        <v>0</v>
      </c>
    </row>
    <row r="307" spans="2:10" s="1154" customFormat="1" ht="21.75" customHeight="1" x14ac:dyDescent="0.25">
      <c r="B307" s="1259">
        <v>3370</v>
      </c>
      <c r="C307" s="1263" t="s">
        <v>1626</v>
      </c>
      <c r="D307" s="1261">
        <f t="shared" ref="D307:H307" si="151">D308</f>
        <v>0</v>
      </c>
      <c r="E307" s="1261">
        <f t="shared" si="151"/>
        <v>0</v>
      </c>
      <c r="F307" s="1261">
        <f t="shared" si="151"/>
        <v>0</v>
      </c>
      <c r="G307" s="1261">
        <f t="shared" si="151"/>
        <v>0</v>
      </c>
      <c r="H307" s="1261">
        <f t="shared" si="151"/>
        <v>0</v>
      </c>
      <c r="I307" s="1262">
        <f t="shared" si="132"/>
        <v>0</v>
      </c>
    </row>
    <row r="308" spans="2:10" s="1154" customFormat="1" ht="21.75" customHeight="1" x14ac:dyDescent="0.25">
      <c r="B308" s="1264">
        <v>3371</v>
      </c>
      <c r="C308" s="1199" t="s">
        <v>1626</v>
      </c>
      <c r="D308" s="1265"/>
      <c r="E308" s="1265"/>
      <c r="F308" s="1265"/>
      <c r="G308" s="1265"/>
      <c r="H308" s="1265"/>
      <c r="I308" s="1266">
        <f t="shared" si="132"/>
        <v>0</v>
      </c>
    </row>
    <row r="309" spans="2:10" s="1154" customFormat="1" ht="21.75" customHeight="1" x14ac:dyDescent="0.25">
      <c r="B309" s="1259">
        <v>3380</v>
      </c>
      <c r="C309" s="1263" t="s">
        <v>1627</v>
      </c>
      <c r="D309" s="1261">
        <f t="shared" ref="D309:H309" si="152">D310</f>
        <v>0</v>
      </c>
      <c r="E309" s="1261">
        <f t="shared" si="152"/>
        <v>0</v>
      </c>
      <c r="F309" s="1261">
        <f t="shared" si="152"/>
        <v>0</v>
      </c>
      <c r="G309" s="1261">
        <f t="shared" si="152"/>
        <v>0</v>
      </c>
      <c r="H309" s="1261">
        <f t="shared" si="152"/>
        <v>0</v>
      </c>
      <c r="I309" s="1262">
        <f t="shared" si="132"/>
        <v>0</v>
      </c>
    </row>
    <row r="310" spans="2:10" s="1154" customFormat="1" ht="21.75" customHeight="1" x14ac:dyDescent="0.25">
      <c r="B310" s="1264">
        <v>3381</v>
      </c>
      <c r="C310" s="1199" t="s">
        <v>1627</v>
      </c>
      <c r="D310" s="1265"/>
      <c r="E310" s="1265"/>
      <c r="F310" s="1265"/>
      <c r="G310" s="1265"/>
      <c r="H310" s="1265"/>
      <c r="I310" s="1266">
        <f t="shared" si="132"/>
        <v>0</v>
      </c>
    </row>
    <row r="311" spans="2:10" s="1154" customFormat="1" ht="21.75" customHeight="1" x14ac:dyDescent="0.25">
      <c r="B311" s="1259">
        <v>3390</v>
      </c>
      <c r="C311" s="1263" t="s">
        <v>1628</v>
      </c>
      <c r="D311" s="1261">
        <f t="shared" ref="D311:H311" si="153">D312</f>
        <v>0</v>
      </c>
      <c r="E311" s="1261">
        <f t="shared" si="153"/>
        <v>0</v>
      </c>
      <c r="F311" s="1261">
        <f t="shared" si="153"/>
        <v>0</v>
      </c>
      <c r="G311" s="1261">
        <f t="shared" si="153"/>
        <v>0</v>
      </c>
      <c r="H311" s="1261">
        <f t="shared" si="153"/>
        <v>0</v>
      </c>
      <c r="I311" s="1262">
        <f t="shared" si="132"/>
        <v>0</v>
      </c>
      <c r="J311" s="1278"/>
    </row>
    <row r="312" spans="2:10" s="1154" customFormat="1" ht="21.75" customHeight="1" x14ac:dyDescent="0.25">
      <c r="B312" s="1264">
        <v>3391</v>
      </c>
      <c r="C312" s="1199" t="s">
        <v>1629</v>
      </c>
      <c r="D312" s="1265"/>
      <c r="E312" s="1265"/>
      <c r="F312" s="1265"/>
      <c r="G312" s="1265"/>
      <c r="H312" s="1265"/>
      <c r="I312" s="1266">
        <f t="shared" si="132"/>
        <v>0</v>
      </c>
    </row>
    <row r="313" spans="2:10" s="1154" customFormat="1" ht="21.75" customHeight="1" x14ac:dyDescent="0.25">
      <c r="B313" s="1259">
        <v>3400</v>
      </c>
      <c r="C313" s="1269" t="s">
        <v>1630</v>
      </c>
      <c r="D313" s="1261">
        <f>D314+D316+D318+D320+D322+D324+D326+D328+D330</f>
        <v>0</v>
      </c>
      <c r="E313" s="1261">
        <f t="shared" ref="E313:H313" si="154">E314+E316+E318+E320+E322+E324+E326+E328+E330</f>
        <v>0</v>
      </c>
      <c r="F313" s="1261">
        <f t="shared" si="154"/>
        <v>0</v>
      </c>
      <c r="G313" s="1261">
        <f t="shared" si="154"/>
        <v>0</v>
      </c>
      <c r="H313" s="1261">
        <f t="shared" si="154"/>
        <v>0</v>
      </c>
      <c r="I313" s="1262">
        <f t="shared" si="132"/>
        <v>0</v>
      </c>
    </row>
    <row r="314" spans="2:10" s="1154" customFormat="1" ht="21.75" customHeight="1" x14ac:dyDescent="0.25">
      <c r="B314" s="1259">
        <v>3410</v>
      </c>
      <c r="C314" s="1263" t="s">
        <v>1631</v>
      </c>
      <c r="D314" s="1261">
        <f t="shared" ref="D314:H314" si="155">D315</f>
        <v>0</v>
      </c>
      <c r="E314" s="1261">
        <f t="shared" si="155"/>
        <v>0</v>
      </c>
      <c r="F314" s="1261">
        <f t="shared" si="155"/>
        <v>0</v>
      </c>
      <c r="G314" s="1261">
        <f t="shared" si="155"/>
        <v>0</v>
      </c>
      <c r="H314" s="1261">
        <f t="shared" si="155"/>
        <v>0</v>
      </c>
      <c r="I314" s="1262">
        <f t="shared" si="132"/>
        <v>0</v>
      </c>
    </row>
    <row r="315" spans="2:10" s="1154" customFormat="1" ht="21.75" customHeight="1" x14ac:dyDescent="0.25">
      <c r="B315" s="1264">
        <v>3411</v>
      </c>
      <c r="C315" s="1199" t="s">
        <v>1632</v>
      </c>
      <c r="D315" s="1265"/>
      <c r="E315" s="1265"/>
      <c r="F315" s="1265"/>
      <c r="G315" s="1265"/>
      <c r="H315" s="1265"/>
      <c r="I315" s="1266">
        <f t="shared" si="132"/>
        <v>0</v>
      </c>
    </row>
    <row r="316" spans="2:10" s="1154" customFormat="1" ht="21.75" customHeight="1" x14ac:dyDescent="0.25">
      <c r="B316" s="1259">
        <v>3420</v>
      </c>
      <c r="C316" s="1263" t="s">
        <v>1633</v>
      </c>
      <c r="D316" s="1261">
        <f t="shared" ref="D316:H316" si="156">D317</f>
        <v>0</v>
      </c>
      <c r="E316" s="1261">
        <f t="shared" si="156"/>
        <v>0</v>
      </c>
      <c r="F316" s="1261">
        <f t="shared" si="156"/>
        <v>0</v>
      </c>
      <c r="G316" s="1261">
        <f t="shared" si="156"/>
        <v>0</v>
      </c>
      <c r="H316" s="1261">
        <f t="shared" si="156"/>
        <v>0</v>
      </c>
      <c r="I316" s="1262">
        <f t="shared" si="132"/>
        <v>0</v>
      </c>
    </row>
    <row r="317" spans="2:10" s="1154" customFormat="1" ht="21.75" customHeight="1" x14ac:dyDescent="0.25">
      <c r="B317" s="1264">
        <v>3421</v>
      </c>
      <c r="C317" s="1199" t="s">
        <v>1633</v>
      </c>
      <c r="D317" s="1265"/>
      <c r="E317" s="1265"/>
      <c r="F317" s="1265"/>
      <c r="G317" s="1265"/>
      <c r="H317" s="1265"/>
      <c r="I317" s="1266">
        <f t="shared" si="132"/>
        <v>0</v>
      </c>
    </row>
    <row r="318" spans="2:10" s="1154" customFormat="1" ht="21.75" customHeight="1" x14ac:dyDescent="0.25">
      <c r="B318" s="1259">
        <v>3430</v>
      </c>
      <c r="C318" s="1263" t="s">
        <v>1634</v>
      </c>
      <c r="D318" s="1261">
        <f t="shared" ref="D318:H318" si="157">D319</f>
        <v>0</v>
      </c>
      <c r="E318" s="1261">
        <f t="shared" si="157"/>
        <v>0</v>
      </c>
      <c r="F318" s="1261">
        <f t="shared" si="157"/>
        <v>0</v>
      </c>
      <c r="G318" s="1261">
        <f t="shared" si="157"/>
        <v>0</v>
      </c>
      <c r="H318" s="1261">
        <f t="shared" si="157"/>
        <v>0</v>
      </c>
      <c r="I318" s="1262">
        <f t="shared" si="132"/>
        <v>0</v>
      </c>
    </row>
    <row r="319" spans="2:10" s="1270" customFormat="1" ht="21.75" customHeight="1" x14ac:dyDescent="0.25">
      <c r="B319" s="1279">
        <v>3431</v>
      </c>
      <c r="C319" s="1199" t="s">
        <v>1635</v>
      </c>
      <c r="D319" s="1280"/>
      <c r="E319" s="1280"/>
      <c r="F319" s="1280"/>
      <c r="G319" s="1280"/>
      <c r="H319" s="1280"/>
      <c r="I319" s="1281">
        <f t="shared" si="132"/>
        <v>0</v>
      </c>
    </row>
    <row r="320" spans="2:10" s="1154" customFormat="1" ht="21.75" customHeight="1" x14ac:dyDescent="0.25">
      <c r="B320" s="1259">
        <v>3440</v>
      </c>
      <c r="C320" s="1263" t="s">
        <v>1636</v>
      </c>
      <c r="D320" s="1261">
        <f t="shared" ref="D320:H320" si="158">D321</f>
        <v>0</v>
      </c>
      <c r="E320" s="1261">
        <f t="shared" si="158"/>
        <v>0</v>
      </c>
      <c r="F320" s="1261">
        <f t="shared" si="158"/>
        <v>0</v>
      </c>
      <c r="G320" s="1261">
        <f t="shared" si="158"/>
        <v>0</v>
      </c>
      <c r="H320" s="1261">
        <f t="shared" si="158"/>
        <v>0</v>
      </c>
      <c r="I320" s="1262">
        <f t="shared" si="132"/>
        <v>0</v>
      </c>
    </row>
    <row r="321" spans="2:9" s="1154" customFormat="1" ht="21.75" customHeight="1" x14ac:dyDescent="0.25">
      <c r="B321" s="1264">
        <v>3441</v>
      </c>
      <c r="C321" s="1199" t="s">
        <v>1636</v>
      </c>
      <c r="D321" s="1265"/>
      <c r="E321" s="1265"/>
      <c r="F321" s="1265"/>
      <c r="G321" s="1265"/>
      <c r="H321" s="1265"/>
      <c r="I321" s="1266">
        <f t="shared" si="132"/>
        <v>0</v>
      </c>
    </row>
    <row r="322" spans="2:9" s="1154" customFormat="1" ht="21.75" customHeight="1" x14ac:dyDescent="0.25">
      <c r="B322" s="1259">
        <v>3450</v>
      </c>
      <c r="C322" s="1263" t="s">
        <v>1637</v>
      </c>
      <c r="D322" s="1261">
        <f t="shared" ref="D322:H322" si="159">D323</f>
        <v>0</v>
      </c>
      <c r="E322" s="1261">
        <f t="shared" si="159"/>
        <v>0</v>
      </c>
      <c r="F322" s="1261">
        <f t="shared" si="159"/>
        <v>0</v>
      </c>
      <c r="G322" s="1261">
        <f t="shared" si="159"/>
        <v>0</v>
      </c>
      <c r="H322" s="1261">
        <f t="shared" si="159"/>
        <v>0</v>
      </c>
      <c r="I322" s="1262">
        <f t="shared" si="132"/>
        <v>0</v>
      </c>
    </row>
    <row r="323" spans="2:9" s="1154" customFormat="1" ht="21.75" customHeight="1" x14ac:dyDescent="0.25">
      <c r="B323" s="1264">
        <v>3451</v>
      </c>
      <c r="C323" s="1199" t="s">
        <v>1451</v>
      </c>
      <c r="D323" s="1265"/>
      <c r="E323" s="1265"/>
      <c r="F323" s="1265"/>
      <c r="G323" s="1265"/>
      <c r="H323" s="1265"/>
      <c r="I323" s="1266">
        <f t="shared" si="132"/>
        <v>0</v>
      </c>
    </row>
    <row r="324" spans="2:9" s="1154" customFormat="1" ht="21.75" customHeight="1" x14ac:dyDescent="0.25">
      <c r="B324" s="1259">
        <v>3460</v>
      </c>
      <c r="C324" s="1263" t="s">
        <v>1638</v>
      </c>
      <c r="D324" s="1261">
        <f t="shared" ref="D324:H324" si="160">D325</f>
        <v>0</v>
      </c>
      <c r="E324" s="1261">
        <f t="shared" si="160"/>
        <v>0</v>
      </c>
      <c r="F324" s="1261">
        <f t="shared" si="160"/>
        <v>0</v>
      </c>
      <c r="G324" s="1261">
        <f t="shared" si="160"/>
        <v>0</v>
      </c>
      <c r="H324" s="1261">
        <f t="shared" si="160"/>
        <v>0</v>
      </c>
      <c r="I324" s="1262">
        <f t="shared" si="132"/>
        <v>0</v>
      </c>
    </row>
    <row r="325" spans="2:9" s="1154" customFormat="1" ht="21.75" customHeight="1" x14ac:dyDescent="0.25">
      <c r="B325" s="1264">
        <v>3461</v>
      </c>
      <c r="C325" s="1199" t="s">
        <v>2043</v>
      </c>
      <c r="D325" s="1265"/>
      <c r="E325" s="1265"/>
      <c r="F325" s="1265"/>
      <c r="G325" s="1265"/>
      <c r="H325" s="1265"/>
      <c r="I325" s="1266">
        <f t="shared" si="132"/>
        <v>0</v>
      </c>
    </row>
    <row r="326" spans="2:9" s="1154" customFormat="1" ht="21.75" customHeight="1" x14ac:dyDescent="0.25">
      <c r="B326" s="1259">
        <v>3470</v>
      </c>
      <c r="C326" s="1263" t="s">
        <v>1640</v>
      </c>
      <c r="D326" s="1261">
        <f t="shared" ref="D326:H326" si="161">D327</f>
        <v>0</v>
      </c>
      <c r="E326" s="1261">
        <f t="shared" si="161"/>
        <v>0</v>
      </c>
      <c r="F326" s="1261">
        <f t="shared" si="161"/>
        <v>0</v>
      </c>
      <c r="G326" s="1261">
        <f t="shared" si="161"/>
        <v>0</v>
      </c>
      <c r="H326" s="1261">
        <f t="shared" si="161"/>
        <v>0</v>
      </c>
      <c r="I326" s="1262">
        <f t="shared" si="132"/>
        <v>0</v>
      </c>
    </row>
    <row r="327" spans="2:9" s="1154" customFormat="1" ht="21.75" customHeight="1" x14ac:dyDescent="0.25">
      <c r="B327" s="1264">
        <v>3471</v>
      </c>
      <c r="C327" s="1199" t="s">
        <v>1640</v>
      </c>
      <c r="D327" s="1265"/>
      <c r="E327" s="1265"/>
      <c r="F327" s="1265"/>
      <c r="G327" s="1265"/>
      <c r="H327" s="1265"/>
      <c r="I327" s="1266">
        <f t="shared" si="132"/>
        <v>0</v>
      </c>
    </row>
    <row r="328" spans="2:9" s="1154" customFormat="1" ht="21.75" customHeight="1" x14ac:dyDescent="0.25">
      <c r="B328" s="1259">
        <v>3480</v>
      </c>
      <c r="C328" s="1263" t="s">
        <v>1641</v>
      </c>
      <c r="D328" s="1261">
        <f t="shared" ref="D328:H328" si="162">D329</f>
        <v>0</v>
      </c>
      <c r="E328" s="1261">
        <f t="shared" si="162"/>
        <v>0</v>
      </c>
      <c r="F328" s="1261">
        <f t="shared" si="162"/>
        <v>0</v>
      </c>
      <c r="G328" s="1261">
        <f t="shared" si="162"/>
        <v>0</v>
      </c>
      <c r="H328" s="1261">
        <f t="shared" si="162"/>
        <v>0</v>
      </c>
      <c r="I328" s="1262">
        <f t="shared" si="132"/>
        <v>0</v>
      </c>
    </row>
    <row r="329" spans="2:9" s="1154" customFormat="1" ht="21.75" customHeight="1" x14ac:dyDescent="0.25">
      <c r="B329" s="1264">
        <v>3481</v>
      </c>
      <c r="C329" s="1199" t="s">
        <v>1641</v>
      </c>
      <c r="D329" s="1265"/>
      <c r="E329" s="1265"/>
      <c r="F329" s="1265"/>
      <c r="G329" s="1265"/>
      <c r="H329" s="1265"/>
      <c r="I329" s="1266">
        <f t="shared" si="132"/>
        <v>0</v>
      </c>
    </row>
    <row r="330" spans="2:9" s="1154" customFormat="1" ht="21.75" customHeight="1" x14ac:dyDescent="0.25">
      <c r="B330" s="1259">
        <v>3490</v>
      </c>
      <c r="C330" s="1263" t="s">
        <v>1642</v>
      </c>
      <c r="D330" s="1261">
        <f t="shared" ref="D330:H330" si="163">D331</f>
        <v>0</v>
      </c>
      <c r="E330" s="1261">
        <f t="shared" si="163"/>
        <v>0</v>
      </c>
      <c r="F330" s="1261">
        <f t="shared" si="163"/>
        <v>0</v>
      </c>
      <c r="G330" s="1261">
        <f t="shared" si="163"/>
        <v>0</v>
      </c>
      <c r="H330" s="1261">
        <f t="shared" si="163"/>
        <v>0</v>
      </c>
      <c r="I330" s="1262">
        <f t="shared" si="132"/>
        <v>0</v>
      </c>
    </row>
    <row r="331" spans="2:9" s="1154" customFormat="1" ht="21.75" customHeight="1" x14ac:dyDescent="0.25">
      <c r="B331" s="1264">
        <v>3491</v>
      </c>
      <c r="C331" s="1199" t="s">
        <v>1642</v>
      </c>
      <c r="D331" s="1265"/>
      <c r="E331" s="1265"/>
      <c r="F331" s="1265"/>
      <c r="G331" s="1265"/>
      <c r="H331" s="1265"/>
      <c r="I331" s="1266">
        <f t="shared" si="132"/>
        <v>0</v>
      </c>
    </row>
    <row r="332" spans="2:9" s="1154" customFormat="1" ht="21.75" customHeight="1" x14ac:dyDescent="0.25">
      <c r="B332" s="1259">
        <v>3500</v>
      </c>
      <c r="C332" s="1269" t="s">
        <v>1643</v>
      </c>
      <c r="D332" s="1261">
        <f>D333+D336+D338+D341+D343+D345+D347+D349+D351</f>
        <v>0</v>
      </c>
      <c r="E332" s="1261">
        <f t="shared" ref="E332:H332" si="164">E333+E336+E338+E341+E343+E345+E347+E349+E351</f>
        <v>0</v>
      </c>
      <c r="F332" s="1261">
        <f t="shared" si="164"/>
        <v>0</v>
      </c>
      <c r="G332" s="1261">
        <f t="shared" si="164"/>
        <v>0</v>
      </c>
      <c r="H332" s="1261">
        <f t="shared" si="164"/>
        <v>0</v>
      </c>
      <c r="I332" s="1262">
        <f t="shared" si="132"/>
        <v>0</v>
      </c>
    </row>
    <row r="333" spans="2:9" s="1154" customFormat="1" ht="21.75" customHeight="1" x14ac:dyDescent="0.25">
      <c r="B333" s="1259">
        <v>3510</v>
      </c>
      <c r="C333" s="1263" t="s">
        <v>1644</v>
      </c>
      <c r="D333" s="1261">
        <f>SUM(D334:D335)</f>
        <v>0</v>
      </c>
      <c r="E333" s="1261">
        <f t="shared" ref="E333:H333" si="165">SUM(E334:E335)</f>
        <v>0</v>
      </c>
      <c r="F333" s="1261">
        <f t="shared" si="165"/>
        <v>0</v>
      </c>
      <c r="G333" s="1261">
        <f t="shared" si="165"/>
        <v>0</v>
      </c>
      <c r="H333" s="1261">
        <f t="shared" si="165"/>
        <v>0</v>
      </c>
      <c r="I333" s="1262">
        <f t="shared" si="132"/>
        <v>0</v>
      </c>
    </row>
    <row r="334" spans="2:9" s="1154" customFormat="1" ht="21.75" customHeight="1" x14ac:dyDescent="0.25">
      <c r="B334" s="1264">
        <v>3511</v>
      </c>
      <c r="C334" s="1199" t="s">
        <v>1645</v>
      </c>
      <c r="D334" s="1265"/>
      <c r="E334" s="1265"/>
      <c r="F334" s="1265"/>
      <c r="G334" s="1265"/>
      <c r="H334" s="1265"/>
      <c r="I334" s="1266">
        <f t="shared" si="132"/>
        <v>0</v>
      </c>
    </row>
    <row r="335" spans="2:9" s="1154" customFormat="1" ht="21.75" customHeight="1" x14ac:dyDescent="0.25">
      <c r="B335" s="1264">
        <v>3512</v>
      </c>
      <c r="C335" s="1199" t="s">
        <v>1646</v>
      </c>
      <c r="D335" s="1265"/>
      <c r="E335" s="1265"/>
      <c r="F335" s="1265"/>
      <c r="G335" s="1265"/>
      <c r="H335" s="1265"/>
      <c r="I335" s="1266">
        <f t="shared" ref="I335:I398" si="166">+D335+E335+F335+G335+H335</f>
        <v>0</v>
      </c>
    </row>
    <row r="336" spans="2:9" s="1154" customFormat="1" ht="21.75" customHeight="1" x14ac:dyDescent="0.25">
      <c r="B336" s="1259">
        <v>3520</v>
      </c>
      <c r="C336" s="1263" t="s">
        <v>1647</v>
      </c>
      <c r="D336" s="1261">
        <f t="shared" ref="D336:H336" si="167">D337</f>
        <v>0</v>
      </c>
      <c r="E336" s="1261">
        <f t="shared" si="167"/>
        <v>0</v>
      </c>
      <c r="F336" s="1261">
        <f t="shared" si="167"/>
        <v>0</v>
      </c>
      <c r="G336" s="1261">
        <f t="shared" si="167"/>
        <v>0</v>
      </c>
      <c r="H336" s="1261">
        <f t="shared" si="167"/>
        <v>0</v>
      </c>
      <c r="I336" s="1262">
        <f t="shared" si="166"/>
        <v>0</v>
      </c>
    </row>
    <row r="337" spans="2:9" s="1154" customFormat="1" ht="21.75" customHeight="1" x14ac:dyDescent="0.25">
      <c r="B337" s="1264">
        <v>3521</v>
      </c>
      <c r="C337" s="1199" t="s">
        <v>1648</v>
      </c>
      <c r="D337" s="1265"/>
      <c r="E337" s="1265"/>
      <c r="F337" s="1265"/>
      <c r="G337" s="1265"/>
      <c r="H337" s="1265"/>
      <c r="I337" s="1266">
        <f t="shared" si="166"/>
        <v>0</v>
      </c>
    </row>
    <row r="338" spans="2:9" s="1154" customFormat="1" ht="21.75" customHeight="1" x14ac:dyDescent="0.25">
      <c r="B338" s="1259">
        <v>3530</v>
      </c>
      <c r="C338" s="1263" t="s">
        <v>1649</v>
      </c>
      <c r="D338" s="1261">
        <f>SUM(D339:D340)</f>
        <v>0</v>
      </c>
      <c r="E338" s="1261">
        <f t="shared" ref="E338:H338" si="168">SUM(E339:E340)</f>
        <v>0</v>
      </c>
      <c r="F338" s="1261">
        <f t="shared" si="168"/>
        <v>0</v>
      </c>
      <c r="G338" s="1261">
        <f t="shared" si="168"/>
        <v>0</v>
      </c>
      <c r="H338" s="1261">
        <f t="shared" si="168"/>
        <v>0</v>
      </c>
      <c r="I338" s="1262">
        <f t="shared" si="166"/>
        <v>0</v>
      </c>
    </row>
    <row r="339" spans="2:9" s="1154" customFormat="1" ht="21.75" customHeight="1" x14ac:dyDescent="0.25">
      <c r="B339" s="1264">
        <v>3531</v>
      </c>
      <c r="C339" s="1199" t="s">
        <v>1650</v>
      </c>
      <c r="D339" s="1265"/>
      <c r="E339" s="1265"/>
      <c r="F339" s="1265"/>
      <c r="G339" s="1265"/>
      <c r="H339" s="1265"/>
      <c r="I339" s="1266">
        <f t="shared" si="166"/>
        <v>0</v>
      </c>
    </row>
    <row r="340" spans="2:9" s="1154" customFormat="1" ht="21.75" customHeight="1" x14ac:dyDescent="0.25">
      <c r="B340" s="1264">
        <v>3532</v>
      </c>
      <c r="C340" s="1199" t="s">
        <v>1651</v>
      </c>
      <c r="D340" s="1265"/>
      <c r="E340" s="1265"/>
      <c r="F340" s="1265"/>
      <c r="G340" s="1265"/>
      <c r="H340" s="1265"/>
      <c r="I340" s="1266">
        <f t="shared" si="166"/>
        <v>0</v>
      </c>
    </row>
    <row r="341" spans="2:9" s="1154" customFormat="1" ht="21.75" customHeight="1" x14ac:dyDescent="0.25">
      <c r="B341" s="1259">
        <v>3540</v>
      </c>
      <c r="C341" s="1263" t="s">
        <v>1652</v>
      </c>
      <c r="D341" s="1261">
        <f t="shared" ref="D341:H341" si="169">D342</f>
        <v>0</v>
      </c>
      <c r="E341" s="1261">
        <f t="shared" si="169"/>
        <v>0</v>
      </c>
      <c r="F341" s="1261">
        <f t="shared" si="169"/>
        <v>0</v>
      </c>
      <c r="G341" s="1261">
        <f t="shared" si="169"/>
        <v>0</v>
      </c>
      <c r="H341" s="1261">
        <f t="shared" si="169"/>
        <v>0</v>
      </c>
      <c r="I341" s="1262">
        <f t="shared" si="166"/>
        <v>0</v>
      </c>
    </row>
    <row r="342" spans="2:9" s="1154" customFormat="1" ht="21.75" customHeight="1" x14ac:dyDescent="0.25">
      <c r="B342" s="1264">
        <v>3541</v>
      </c>
      <c r="C342" s="1199" t="s">
        <v>1653</v>
      </c>
      <c r="D342" s="1265"/>
      <c r="E342" s="1265"/>
      <c r="F342" s="1265"/>
      <c r="G342" s="1265"/>
      <c r="H342" s="1265"/>
      <c r="I342" s="1266">
        <f t="shared" si="166"/>
        <v>0</v>
      </c>
    </row>
    <row r="343" spans="2:9" s="1154" customFormat="1" ht="21.75" customHeight="1" x14ac:dyDescent="0.25">
      <c r="B343" s="1259">
        <v>3550</v>
      </c>
      <c r="C343" s="1263" t="s">
        <v>1654</v>
      </c>
      <c r="D343" s="1261">
        <f>+D344</f>
        <v>0</v>
      </c>
      <c r="E343" s="1261">
        <f t="shared" ref="E343:H343" si="170">+E344</f>
        <v>0</v>
      </c>
      <c r="F343" s="1261">
        <f t="shared" si="170"/>
        <v>0</v>
      </c>
      <c r="G343" s="1261">
        <f t="shared" si="170"/>
        <v>0</v>
      </c>
      <c r="H343" s="1261">
        <f t="shared" si="170"/>
        <v>0</v>
      </c>
      <c r="I343" s="1262">
        <f t="shared" si="166"/>
        <v>0</v>
      </c>
    </row>
    <row r="344" spans="2:9" s="1154" customFormat="1" ht="21.75" customHeight="1" x14ac:dyDescent="0.25">
      <c r="B344" s="1264">
        <v>3551</v>
      </c>
      <c r="C344" s="1199" t="s">
        <v>1655</v>
      </c>
      <c r="D344" s="1265"/>
      <c r="E344" s="1265"/>
      <c r="F344" s="1265"/>
      <c r="G344" s="1265"/>
      <c r="H344" s="1265"/>
      <c r="I344" s="1266">
        <f t="shared" si="166"/>
        <v>0</v>
      </c>
    </row>
    <row r="345" spans="2:9" s="1154" customFormat="1" ht="21.75" customHeight="1" x14ac:dyDescent="0.25">
      <c r="B345" s="1259">
        <v>3560</v>
      </c>
      <c r="C345" s="1263" t="s">
        <v>1656</v>
      </c>
      <c r="D345" s="1261">
        <f t="shared" ref="D345:H345" si="171">D346</f>
        <v>0</v>
      </c>
      <c r="E345" s="1261">
        <f t="shared" si="171"/>
        <v>0</v>
      </c>
      <c r="F345" s="1261">
        <f t="shared" si="171"/>
        <v>0</v>
      </c>
      <c r="G345" s="1261">
        <f t="shared" si="171"/>
        <v>0</v>
      </c>
      <c r="H345" s="1261">
        <f t="shared" si="171"/>
        <v>0</v>
      </c>
      <c r="I345" s="1262">
        <f t="shared" si="166"/>
        <v>0</v>
      </c>
    </row>
    <row r="346" spans="2:9" s="1154" customFormat="1" ht="21.75" customHeight="1" x14ac:dyDescent="0.25">
      <c r="B346" s="1264">
        <v>3561</v>
      </c>
      <c r="C346" s="1199" t="s">
        <v>1657</v>
      </c>
      <c r="D346" s="1265"/>
      <c r="E346" s="1265"/>
      <c r="F346" s="1265"/>
      <c r="G346" s="1265"/>
      <c r="H346" s="1265"/>
      <c r="I346" s="1266">
        <f t="shared" si="166"/>
        <v>0</v>
      </c>
    </row>
    <row r="347" spans="2:9" s="1154" customFormat="1" ht="21.75" customHeight="1" x14ac:dyDescent="0.25">
      <c r="B347" s="1259">
        <v>3570</v>
      </c>
      <c r="C347" s="1263" t="s">
        <v>1658</v>
      </c>
      <c r="D347" s="1261">
        <f t="shared" ref="D347:H347" si="172">D348</f>
        <v>0</v>
      </c>
      <c r="E347" s="1261">
        <f t="shared" si="172"/>
        <v>0</v>
      </c>
      <c r="F347" s="1261">
        <f t="shared" si="172"/>
        <v>0</v>
      </c>
      <c r="G347" s="1261">
        <f t="shared" si="172"/>
        <v>0</v>
      </c>
      <c r="H347" s="1261">
        <f t="shared" si="172"/>
        <v>0</v>
      </c>
      <c r="I347" s="1262">
        <f t="shared" si="166"/>
        <v>0</v>
      </c>
    </row>
    <row r="348" spans="2:9" s="1154" customFormat="1" ht="21.75" customHeight="1" x14ac:dyDescent="0.25">
      <c r="B348" s="1264">
        <v>3571</v>
      </c>
      <c r="C348" s="1199" t="s">
        <v>1659</v>
      </c>
      <c r="D348" s="1265"/>
      <c r="E348" s="1265"/>
      <c r="F348" s="1265"/>
      <c r="G348" s="1265"/>
      <c r="H348" s="1265"/>
      <c r="I348" s="1266">
        <f t="shared" si="166"/>
        <v>0</v>
      </c>
    </row>
    <row r="349" spans="2:9" s="1154" customFormat="1" ht="21.75" customHeight="1" x14ac:dyDescent="0.25">
      <c r="B349" s="1259">
        <v>3580</v>
      </c>
      <c r="C349" s="1263" t="s">
        <v>1660</v>
      </c>
      <c r="D349" s="1261">
        <f t="shared" ref="D349:H349" si="173">D350</f>
        <v>0</v>
      </c>
      <c r="E349" s="1261">
        <f t="shared" si="173"/>
        <v>0</v>
      </c>
      <c r="F349" s="1261">
        <f t="shared" si="173"/>
        <v>0</v>
      </c>
      <c r="G349" s="1261">
        <f t="shared" si="173"/>
        <v>0</v>
      </c>
      <c r="H349" s="1261">
        <f t="shared" si="173"/>
        <v>0</v>
      </c>
      <c r="I349" s="1262">
        <f t="shared" si="166"/>
        <v>0</v>
      </c>
    </row>
    <row r="350" spans="2:9" s="1154" customFormat="1" ht="21.75" customHeight="1" x14ac:dyDescent="0.25">
      <c r="B350" s="1264">
        <v>3581</v>
      </c>
      <c r="C350" s="1199" t="s">
        <v>1661</v>
      </c>
      <c r="D350" s="1265"/>
      <c r="E350" s="1265"/>
      <c r="F350" s="1265"/>
      <c r="G350" s="1265"/>
      <c r="H350" s="1265"/>
      <c r="I350" s="1266">
        <f t="shared" si="166"/>
        <v>0</v>
      </c>
    </row>
    <row r="351" spans="2:9" s="1154" customFormat="1" ht="21.75" customHeight="1" x14ac:dyDescent="0.25">
      <c r="B351" s="1259">
        <v>3590</v>
      </c>
      <c r="C351" s="1263" t="s">
        <v>1662</v>
      </c>
      <c r="D351" s="1261">
        <f t="shared" ref="D351:H351" si="174">D352</f>
        <v>0</v>
      </c>
      <c r="E351" s="1261">
        <f t="shared" si="174"/>
        <v>0</v>
      </c>
      <c r="F351" s="1261">
        <f t="shared" si="174"/>
        <v>0</v>
      </c>
      <c r="G351" s="1261">
        <f t="shared" si="174"/>
        <v>0</v>
      </c>
      <c r="H351" s="1261">
        <f t="shared" si="174"/>
        <v>0</v>
      </c>
      <c r="I351" s="1262">
        <f t="shared" si="166"/>
        <v>0</v>
      </c>
    </row>
    <row r="352" spans="2:9" s="1154" customFormat="1" ht="21.75" customHeight="1" x14ac:dyDescent="0.25">
      <c r="B352" s="1264">
        <v>3591</v>
      </c>
      <c r="C352" s="1199" t="s">
        <v>1663</v>
      </c>
      <c r="D352" s="1265"/>
      <c r="E352" s="1265"/>
      <c r="F352" s="1265"/>
      <c r="G352" s="1265"/>
      <c r="H352" s="1265"/>
      <c r="I352" s="1266">
        <f t="shared" si="166"/>
        <v>0</v>
      </c>
    </row>
    <row r="353" spans="2:9" s="1154" customFormat="1" ht="21.75" customHeight="1" x14ac:dyDescent="0.25">
      <c r="B353" s="1259">
        <v>3600</v>
      </c>
      <c r="C353" s="1269" t="s">
        <v>1664</v>
      </c>
      <c r="D353" s="1261">
        <f t="shared" ref="D353" si="175">D354+D357+D359+D361+D363+D365+D367</f>
        <v>0</v>
      </c>
      <c r="E353" s="1261">
        <f t="shared" ref="E353:H353" si="176">E354+E357+E359+E361+E363+E365+E367</f>
        <v>0</v>
      </c>
      <c r="F353" s="1261">
        <f t="shared" si="176"/>
        <v>0</v>
      </c>
      <c r="G353" s="1261">
        <f t="shared" si="176"/>
        <v>0</v>
      </c>
      <c r="H353" s="1261">
        <f t="shared" si="176"/>
        <v>0</v>
      </c>
      <c r="I353" s="1262">
        <f t="shared" si="166"/>
        <v>0</v>
      </c>
    </row>
    <row r="354" spans="2:9" s="1154" customFormat="1" ht="21.75" customHeight="1" x14ac:dyDescent="0.25">
      <c r="B354" s="1259">
        <v>3610</v>
      </c>
      <c r="C354" s="1263" t="s">
        <v>1665</v>
      </c>
      <c r="D354" s="1261">
        <f>SUM(D355:D356)</f>
        <v>0</v>
      </c>
      <c r="E354" s="1261">
        <f t="shared" ref="E354:H354" si="177">SUM(E355:E356)</f>
        <v>0</v>
      </c>
      <c r="F354" s="1261">
        <f t="shared" si="177"/>
        <v>0</v>
      </c>
      <c r="G354" s="1261">
        <f t="shared" si="177"/>
        <v>0</v>
      </c>
      <c r="H354" s="1261">
        <f t="shared" si="177"/>
        <v>0</v>
      </c>
      <c r="I354" s="1262">
        <f t="shared" si="166"/>
        <v>0</v>
      </c>
    </row>
    <row r="355" spans="2:9" s="1154" customFormat="1" ht="21.75" customHeight="1" x14ac:dyDescent="0.25">
      <c r="B355" s="1264">
        <v>3611</v>
      </c>
      <c r="C355" s="1199" t="s">
        <v>1666</v>
      </c>
      <c r="D355" s="1265"/>
      <c r="E355" s="1265"/>
      <c r="F355" s="1265"/>
      <c r="G355" s="1265"/>
      <c r="H355" s="1265"/>
      <c r="I355" s="1266">
        <f t="shared" si="166"/>
        <v>0</v>
      </c>
    </row>
    <row r="356" spans="2:9" s="1154" customFormat="1" ht="21.75" customHeight="1" x14ac:dyDescent="0.25">
      <c r="B356" s="1264">
        <v>3612</v>
      </c>
      <c r="C356" s="1199" t="s">
        <v>2044</v>
      </c>
      <c r="D356" s="1265"/>
      <c r="E356" s="1265"/>
      <c r="F356" s="1265"/>
      <c r="G356" s="1265"/>
      <c r="H356" s="1265"/>
      <c r="I356" s="1266">
        <f t="shared" si="166"/>
        <v>0</v>
      </c>
    </row>
    <row r="357" spans="2:9" s="1154" customFormat="1" ht="21.75" customHeight="1" x14ac:dyDescent="0.25">
      <c r="B357" s="1259">
        <v>3620</v>
      </c>
      <c r="C357" s="1263" t="s">
        <v>1669</v>
      </c>
      <c r="D357" s="1261">
        <f t="shared" ref="D357:H357" si="178">D358</f>
        <v>0</v>
      </c>
      <c r="E357" s="1261">
        <f t="shared" si="178"/>
        <v>0</v>
      </c>
      <c r="F357" s="1261">
        <f t="shared" si="178"/>
        <v>0</v>
      </c>
      <c r="G357" s="1261">
        <f t="shared" si="178"/>
        <v>0</v>
      </c>
      <c r="H357" s="1261">
        <f t="shared" si="178"/>
        <v>0</v>
      </c>
      <c r="I357" s="1262">
        <f t="shared" si="166"/>
        <v>0</v>
      </c>
    </row>
    <row r="358" spans="2:9" s="1154" customFormat="1" ht="21.75" customHeight="1" x14ac:dyDescent="0.25">
      <c r="B358" s="1264">
        <v>3621</v>
      </c>
      <c r="C358" s="1199" t="s">
        <v>1670</v>
      </c>
      <c r="D358" s="1265"/>
      <c r="E358" s="1265"/>
      <c r="F358" s="1265"/>
      <c r="G358" s="1265"/>
      <c r="H358" s="1265"/>
      <c r="I358" s="1266">
        <f t="shared" si="166"/>
        <v>0</v>
      </c>
    </row>
    <row r="359" spans="2:9" s="1154" customFormat="1" ht="21.75" customHeight="1" x14ac:dyDescent="0.25">
      <c r="B359" s="1259">
        <v>3630</v>
      </c>
      <c r="C359" s="1263" t="s">
        <v>1671</v>
      </c>
      <c r="D359" s="1261">
        <f t="shared" ref="D359:H359" si="179">D360</f>
        <v>0</v>
      </c>
      <c r="E359" s="1261">
        <f t="shared" si="179"/>
        <v>0</v>
      </c>
      <c r="F359" s="1261">
        <f t="shared" si="179"/>
        <v>0</v>
      </c>
      <c r="G359" s="1261">
        <f t="shared" si="179"/>
        <v>0</v>
      </c>
      <c r="H359" s="1261">
        <f t="shared" si="179"/>
        <v>0</v>
      </c>
      <c r="I359" s="1262">
        <f t="shared" si="166"/>
        <v>0</v>
      </c>
    </row>
    <row r="360" spans="2:9" s="1154" customFormat="1" ht="21.75" customHeight="1" x14ac:dyDescent="0.25">
      <c r="B360" s="1264">
        <v>3631</v>
      </c>
      <c r="C360" s="1199" t="s">
        <v>1671</v>
      </c>
      <c r="D360" s="1265"/>
      <c r="E360" s="1265"/>
      <c r="F360" s="1265"/>
      <c r="G360" s="1265"/>
      <c r="H360" s="1265"/>
      <c r="I360" s="1266">
        <f t="shared" si="166"/>
        <v>0</v>
      </c>
    </row>
    <row r="361" spans="2:9" s="1154" customFormat="1" ht="21.75" customHeight="1" x14ac:dyDescent="0.25">
      <c r="B361" s="1259">
        <v>3640</v>
      </c>
      <c r="C361" s="1263" t="s">
        <v>1672</v>
      </c>
      <c r="D361" s="1261">
        <f t="shared" ref="D361:H361" si="180">D362</f>
        <v>0</v>
      </c>
      <c r="E361" s="1261">
        <f t="shared" si="180"/>
        <v>0</v>
      </c>
      <c r="F361" s="1261">
        <f t="shared" si="180"/>
        <v>0</v>
      </c>
      <c r="G361" s="1261">
        <f t="shared" si="180"/>
        <v>0</v>
      </c>
      <c r="H361" s="1261">
        <f t="shared" si="180"/>
        <v>0</v>
      </c>
      <c r="I361" s="1262">
        <f t="shared" si="166"/>
        <v>0</v>
      </c>
    </row>
    <row r="362" spans="2:9" s="1154" customFormat="1" ht="21.75" customHeight="1" x14ac:dyDescent="0.25">
      <c r="B362" s="1264">
        <v>3641</v>
      </c>
      <c r="C362" s="1199" t="s">
        <v>1673</v>
      </c>
      <c r="D362" s="1265"/>
      <c r="E362" s="1265"/>
      <c r="F362" s="1265"/>
      <c r="G362" s="1265"/>
      <c r="H362" s="1265"/>
      <c r="I362" s="1266">
        <f t="shared" si="166"/>
        <v>0</v>
      </c>
    </row>
    <row r="363" spans="2:9" s="1154" customFormat="1" ht="21.75" customHeight="1" x14ac:dyDescent="0.25">
      <c r="B363" s="1259">
        <v>3650</v>
      </c>
      <c r="C363" s="1263" t="s">
        <v>1674</v>
      </c>
      <c r="D363" s="1261">
        <f t="shared" ref="D363:H363" si="181">D364</f>
        <v>0</v>
      </c>
      <c r="E363" s="1261">
        <f t="shared" si="181"/>
        <v>0</v>
      </c>
      <c r="F363" s="1261">
        <f t="shared" si="181"/>
        <v>0</v>
      </c>
      <c r="G363" s="1261">
        <f t="shared" si="181"/>
        <v>0</v>
      </c>
      <c r="H363" s="1261">
        <f t="shared" si="181"/>
        <v>0</v>
      </c>
      <c r="I363" s="1262">
        <f t="shared" si="166"/>
        <v>0</v>
      </c>
    </row>
    <row r="364" spans="2:9" s="1154" customFormat="1" ht="21.75" customHeight="1" x14ac:dyDescent="0.25">
      <c r="B364" s="1264">
        <v>3651</v>
      </c>
      <c r="C364" s="1199" t="s">
        <v>1675</v>
      </c>
      <c r="D364" s="1265"/>
      <c r="E364" s="1265"/>
      <c r="F364" s="1265"/>
      <c r="G364" s="1265"/>
      <c r="H364" s="1265"/>
      <c r="I364" s="1266">
        <f t="shared" si="166"/>
        <v>0</v>
      </c>
    </row>
    <row r="365" spans="2:9" s="1154" customFormat="1" ht="21.75" customHeight="1" x14ac:dyDescent="0.25">
      <c r="B365" s="1259">
        <v>3660</v>
      </c>
      <c r="C365" s="1263" t="s">
        <v>1676</v>
      </c>
      <c r="D365" s="1261">
        <f t="shared" ref="D365:H365" si="182">D366</f>
        <v>0</v>
      </c>
      <c r="E365" s="1261">
        <f t="shared" si="182"/>
        <v>0</v>
      </c>
      <c r="F365" s="1261">
        <f t="shared" si="182"/>
        <v>0</v>
      </c>
      <c r="G365" s="1261">
        <f t="shared" si="182"/>
        <v>0</v>
      </c>
      <c r="H365" s="1261">
        <f t="shared" si="182"/>
        <v>0</v>
      </c>
      <c r="I365" s="1262">
        <f t="shared" si="166"/>
        <v>0</v>
      </c>
    </row>
    <row r="366" spans="2:9" s="1154" customFormat="1" ht="21.75" customHeight="1" x14ac:dyDescent="0.25">
      <c r="B366" s="1264">
        <v>3661</v>
      </c>
      <c r="C366" s="1199" t="s">
        <v>1677</v>
      </c>
      <c r="D366" s="1265"/>
      <c r="E366" s="1265"/>
      <c r="F366" s="1265"/>
      <c r="G366" s="1265"/>
      <c r="H366" s="1265"/>
      <c r="I366" s="1266">
        <f t="shared" si="166"/>
        <v>0</v>
      </c>
    </row>
    <row r="367" spans="2:9" s="1154" customFormat="1" ht="21.75" customHeight="1" x14ac:dyDescent="0.25">
      <c r="B367" s="1259">
        <v>3690</v>
      </c>
      <c r="C367" s="1263" t="s">
        <v>1678</v>
      </c>
      <c r="D367" s="1261">
        <f t="shared" ref="D367:H367" si="183">D368</f>
        <v>0</v>
      </c>
      <c r="E367" s="1261">
        <f t="shared" si="183"/>
        <v>0</v>
      </c>
      <c r="F367" s="1261">
        <f t="shared" si="183"/>
        <v>0</v>
      </c>
      <c r="G367" s="1261">
        <f t="shared" si="183"/>
        <v>0</v>
      </c>
      <c r="H367" s="1261">
        <f t="shared" si="183"/>
        <v>0</v>
      </c>
      <c r="I367" s="1262">
        <f t="shared" si="166"/>
        <v>0</v>
      </c>
    </row>
    <row r="368" spans="2:9" s="1154" customFormat="1" ht="21.75" customHeight="1" x14ac:dyDescent="0.25">
      <c r="B368" s="1264">
        <v>3691</v>
      </c>
      <c r="C368" s="1199" t="s">
        <v>1678</v>
      </c>
      <c r="D368" s="1265"/>
      <c r="E368" s="1265"/>
      <c r="F368" s="1265"/>
      <c r="G368" s="1265"/>
      <c r="H368" s="1265"/>
      <c r="I368" s="1266">
        <f t="shared" si="166"/>
        <v>0</v>
      </c>
    </row>
    <row r="369" spans="2:9" s="1154" customFormat="1" ht="21.75" customHeight="1" x14ac:dyDescent="0.25">
      <c r="B369" s="1259">
        <v>3700</v>
      </c>
      <c r="C369" s="1269" t="s">
        <v>1679</v>
      </c>
      <c r="D369" s="1261">
        <f t="shared" ref="D369" si="184">D370+D372+D374+D376+D378+D382+D386+D388+D390</f>
        <v>0</v>
      </c>
      <c r="E369" s="1261">
        <f t="shared" ref="E369:H369" si="185">E370+E372+E374+E376+E378+E382+E386+E388+E390</f>
        <v>0</v>
      </c>
      <c r="F369" s="1261">
        <f t="shared" si="185"/>
        <v>0</v>
      </c>
      <c r="G369" s="1261">
        <f t="shared" si="185"/>
        <v>0</v>
      </c>
      <c r="H369" s="1261">
        <f t="shared" si="185"/>
        <v>0</v>
      </c>
      <c r="I369" s="1262">
        <f t="shared" si="166"/>
        <v>0</v>
      </c>
    </row>
    <row r="370" spans="2:9" s="1154" customFormat="1" ht="21.75" customHeight="1" x14ac:dyDescent="0.25">
      <c r="B370" s="1259">
        <v>3710</v>
      </c>
      <c r="C370" s="1263" t="s">
        <v>1680</v>
      </c>
      <c r="D370" s="1261">
        <f t="shared" ref="D370:H370" si="186">D371</f>
        <v>0</v>
      </c>
      <c r="E370" s="1261">
        <f t="shared" si="186"/>
        <v>0</v>
      </c>
      <c r="F370" s="1261">
        <f t="shared" si="186"/>
        <v>0</v>
      </c>
      <c r="G370" s="1261">
        <f t="shared" si="186"/>
        <v>0</v>
      </c>
      <c r="H370" s="1261">
        <f t="shared" si="186"/>
        <v>0</v>
      </c>
      <c r="I370" s="1262">
        <f t="shared" si="166"/>
        <v>0</v>
      </c>
    </row>
    <row r="371" spans="2:9" s="1154" customFormat="1" ht="21.75" customHeight="1" x14ac:dyDescent="0.25">
      <c r="B371" s="1264">
        <v>3711</v>
      </c>
      <c r="C371" s="1199" t="s">
        <v>1681</v>
      </c>
      <c r="D371" s="1265"/>
      <c r="E371" s="1265"/>
      <c r="F371" s="1265"/>
      <c r="G371" s="1265"/>
      <c r="H371" s="1265"/>
      <c r="I371" s="1266">
        <f t="shared" si="166"/>
        <v>0</v>
      </c>
    </row>
    <row r="372" spans="2:9" s="1154" customFormat="1" ht="21.75" customHeight="1" x14ac:dyDescent="0.25">
      <c r="B372" s="1259">
        <v>3720</v>
      </c>
      <c r="C372" s="1263" t="s">
        <v>1682</v>
      </c>
      <c r="D372" s="1261">
        <f t="shared" ref="D372:H372" si="187">D373</f>
        <v>0</v>
      </c>
      <c r="E372" s="1261">
        <f t="shared" si="187"/>
        <v>0</v>
      </c>
      <c r="F372" s="1261">
        <f t="shared" si="187"/>
        <v>0</v>
      </c>
      <c r="G372" s="1261">
        <f t="shared" si="187"/>
        <v>0</v>
      </c>
      <c r="H372" s="1261">
        <f t="shared" si="187"/>
        <v>0</v>
      </c>
      <c r="I372" s="1262">
        <f t="shared" si="166"/>
        <v>0</v>
      </c>
    </row>
    <row r="373" spans="2:9" s="1154" customFormat="1" ht="21.75" customHeight="1" x14ac:dyDescent="0.25">
      <c r="B373" s="1264">
        <v>3721</v>
      </c>
      <c r="C373" s="1199" t="s">
        <v>1683</v>
      </c>
      <c r="D373" s="1265"/>
      <c r="E373" s="1265"/>
      <c r="F373" s="1265"/>
      <c r="G373" s="1265"/>
      <c r="H373" s="1265"/>
      <c r="I373" s="1266">
        <f t="shared" si="166"/>
        <v>0</v>
      </c>
    </row>
    <row r="374" spans="2:9" s="1154" customFormat="1" ht="21.75" customHeight="1" x14ac:dyDescent="0.25">
      <c r="B374" s="1259">
        <v>3730</v>
      </c>
      <c r="C374" s="1263" t="s">
        <v>1684</v>
      </c>
      <c r="D374" s="1261">
        <f t="shared" ref="D374:H374" si="188">D375</f>
        <v>0</v>
      </c>
      <c r="E374" s="1261">
        <f t="shared" si="188"/>
        <v>0</v>
      </c>
      <c r="F374" s="1261">
        <f t="shared" si="188"/>
        <v>0</v>
      </c>
      <c r="G374" s="1261">
        <f t="shared" si="188"/>
        <v>0</v>
      </c>
      <c r="H374" s="1261">
        <f t="shared" si="188"/>
        <v>0</v>
      </c>
      <c r="I374" s="1262">
        <f t="shared" si="166"/>
        <v>0</v>
      </c>
    </row>
    <row r="375" spans="2:9" s="1154" customFormat="1" ht="21.75" customHeight="1" x14ac:dyDescent="0.25">
      <c r="B375" s="1264">
        <v>3731</v>
      </c>
      <c r="C375" s="1199" t="s">
        <v>1684</v>
      </c>
      <c r="D375" s="1265"/>
      <c r="E375" s="1265"/>
      <c r="F375" s="1265"/>
      <c r="G375" s="1265"/>
      <c r="H375" s="1265"/>
      <c r="I375" s="1266">
        <f t="shared" si="166"/>
        <v>0</v>
      </c>
    </row>
    <row r="376" spans="2:9" s="1154" customFormat="1" ht="21.75" customHeight="1" x14ac:dyDescent="0.25">
      <c r="B376" s="1259">
        <v>3740</v>
      </c>
      <c r="C376" s="1263" t="s">
        <v>1685</v>
      </c>
      <c r="D376" s="1261">
        <f t="shared" ref="D376:H376" si="189">D377</f>
        <v>0</v>
      </c>
      <c r="E376" s="1261">
        <f t="shared" si="189"/>
        <v>0</v>
      </c>
      <c r="F376" s="1261">
        <f t="shared" si="189"/>
        <v>0</v>
      </c>
      <c r="G376" s="1261">
        <f t="shared" si="189"/>
        <v>0</v>
      </c>
      <c r="H376" s="1261">
        <f t="shared" si="189"/>
        <v>0</v>
      </c>
      <c r="I376" s="1262">
        <f t="shared" si="166"/>
        <v>0</v>
      </c>
    </row>
    <row r="377" spans="2:9" s="1154" customFormat="1" ht="21.75" customHeight="1" x14ac:dyDescent="0.25">
      <c r="B377" s="1264">
        <v>3741</v>
      </c>
      <c r="C377" s="1199" t="s">
        <v>1685</v>
      </c>
      <c r="D377" s="1265"/>
      <c r="E377" s="1265"/>
      <c r="F377" s="1265"/>
      <c r="G377" s="1265"/>
      <c r="H377" s="1265"/>
      <c r="I377" s="1266">
        <f t="shared" si="166"/>
        <v>0</v>
      </c>
    </row>
    <row r="378" spans="2:9" s="1154" customFormat="1" ht="21.75" customHeight="1" x14ac:dyDescent="0.25">
      <c r="B378" s="1259">
        <v>3750</v>
      </c>
      <c r="C378" s="1263" t="s">
        <v>1686</v>
      </c>
      <c r="D378" s="1261">
        <f>SUM(D379:D381)</f>
        <v>0</v>
      </c>
      <c r="E378" s="1261">
        <f t="shared" ref="E378:H378" si="190">SUM(E379:E381)</f>
        <v>0</v>
      </c>
      <c r="F378" s="1261">
        <f t="shared" si="190"/>
        <v>0</v>
      </c>
      <c r="G378" s="1261">
        <f t="shared" si="190"/>
        <v>0</v>
      </c>
      <c r="H378" s="1261">
        <f t="shared" si="190"/>
        <v>0</v>
      </c>
      <c r="I378" s="1262">
        <f t="shared" si="166"/>
        <v>0</v>
      </c>
    </row>
    <row r="379" spans="2:9" s="1154" customFormat="1" ht="21.75" customHeight="1" x14ac:dyDescent="0.25">
      <c r="B379" s="1264">
        <v>3751</v>
      </c>
      <c r="C379" s="1199" t="s">
        <v>1687</v>
      </c>
      <c r="D379" s="1265"/>
      <c r="E379" s="1265"/>
      <c r="F379" s="1265"/>
      <c r="G379" s="1265"/>
      <c r="H379" s="1265"/>
      <c r="I379" s="1266">
        <f t="shared" si="166"/>
        <v>0</v>
      </c>
    </row>
    <row r="380" spans="2:9" s="1154" customFormat="1" ht="21.75" customHeight="1" x14ac:dyDescent="0.25">
      <c r="B380" s="1264">
        <v>3752</v>
      </c>
      <c r="C380" s="1199" t="s">
        <v>1688</v>
      </c>
      <c r="D380" s="1265"/>
      <c r="E380" s="1265"/>
      <c r="F380" s="1265"/>
      <c r="G380" s="1265"/>
      <c r="H380" s="1265"/>
      <c r="I380" s="1266">
        <f t="shared" si="166"/>
        <v>0</v>
      </c>
    </row>
    <row r="381" spans="2:9" s="1154" customFormat="1" ht="21.75" customHeight="1" x14ac:dyDescent="0.25">
      <c r="B381" s="1264">
        <v>3753</v>
      </c>
      <c r="C381" s="1199" t="s">
        <v>1689</v>
      </c>
      <c r="D381" s="1265"/>
      <c r="E381" s="1265"/>
      <c r="F381" s="1265"/>
      <c r="G381" s="1265"/>
      <c r="H381" s="1265"/>
      <c r="I381" s="1266">
        <f t="shared" si="166"/>
        <v>0</v>
      </c>
    </row>
    <row r="382" spans="2:9" s="1154" customFormat="1" ht="21.75" customHeight="1" x14ac:dyDescent="0.25">
      <c r="B382" s="1259">
        <v>3760</v>
      </c>
      <c r="C382" s="1263" t="s">
        <v>1690</v>
      </c>
      <c r="D382" s="1261">
        <f>SUM(D383:D385)</f>
        <v>0</v>
      </c>
      <c r="E382" s="1261">
        <f t="shared" ref="E382:H382" si="191">SUM(E383:E385)</f>
        <v>0</v>
      </c>
      <c r="F382" s="1261">
        <f t="shared" si="191"/>
        <v>0</v>
      </c>
      <c r="G382" s="1261">
        <f t="shared" si="191"/>
        <v>0</v>
      </c>
      <c r="H382" s="1261">
        <f t="shared" si="191"/>
        <v>0</v>
      </c>
      <c r="I382" s="1262">
        <f t="shared" si="166"/>
        <v>0</v>
      </c>
    </row>
    <row r="383" spans="2:9" s="1154" customFormat="1" ht="21.75" customHeight="1" x14ac:dyDescent="0.25">
      <c r="B383" s="1264">
        <v>3761</v>
      </c>
      <c r="C383" s="1199" t="s">
        <v>1691</v>
      </c>
      <c r="D383" s="1265"/>
      <c r="E383" s="1265"/>
      <c r="F383" s="1265"/>
      <c r="G383" s="1265"/>
      <c r="H383" s="1265"/>
      <c r="I383" s="1266">
        <f t="shared" si="166"/>
        <v>0</v>
      </c>
    </row>
    <row r="384" spans="2:9" s="1154" customFormat="1" ht="21.75" customHeight="1" x14ac:dyDescent="0.25">
      <c r="B384" s="1264">
        <v>3762</v>
      </c>
      <c r="C384" s="1199" t="s">
        <v>1692</v>
      </c>
      <c r="D384" s="1265"/>
      <c r="E384" s="1265"/>
      <c r="F384" s="1265"/>
      <c r="G384" s="1265"/>
      <c r="H384" s="1265"/>
      <c r="I384" s="1266">
        <f t="shared" si="166"/>
        <v>0</v>
      </c>
    </row>
    <row r="385" spans="2:9" s="1154" customFormat="1" ht="21.75" customHeight="1" x14ac:dyDescent="0.25">
      <c r="B385" s="1264">
        <v>3763</v>
      </c>
      <c r="C385" s="1199" t="s">
        <v>1693</v>
      </c>
      <c r="D385" s="1265"/>
      <c r="E385" s="1265"/>
      <c r="F385" s="1265"/>
      <c r="G385" s="1265"/>
      <c r="H385" s="1265"/>
      <c r="I385" s="1266">
        <f t="shared" si="166"/>
        <v>0</v>
      </c>
    </row>
    <row r="386" spans="2:9" s="1154" customFormat="1" ht="21.75" customHeight="1" x14ac:dyDescent="0.25">
      <c r="B386" s="1259">
        <v>3770</v>
      </c>
      <c r="C386" s="1263" t="s">
        <v>1694</v>
      </c>
      <c r="D386" s="1261">
        <f t="shared" ref="D386:H386" si="192">D387</f>
        <v>0</v>
      </c>
      <c r="E386" s="1261">
        <f t="shared" si="192"/>
        <v>0</v>
      </c>
      <c r="F386" s="1261">
        <f t="shared" si="192"/>
        <v>0</v>
      </c>
      <c r="G386" s="1261">
        <f t="shared" si="192"/>
        <v>0</v>
      </c>
      <c r="H386" s="1261">
        <f t="shared" si="192"/>
        <v>0</v>
      </c>
      <c r="I386" s="1262">
        <f t="shared" si="166"/>
        <v>0</v>
      </c>
    </row>
    <row r="387" spans="2:9" s="1154" customFormat="1" ht="21.75" customHeight="1" x14ac:dyDescent="0.25">
      <c r="B387" s="1264">
        <v>3771</v>
      </c>
      <c r="C387" s="1199" t="s">
        <v>1694</v>
      </c>
      <c r="D387" s="1265"/>
      <c r="E387" s="1265"/>
      <c r="F387" s="1265"/>
      <c r="G387" s="1265"/>
      <c r="H387" s="1265"/>
      <c r="I387" s="1266">
        <f t="shared" si="166"/>
        <v>0</v>
      </c>
    </row>
    <row r="388" spans="2:9" s="1154" customFormat="1" ht="21.75" customHeight="1" x14ac:dyDescent="0.25">
      <c r="B388" s="1259">
        <v>3780</v>
      </c>
      <c r="C388" s="1263" t="s">
        <v>1695</v>
      </c>
      <c r="D388" s="1261">
        <f t="shared" ref="D388:H388" si="193">D389</f>
        <v>0</v>
      </c>
      <c r="E388" s="1261">
        <f t="shared" si="193"/>
        <v>0</v>
      </c>
      <c r="F388" s="1261">
        <f t="shared" si="193"/>
        <v>0</v>
      </c>
      <c r="G388" s="1261">
        <f t="shared" si="193"/>
        <v>0</v>
      </c>
      <c r="H388" s="1261">
        <f t="shared" si="193"/>
        <v>0</v>
      </c>
      <c r="I388" s="1262">
        <f t="shared" si="166"/>
        <v>0</v>
      </c>
    </row>
    <row r="389" spans="2:9" s="1154" customFormat="1" ht="21.75" customHeight="1" x14ac:dyDescent="0.25">
      <c r="B389" s="1264">
        <v>3781</v>
      </c>
      <c r="C389" s="1199" t="s">
        <v>1695</v>
      </c>
      <c r="D389" s="1265"/>
      <c r="E389" s="1265"/>
      <c r="F389" s="1265"/>
      <c r="G389" s="1265"/>
      <c r="H389" s="1265"/>
      <c r="I389" s="1266">
        <f t="shared" si="166"/>
        <v>0</v>
      </c>
    </row>
    <row r="390" spans="2:9" s="1154" customFormat="1" ht="21.75" customHeight="1" x14ac:dyDescent="0.25">
      <c r="B390" s="1259">
        <v>3790</v>
      </c>
      <c r="C390" s="1263" t="s">
        <v>1696</v>
      </c>
      <c r="D390" s="1261">
        <f t="shared" ref="D390:H390" si="194">D391</f>
        <v>0</v>
      </c>
      <c r="E390" s="1261">
        <f t="shared" si="194"/>
        <v>0</v>
      </c>
      <c r="F390" s="1261">
        <f t="shared" si="194"/>
        <v>0</v>
      </c>
      <c r="G390" s="1261">
        <f t="shared" si="194"/>
        <v>0</v>
      </c>
      <c r="H390" s="1261">
        <f t="shared" si="194"/>
        <v>0</v>
      </c>
      <c r="I390" s="1262">
        <f t="shared" si="166"/>
        <v>0</v>
      </c>
    </row>
    <row r="391" spans="2:9" s="1154" customFormat="1" ht="21.75" customHeight="1" x14ac:dyDescent="0.25">
      <c r="B391" s="1264">
        <v>3791</v>
      </c>
      <c r="C391" s="1199" t="s">
        <v>1696</v>
      </c>
      <c r="D391" s="1265"/>
      <c r="E391" s="1265"/>
      <c r="F391" s="1265"/>
      <c r="G391" s="1265"/>
      <c r="H391" s="1265"/>
      <c r="I391" s="1266">
        <f t="shared" si="166"/>
        <v>0</v>
      </c>
    </row>
    <row r="392" spans="2:9" s="1154" customFormat="1" ht="21.75" customHeight="1" x14ac:dyDescent="0.25">
      <c r="B392" s="1259">
        <v>3800</v>
      </c>
      <c r="C392" s="1269" t="s">
        <v>1697</v>
      </c>
      <c r="D392" s="1261">
        <f t="shared" ref="D392" si="195">D393+D395+D398+D400+D402</f>
        <v>0</v>
      </c>
      <c r="E392" s="1261">
        <f t="shared" ref="E392:H392" si="196">E393+E395+E398+E400+E402</f>
        <v>0</v>
      </c>
      <c r="F392" s="1261">
        <f t="shared" si="196"/>
        <v>0</v>
      </c>
      <c r="G392" s="1261">
        <f t="shared" si="196"/>
        <v>0</v>
      </c>
      <c r="H392" s="1261">
        <f t="shared" si="196"/>
        <v>0</v>
      </c>
      <c r="I392" s="1262">
        <f t="shared" si="166"/>
        <v>0</v>
      </c>
    </row>
    <row r="393" spans="2:9" s="1154" customFormat="1" ht="21.75" customHeight="1" x14ac:dyDescent="0.25">
      <c r="B393" s="1259">
        <v>3810</v>
      </c>
      <c r="C393" s="1263" t="s">
        <v>1698</v>
      </c>
      <c r="D393" s="1261">
        <f t="shared" ref="D393:H393" si="197">D394</f>
        <v>0</v>
      </c>
      <c r="E393" s="1261">
        <f t="shared" si="197"/>
        <v>0</v>
      </c>
      <c r="F393" s="1261">
        <f t="shared" si="197"/>
        <v>0</v>
      </c>
      <c r="G393" s="1261">
        <f t="shared" si="197"/>
        <v>0</v>
      </c>
      <c r="H393" s="1261">
        <f t="shared" si="197"/>
        <v>0</v>
      </c>
      <c r="I393" s="1262">
        <f t="shared" si="166"/>
        <v>0</v>
      </c>
    </row>
    <row r="394" spans="2:9" s="1154" customFormat="1" ht="21.75" customHeight="1" x14ac:dyDescent="0.25">
      <c r="B394" s="1264">
        <v>3811</v>
      </c>
      <c r="C394" s="1199" t="s">
        <v>1698</v>
      </c>
      <c r="D394" s="1265"/>
      <c r="E394" s="1265"/>
      <c r="F394" s="1265"/>
      <c r="G394" s="1265"/>
      <c r="H394" s="1265"/>
      <c r="I394" s="1266">
        <f t="shared" si="166"/>
        <v>0</v>
      </c>
    </row>
    <row r="395" spans="2:9" s="1154" customFormat="1" ht="21.75" customHeight="1" x14ac:dyDescent="0.25">
      <c r="B395" s="1259">
        <v>3820</v>
      </c>
      <c r="C395" s="1263" t="s">
        <v>1699</v>
      </c>
      <c r="D395" s="1261">
        <f t="shared" ref="D395" si="198">D396+D397</f>
        <v>0</v>
      </c>
      <c r="E395" s="1261">
        <f t="shared" ref="E395:H395" si="199">E396+E397</f>
        <v>0</v>
      </c>
      <c r="F395" s="1261">
        <f t="shared" si="199"/>
        <v>0</v>
      </c>
      <c r="G395" s="1261">
        <f t="shared" si="199"/>
        <v>0</v>
      </c>
      <c r="H395" s="1261">
        <f t="shared" si="199"/>
        <v>0</v>
      </c>
      <c r="I395" s="1262">
        <f t="shared" si="166"/>
        <v>0</v>
      </c>
    </row>
    <row r="396" spans="2:9" s="1154" customFormat="1" ht="21.75" customHeight="1" x14ac:dyDescent="0.25">
      <c r="B396" s="1264">
        <v>3821</v>
      </c>
      <c r="C396" s="1199" t="s">
        <v>1700</v>
      </c>
      <c r="D396" s="1265"/>
      <c r="E396" s="1265"/>
      <c r="F396" s="1265"/>
      <c r="G396" s="1265"/>
      <c r="H396" s="1265"/>
      <c r="I396" s="1266">
        <f t="shared" si="166"/>
        <v>0</v>
      </c>
    </row>
    <row r="397" spans="2:9" s="1154" customFormat="1" ht="21.75" customHeight="1" x14ac:dyDescent="0.25">
      <c r="B397" s="1264">
        <v>3822</v>
      </c>
      <c r="C397" s="1199" t="s">
        <v>1701</v>
      </c>
      <c r="D397" s="1265"/>
      <c r="E397" s="1265"/>
      <c r="F397" s="1265"/>
      <c r="G397" s="1265"/>
      <c r="H397" s="1265"/>
      <c r="I397" s="1266">
        <f t="shared" si="166"/>
        <v>0</v>
      </c>
    </row>
    <row r="398" spans="2:9" s="1154" customFormat="1" ht="21.75" customHeight="1" x14ac:dyDescent="0.25">
      <c r="B398" s="1259">
        <v>3830</v>
      </c>
      <c r="C398" s="1263" t="s">
        <v>1702</v>
      </c>
      <c r="D398" s="1261">
        <f t="shared" ref="D398:H398" si="200">D399</f>
        <v>0</v>
      </c>
      <c r="E398" s="1261">
        <f t="shared" si="200"/>
        <v>0</v>
      </c>
      <c r="F398" s="1261">
        <f t="shared" si="200"/>
        <v>0</v>
      </c>
      <c r="G398" s="1261">
        <f t="shared" si="200"/>
        <v>0</v>
      </c>
      <c r="H398" s="1261">
        <f t="shared" si="200"/>
        <v>0</v>
      </c>
      <c r="I398" s="1262">
        <f t="shared" si="166"/>
        <v>0</v>
      </c>
    </row>
    <row r="399" spans="2:9" s="1154" customFormat="1" ht="21.75" customHeight="1" x14ac:dyDescent="0.25">
      <c r="B399" s="1264">
        <v>3831</v>
      </c>
      <c r="C399" s="1199" t="s">
        <v>1702</v>
      </c>
      <c r="D399" s="1265"/>
      <c r="E399" s="1265"/>
      <c r="F399" s="1265"/>
      <c r="G399" s="1265"/>
      <c r="H399" s="1265"/>
      <c r="I399" s="1266">
        <f t="shared" ref="I399:I462" si="201">+D399+E399+F399+G399+H399</f>
        <v>0</v>
      </c>
    </row>
    <row r="400" spans="2:9" s="1270" customFormat="1" ht="21.75" customHeight="1" x14ac:dyDescent="0.25">
      <c r="B400" s="1259">
        <v>3840</v>
      </c>
      <c r="C400" s="1263" t="s">
        <v>1703</v>
      </c>
      <c r="D400" s="1261">
        <f t="shared" ref="D400:H400" si="202">D401</f>
        <v>0</v>
      </c>
      <c r="E400" s="1261">
        <f t="shared" si="202"/>
        <v>0</v>
      </c>
      <c r="F400" s="1261">
        <f t="shared" si="202"/>
        <v>0</v>
      </c>
      <c r="G400" s="1261">
        <f t="shared" si="202"/>
        <v>0</v>
      </c>
      <c r="H400" s="1261">
        <f t="shared" si="202"/>
        <v>0</v>
      </c>
      <c r="I400" s="1262">
        <f t="shared" si="201"/>
        <v>0</v>
      </c>
    </row>
    <row r="401" spans="2:9" s="1154" customFormat="1" ht="21.75" customHeight="1" x14ac:dyDescent="0.25">
      <c r="B401" s="1264">
        <v>3841</v>
      </c>
      <c r="C401" s="1199" t="s">
        <v>1704</v>
      </c>
      <c r="D401" s="1265"/>
      <c r="E401" s="1265"/>
      <c r="F401" s="1265"/>
      <c r="G401" s="1265"/>
      <c r="H401" s="1265"/>
      <c r="I401" s="1266">
        <f t="shared" si="201"/>
        <v>0</v>
      </c>
    </row>
    <row r="402" spans="2:9" s="1154" customFormat="1" ht="21.75" customHeight="1" x14ac:dyDescent="0.25">
      <c r="B402" s="1259">
        <v>3850</v>
      </c>
      <c r="C402" s="1263" t="s">
        <v>1705</v>
      </c>
      <c r="D402" s="1261">
        <f t="shared" ref="D402:H402" si="203">D403</f>
        <v>0</v>
      </c>
      <c r="E402" s="1261">
        <f t="shared" si="203"/>
        <v>0</v>
      </c>
      <c r="F402" s="1261">
        <f t="shared" si="203"/>
        <v>0</v>
      </c>
      <c r="G402" s="1261">
        <f t="shared" si="203"/>
        <v>0</v>
      </c>
      <c r="H402" s="1261">
        <f t="shared" si="203"/>
        <v>0</v>
      </c>
      <c r="I402" s="1262">
        <f t="shared" si="201"/>
        <v>0</v>
      </c>
    </row>
    <row r="403" spans="2:9" s="1154" customFormat="1" ht="21.75" customHeight="1" x14ac:dyDescent="0.25">
      <c r="B403" s="1264">
        <v>3851</v>
      </c>
      <c r="C403" s="1199" t="s">
        <v>1705</v>
      </c>
      <c r="D403" s="1265"/>
      <c r="E403" s="1265"/>
      <c r="F403" s="1265"/>
      <c r="G403" s="1265"/>
      <c r="H403" s="1265"/>
      <c r="I403" s="1266">
        <f t="shared" si="201"/>
        <v>0</v>
      </c>
    </row>
    <row r="404" spans="2:9" s="1154" customFormat="1" ht="21.75" customHeight="1" x14ac:dyDescent="0.25">
      <c r="B404" s="1259">
        <v>3900</v>
      </c>
      <c r="C404" s="1269" t="s">
        <v>1706</v>
      </c>
      <c r="D404" s="1261">
        <f t="shared" ref="D404" si="204">D405+D407+D410+D412+D415+D417+D419+D421+D425</f>
        <v>0</v>
      </c>
      <c r="E404" s="1261">
        <f t="shared" ref="E404:H404" si="205">E405+E407+E410+E412+E415+E417+E419+E421+E425</f>
        <v>0</v>
      </c>
      <c r="F404" s="1261">
        <f t="shared" si="205"/>
        <v>0</v>
      </c>
      <c r="G404" s="1261">
        <f t="shared" si="205"/>
        <v>0</v>
      </c>
      <c r="H404" s="1261">
        <f t="shared" si="205"/>
        <v>0</v>
      </c>
      <c r="I404" s="1262">
        <f t="shared" si="201"/>
        <v>0</v>
      </c>
    </row>
    <row r="405" spans="2:9" s="1154" customFormat="1" ht="21.75" customHeight="1" x14ac:dyDescent="0.25">
      <c r="B405" s="1259">
        <v>3910</v>
      </c>
      <c r="C405" s="1263" t="s">
        <v>1707</v>
      </c>
      <c r="D405" s="1261">
        <f t="shared" ref="D405:H405" si="206">D406</f>
        <v>0</v>
      </c>
      <c r="E405" s="1261">
        <f t="shared" si="206"/>
        <v>0</v>
      </c>
      <c r="F405" s="1261">
        <f t="shared" si="206"/>
        <v>0</v>
      </c>
      <c r="G405" s="1261">
        <f t="shared" si="206"/>
        <v>0</v>
      </c>
      <c r="H405" s="1261">
        <f t="shared" si="206"/>
        <v>0</v>
      </c>
      <c r="I405" s="1262">
        <f t="shared" si="201"/>
        <v>0</v>
      </c>
    </row>
    <row r="406" spans="2:9" s="1154" customFormat="1" ht="21.75" customHeight="1" x14ac:dyDescent="0.25">
      <c r="B406" s="1264">
        <v>3911</v>
      </c>
      <c r="C406" s="1199" t="s">
        <v>1707</v>
      </c>
      <c r="D406" s="1265"/>
      <c r="E406" s="1265"/>
      <c r="F406" s="1265"/>
      <c r="G406" s="1265"/>
      <c r="H406" s="1265"/>
      <c r="I406" s="1266">
        <f t="shared" si="201"/>
        <v>0</v>
      </c>
    </row>
    <row r="407" spans="2:9" s="1154" customFormat="1" ht="21.75" customHeight="1" x14ac:dyDescent="0.25">
      <c r="B407" s="1259">
        <v>3920</v>
      </c>
      <c r="C407" s="1263" t="s">
        <v>1708</v>
      </c>
      <c r="D407" s="1261">
        <f>SUM(D408:D409)</f>
        <v>0</v>
      </c>
      <c r="E407" s="1261">
        <f t="shared" ref="E407:H407" si="207">SUM(E408:E409)</f>
        <v>0</v>
      </c>
      <c r="F407" s="1261">
        <f t="shared" si="207"/>
        <v>0</v>
      </c>
      <c r="G407" s="1261">
        <f t="shared" si="207"/>
        <v>0</v>
      </c>
      <c r="H407" s="1261">
        <f t="shared" si="207"/>
        <v>0</v>
      </c>
      <c r="I407" s="1262">
        <f t="shared" si="201"/>
        <v>0</v>
      </c>
    </row>
    <row r="408" spans="2:9" s="1154" customFormat="1" ht="21.75" customHeight="1" x14ac:dyDescent="0.25">
      <c r="B408" s="1264">
        <v>3921</v>
      </c>
      <c r="C408" s="1199" t="s">
        <v>1709</v>
      </c>
      <c r="D408" s="1265"/>
      <c r="E408" s="1265"/>
      <c r="F408" s="1265"/>
      <c r="G408" s="1265"/>
      <c r="H408" s="1265"/>
      <c r="I408" s="1266">
        <f t="shared" si="201"/>
        <v>0</v>
      </c>
    </row>
    <row r="409" spans="2:9" s="1154" customFormat="1" ht="21.75" customHeight="1" x14ac:dyDescent="0.25">
      <c r="B409" s="1264">
        <v>3922</v>
      </c>
      <c r="C409" s="1199" t="s">
        <v>1710</v>
      </c>
      <c r="D409" s="1265"/>
      <c r="E409" s="1265"/>
      <c r="F409" s="1265"/>
      <c r="G409" s="1265"/>
      <c r="H409" s="1265"/>
      <c r="I409" s="1266">
        <f t="shared" si="201"/>
        <v>0</v>
      </c>
    </row>
    <row r="410" spans="2:9" s="1154" customFormat="1" ht="21.75" customHeight="1" x14ac:dyDescent="0.25">
      <c r="B410" s="1259">
        <v>3930</v>
      </c>
      <c r="C410" s="1263" t="s">
        <v>1711</v>
      </c>
      <c r="D410" s="1261">
        <f t="shared" ref="D410:H410" si="208">D411</f>
        <v>0</v>
      </c>
      <c r="E410" s="1261">
        <f t="shared" si="208"/>
        <v>0</v>
      </c>
      <c r="F410" s="1261">
        <f t="shared" si="208"/>
        <v>0</v>
      </c>
      <c r="G410" s="1261">
        <f t="shared" si="208"/>
        <v>0</v>
      </c>
      <c r="H410" s="1261">
        <f t="shared" si="208"/>
        <v>0</v>
      </c>
      <c r="I410" s="1262">
        <f t="shared" si="201"/>
        <v>0</v>
      </c>
    </row>
    <row r="411" spans="2:9" s="1154" customFormat="1" ht="21.75" customHeight="1" x14ac:dyDescent="0.25">
      <c r="B411" s="1264">
        <v>3931</v>
      </c>
      <c r="C411" s="1199" t="s">
        <v>1711</v>
      </c>
      <c r="D411" s="1265"/>
      <c r="E411" s="1265"/>
      <c r="F411" s="1265"/>
      <c r="G411" s="1265"/>
      <c r="H411" s="1265"/>
      <c r="I411" s="1266">
        <f t="shared" si="201"/>
        <v>0</v>
      </c>
    </row>
    <row r="412" spans="2:9" s="1154" customFormat="1" ht="21.75" customHeight="1" x14ac:dyDescent="0.25">
      <c r="B412" s="1259">
        <v>3940</v>
      </c>
      <c r="C412" s="1263" t="s">
        <v>1712</v>
      </c>
      <c r="D412" s="1261">
        <f>SUM(D413:D414)</f>
        <v>0</v>
      </c>
      <c r="E412" s="1261">
        <f t="shared" ref="E412:H412" si="209">SUM(E413:E414)</f>
        <v>0</v>
      </c>
      <c r="F412" s="1261">
        <f t="shared" si="209"/>
        <v>0</v>
      </c>
      <c r="G412" s="1261">
        <f t="shared" si="209"/>
        <v>0</v>
      </c>
      <c r="H412" s="1261">
        <f t="shared" si="209"/>
        <v>0</v>
      </c>
      <c r="I412" s="1262">
        <f t="shared" si="201"/>
        <v>0</v>
      </c>
    </row>
    <row r="413" spans="2:9" s="1154" customFormat="1" ht="21.75" customHeight="1" x14ac:dyDescent="0.25">
      <c r="B413" s="1264">
        <v>3941</v>
      </c>
      <c r="C413" s="1199" t="s">
        <v>1713</v>
      </c>
      <c r="D413" s="1265"/>
      <c r="E413" s="1265"/>
      <c r="F413" s="1265"/>
      <c r="G413" s="1265"/>
      <c r="H413" s="1265"/>
      <c r="I413" s="1266">
        <f t="shared" si="201"/>
        <v>0</v>
      </c>
    </row>
    <row r="414" spans="2:9" s="1154" customFormat="1" ht="21.75" customHeight="1" x14ac:dyDescent="0.25">
      <c r="B414" s="1264">
        <v>3942</v>
      </c>
      <c r="C414" s="1199" t="s">
        <v>1714</v>
      </c>
      <c r="D414" s="1265"/>
      <c r="E414" s="1265"/>
      <c r="F414" s="1265"/>
      <c r="G414" s="1265"/>
      <c r="H414" s="1265"/>
      <c r="I414" s="1266">
        <f t="shared" si="201"/>
        <v>0</v>
      </c>
    </row>
    <row r="415" spans="2:9" s="1154" customFormat="1" ht="21.75" customHeight="1" x14ac:dyDescent="0.25">
      <c r="B415" s="1259">
        <v>3950</v>
      </c>
      <c r="C415" s="1263" t="s">
        <v>1715</v>
      </c>
      <c r="D415" s="1261">
        <f t="shared" ref="D415:H415" si="210">D416</f>
        <v>0</v>
      </c>
      <c r="E415" s="1261">
        <f t="shared" si="210"/>
        <v>0</v>
      </c>
      <c r="F415" s="1261">
        <f t="shared" si="210"/>
        <v>0</v>
      </c>
      <c r="G415" s="1261">
        <f t="shared" si="210"/>
        <v>0</v>
      </c>
      <c r="H415" s="1261">
        <f t="shared" si="210"/>
        <v>0</v>
      </c>
      <c r="I415" s="1262">
        <f t="shared" si="201"/>
        <v>0</v>
      </c>
    </row>
    <row r="416" spans="2:9" s="1154" customFormat="1" ht="21.75" customHeight="1" x14ac:dyDescent="0.25">
      <c r="B416" s="1264">
        <v>3951</v>
      </c>
      <c r="C416" s="1199" t="s">
        <v>1715</v>
      </c>
      <c r="D416" s="1265"/>
      <c r="E416" s="1265"/>
      <c r="F416" s="1265"/>
      <c r="G416" s="1265"/>
      <c r="H416" s="1265"/>
      <c r="I416" s="1266">
        <f t="shared" si="201"/>
        <v>0</v>
      </c>
    </row>
    <row r="417" spans="2:9" s="1154" customFormat="1" ht="21.75" customHeight="1" x14ac:dyDescent="0.25">
      <c r="B417" s="1259">
        <v>3960</v>
      </c>
      <c r="C417" s="1263" t="s">
        <v>1716</v>
      </c>
      <c r="D417" s="1261">
        <f t="shared" ref="D417:H417" si="211">D418</f>
        <v>0</v>
      </c>
      <c r="E417" s="1261">
        <f t="shared" si="211"/>
        <v>0</v>
      </c>
      <c r="F417" s="1261">
        <f t="shared" si="211"/>
        <v>0</v>
      </c>
      <c r="G417" s="1261">
        <f t="shared" si="211"/>
        <v>0</v>
      </c>
      <c r="H417" s="1261">
        <f t="shared" si="211"/>
        <v>0</v>
      </c>
      <c r="I417" s="1262">
        <f t="shared" si="201"/>
        <v>0</v>
      </c>
    </row>
    <row r="418" spans="2:9" s="1154" customFormat="1" ht="21.75" customHeight="1" x14ac:dyDescent="0.25">
      <c r="B418" s="1264">
        <v>3961</v>
      </c>
      <c r="C418" s="1199" t="s">
        <v>1716</v>
      </c>
      <c r="D418" s="1265"/>
      <c r="E418" s="1265"/>
      <c r="F418" s="1265"/>
      <c r="G418" s="1265"/>
      <c r="H418" s="1265"/>
      <c r="I418" s="1266">
        <f t="shared" si="201"/>
        <v>0</v>
      </c>
    </row>
    <row r="419" spans="2:9" s="1154" customFormat="1" ht="21.75" customHeight="1" x14ac:dyDescent="0.25">
      <c r="B419" s="1259">
        <v>3970</v>
      </c>
      <c r="C419" s="1263" t="s">
        <v>1717</v>
      </c>
      <c r="D419" s="1261">
        <f t="shared" ref="D419:H419" si="212">D420</f>
        <v>0</v>
      </c>
      <c r="E419" s="1261">
        <f t="shared" si="212"/>
        <v>0</v>
      </c>
      <c r="F419" s="1261">
        <f t="shared" si="212"/>
        <v>0</v>
      </c>
      <c r="G419" s="1261">
        <f t="shared" si="212"/>
        <v>0</v>
      </c>
      <c r="H419" s="1261">
        <f t="shared" si="212"/>
        <v>0</v>
      </c>
      <c r="I419" s="1262">
        <f t="shared" si="201"/>
        <v>0</v>
      </c>
    </row>
    <row r="420" spans="2:9" s="1154" customFormat="1" ht="21.75" customHeight="1" x14ac:dyDescent="0.25">
      <c r="B420" s="1264">
        <v>3971</v>
      </c>
      <c r="C420" s="1199" t="s">
        <v>1717</v>
      </c>
      <c r="D420" s="1265"/>
      <c r="E420" s="1265"/>
      <c r="F420" s="1265"/>
      <c r="G420" s="1265"/>
      <c r="H420" s="1265"/>
      <c r="I420" s="1266">
        <f t="shared" si="201"/>
        <v>0</v>
      </c>
    </row>
    <row r="421" spans="2:9" s="1154" customFormat="1" ht="21.75" customHeight="1" x14ac:dyDescent="0.25">
      <c r="B421" s="1259">
        <v>3980</v>
      </c>
      <c r="C421" s="1263" t="s">
        <v>1718</v>
      </c>
      <c r="D421" s="1261">
        <f>SUM(D422:D424)</f>
        <v>0</v>
      </c>
      <c r="E421" s="1261">
        <f t="shared" ref="E421:H421" si="213">SUM(E422:E424)</f>
        <v>0</v>
      </c>
      <c r="F421" s="1261">
        <f t="shared" si="213"/>
        <v>0</v>
      </c>
      <c r="G421" s="1261">
        <f t="shared" si="213"/>
        <v>0</v>
      </c>
      <c r="H421" s="1261">
        <f t="shared" si="213"/>
        <v>0</v>
      </c>
      <c r="I421" s="1262">
        <f t="shared" si="201"/>
        <v>0</v>
      </c>
    </row>
    <row r="422" spans="2:9" s="1154" customFormat="1" ht="21.75" customHeight="1" x14ac:dyDescent="0.25">
      <c r="B422" s="1279">
        <v>3981</v>
      </c>
      <c r="C422" s="1199" t="s">
        <v>1719</v>
      </c>
      <c r="D422" s="1265"/>
      <c r="E422" s="1265"/>
      <c r="F422" s="1265"/>
      <c r="G422" s="1265"/>
      <c r="H422" s="1265"/>
      <c r="I422" s="1266">
        <f t="shared" si="201"/>
        <v>0</v>
      </c>
    </row>
    <row r="423" spans="2:9" s="1154" customFormat="1" ht="21.75" customHeight="1" x14ac:dyDescent="0.25">
      <c r="B423" s="1279">
        <v>3982</v>
      </c>
      <c r="C423" s="1199" t="s">
        <v>1720</v>
      </c>
      <c r="D423" s="1265"/>
      <c r="E423" s="1265"/>
      <c r="F423" s="1265"/>
      <c r="G423" s="1265"/>
      <c r="H423" s="1265"/>
      <c r="I423" s="1266">
        <f t="shared" si="201"/>
        <v>0</v>
      </c>
    </row>
    <row r="424" spans="2:9" s="1154" customFormat="1" ht="21.75" customHeight="1" x14ac:dyDescent="0.25">
      <c r="B424" s="1279">
        <v>3983</v>
      </c>
      <c r="C424" s="1199" t="s">
        <v>1721</v>
      </c>
      <c r="D424" s="1265"/>
      <c r="E424" s="1265"/>
      <c r="F424" s="1265"/>
      <c r="G424" s="1265"/>
      <c r="H424" s="1265"/>
      <c r="I424" s="1266">
        <f t="shared" si="201"/>
        <v>0</v>
      </c>
    </row>
    <row r="425" spans="2:9" s="1154" customFormat="1" ht="21.75" customHeight="1" x14ac:dyDescent="0.25">
      <c r="B425" s="1259">
        <v>3990</v>
      </c>
      <c r="C425" s="1263" t="s">
        <v>1706</v>
      </c>
      <c r="D425" s="1261">
        <f>SUM(D426:D433)</f>
        <v>0</v>
      </c>
      <c r="E425" s="1261">
        <f t="shared" ref="E425:H425" si="214">SUM(E426:E433)</f>
        <v>0</v>
      </c>
      <c r="F425" s="1261">
        <f t="shared" si="214"/>
        <v>0</v>
      </c>
      <c r="G425" s="1261">
        <f t="shared" si="214"/>
        <v>0</v>
      </c>
      <c r="H425" s="1261">
        <f t="shared" si="214"/>
        <v>0</v>
      </c>
      <c r="I425" s="1262">
        <f t="shared" si="201"/>
        <v>0</v>
      </c>
    </row>
    <row r="426" spans="2:9" s="1154" customFormat="1" ht="21.75" customHeight="1" x14ac:dyDescent="0.25">
      <c r="B426" s="1264">
        <v>3991</v>
      </c>
      <c r="C426" s="1199" t="s">
        <v>1722</v>
      </c>
      <c r="D426" s="1265"/>
      <c r="E426" s="1265"/>
      <c r="F426" s="1265"/>
      <c r="G426" s="1265"/>
      <c r="H426" s="1265"/>
      <c r="I426" s="1266">
        <f t="shared" si="201"/>
        <v>0</v>
      </c>
    </row>
    <row r="427" spans="2:9" s="1154" customFormat="1" ht="21.75" customHeight="1" x14ac:dyDescent="0.25">
      <c r="B427" s="1264">
        <v>3992</v>
      </c>
      <c r="C427" s="1199" t="s">
        <v>1723</v>
      </c>
      <c r="D427" s="1265"/>
      <c r="E427" s="1265"/>
      <c r="F427" s="1265"/>
      <c r="G427" s="1265"/>
      <c r="H427" s="1265"/>
      <c r="I427" s="1266">
        <f t="shared" si="201"/>
        <v>0</v>
      </c>
    </row>
    <row r="428" spans="2:9" s="1154" customFormat="1" ht="21.75" customHeight="1" x14ac:dyDescent="0.25">
      <c r="B428" s="1264">
        <v>3993</v>
      </c>
      <c r="C428" s="1199" t="s">
        <v>1724</v>
      </c>
      <c r="D428" s="1265"/>
      <c r="E428" s="1265"/>
      <c r="F428" s="1265"/>
      <c r="G428" s="1265"/>
      <c r="H428" s="1265"/>
      <c r="I428" s="1266">
        <f t="shared" si="201"/>
        <v>0</v>
      </c>
    </row>
    <row r="429" spans="2:9" s="1154" customFormat="1" ht="21.75" customHeight="1" x14ac:dyDescent="0.25">
      <c r="B429" s="1264">
        <v>3994</v>
      </c>
      <c r="C429" s="1199" t="s">
        <v>1725</v>
      </c>
      <c r="D429" s="1265"/>
      <c r="E429" s="1265"/>
      <c r="F429" s="1265"/>
      <c r="G429" s="1265"/>
      <c r="H429" s="1265"/>
      <c r="I429" s="1266">
        <f t="shared" si="201"/>
        <v>0</v>
      </c>
    </row>
    <row r="430" spans="2:9" s="1154" customFormat="1" ht="21.75" customHeight="1" x14ac:dyDescent="0.25">
      <c r="B430" s="1264">
        <v>3995</v>
      </c>
      <c r="C430" s="1199" t="s">
        <v>1726</v>
      </c>
      <c r="D430" s="1265"/>
      <c r="E430" s="1265"/>
      <c r="F430" s="1265"/>
      <c r="G430" s="1265"/>
      <c r="H430" s="1265"/>
      <c r="I430" s="1266">
        <f t="shared" si="201"/>
        <v>0</v>
      </c>
    </row>
    <row r="431" spans="2:9" s="1154" customFormat="1" ht="21.75" customHeight="1" x14ac:dyDescent="0.25">
      <c r="B431" s="1264">
        <v>3996</v>
      </c>
      <c r="C431" s="1199" t="s">
        <v>1727</v>
      </c>
      <c r="D431" s="1265"/>
      <c r="E431" s="1265"/>
      <c r="F431" s="1265"/>
      <c r="G431" s="1265"/>
      <c r="H431" s="1265"/>
      <c r="I431" s="1266">
        <f t="shared" si="201"/>
        <v>0</v>
      </c>
    </row>
    <row r="432" spans="2:9" s="1154" customFormat="1" ht="21.75" customHeight="1" x14ac:dyDescent="0.25">
      <c r="B432" s="1264">
        <v>3997</v>
      </c>
      <c r="C432" s="1199" t="s">
        <v>1728</v>
      </c>
      <c r="D432" s="1265"/>
      <c r="E432" s="1265"/>
      <c r="F432" s="1265"/>
      <c r="G432" s="1265"/>
      <c r="H432" s="1265"/>
      <c r="I432" s="1266">
        <f t="shared" si="201"/>
        <v>0</v>
      </c>
    </row>
    <row r="433" spans="2:11" s="1154" customFormat="1" ht="21.75" customHeight="1" x14ac:dyDescent="0.25">
      <c r="B433" s="1264">
        <v>3998</v>
      </c>
      <c r="C433" s="1199" t="s">
        <v>1729</v>
      </c>
      <c r="D433" s="1265"/>
      <c r="E433" s="1265"/>
      <c r="F433" s="1265"/>
      <c r="G433" s="1265"/>
      <c r="H433" s="1265"/>
      <c r="I433" s="1266">
        <f t="shared" si="201"/>
        <v>0</v>
      </c>
    </row>
    <row r="434" spans="2:11" s="1154" customFormat="1" ht="21.75" customHeight="1" x14ac:dyDescent="0.25">
      <c r="B434" s="1259" t="s">
        <v>2026</v>
      </c>
      <c r="C434" s="1275"/>
      <c r="D434" s="1261">
        <f>D404+D392+D369+D353+D332+D313+D292+D273+D250</f>
        <v>0</v>
      </c>
      <c r="E434" s="1261">
        <f t="shared" ref="E434:H434" si="215">E404+E392+E369+E353+E332+E313+E292+E273+E250</f>
        <v>0</v>
      </c>
      <c r="F434" s="1261">
        <f t="shared" si="215"/>
        <v>0</v>
      </c>
      <c r="G434" s="1261">
        <f t="shared" si="215"/>
        <v>0</v>
      </c>
      <c r="H434" s="1261">
        <f t="shared" si="215"/>
        <v>0</v>
      </c>
      <c r="I434" s="1262">
        <f t="shared" si="201"/>
        <v>0</v>
      </c>
    </row>
    <row r="435" spans="2:11" s="1154" customFormat="1" ht="21.75" customHeight="1" x14ac:dyDescent="0.25">
      <c r="B435" s="1259">
        <v>4000</v>
      </c>
      <c r="C435" s="1269" t="s">
        <v>235</v>
      </c>
      <c r="D435" s="1261">
        <f t="shared" ref="D435" si="216">D436+D455+D466+D490+D517+D525+D538+D541+D553</f>
        <v>0</v>
      </c>
      <c r="E435" s="1261">
        <f t="shared" ref="E435:H435" si="217">E436+E455+E466+E490+E517+E525+E538+E541+E553</f>
        <v>0</v>
      </c>
      <c r="F435" s="1261">
        <f t="shared" si="217"/>
        <v>0</v>
      </c>
      <c r="G435" s="1261">
        <f t="shared" si="217"/>
        <v>0</v>
      </c>
      <c r="H435" s="1261">
        <f t="shared" si="217"/>
        <v>0</v>
      </c>
      <c r="I435" s="1262">
        <f t="shared" si="201"/>
        <v>0</v>
      </c>
    </row>
    <row r="436" spans="2:11" s="1154" customFormat="1" ht="21.75" customHeight="1" x14ac:dyDescent="0.25">
      <c r="B436" s="1259">
        <v>4100</v>
      </c>
      <c r="C436" s="1269" t="s">
        <v>236</v>
      </c>
      <c r="D436" s="1261">
        <f t="shared" ref="D436" si="218">D437+D439+D441+D443+D445+D447+D449+D451+D453</f>
        <v>0</v>
      </c>
      <c r="E436" s="1261">
        <f t="shared" ref="E436:H436" si="219">E437+E439+E441+E443+E445+E447+E449+E451+E453</f>
        <v>0</v>
      </c>
      <c r="F436" s="1261">
        <f t="shared" si="219"/>
        <v>0</v>
      </c>
      <c r="G436" s="1261">
        <f t="shared" si="219"/>
        <v>0</v>
      </c>
      <c r="H436" s="1261">
        <f t="shared" si="219"/>
        <v>0</v>
      </c>
      <c r="I436" s="1262">
        <f t="shared" si="201"/>
        <v>0</v>
      </c>
    </row>
    <row r="437" spans="2:11" s="1154" customFormat="1" ht="21.75" customHeight="1" x14ac:dyDescent="0.25">
      <c r="B437" s="1259">
        <v>4110</v>
      </c>
      <c r="C437" s="1276" t="s">
        <v>1730</v>
      </c>
      <c r="D437" s="1261">
        <f t="shared" ref="D437:H437" si="220">D438</f>
        <v>0</v>
      </c>
      <c r="E437" s="1261">
        <f t="shared" si="220"/>
        <v>0</v>
      </c>
      <c r="F437" s="1261">
        <f t="shared" si="220"/>
        <v>0</v>
      </c>
      <c r="G437" s="1261">
        <f t="shared" si="220"/>
        <v>0</v>
      </c>
      <c r="H437" s="1261">
        <f t="shared" si="220"/>
        <v>0</v>
      </c>
      <c r="I437" s="1262">
        <f t="shared" si="201"/>
        <v>0</v>
      </c>
    </row>
    <row r="438" spans="2:11" s="1154" customFormat="1" ht="21.75" customHeight="1" x14ac:dyDescent="0.25">
      <c r="B438" s="1264">
        <v>4111</v>
      </c>
      <c r="C438" s="1282" t="s">
        <v>1730</v>
      </c>
      <c r="D438" s="1265"/>
      <c r="E438" s="1265"/>
      <c r="F438" s="1265"/>
      <c r="G438" s="1265"/>
      <c r="H438" s="1265"/>
      <c r="I438" s="1266">
        <f t="shared" si="201"/>
        <v>0</v>
      </c>
    </row>
    <row r="439" spans="2:11" s="1154" customFormat="1" ht="21.75" customHeight="1" x14ac:dyDescent="0.25">
      <c r="B439" s="1259">
        <v>4120</v>
      </c>
      <c r="C439" s="1276" t="s">
        <v>1731</v>
      </c>
      <c r="D439" s="1261">
        <f t="shared" ref="D439:H439" si="221">D440</f>
        <v>0</v>
      </c>
      <c r="E439" s="1261">
        <f t="shared" si="221"/>
        <v>0</v>
      </c>
      <c r="F439" s="1261">
        <f t="shared" si="221"/>
        <v>0</v>
      </c>
      <c r="G439" s="1261">
        <f t="shared" si="221"/>
        <v>0</v>
      </c>
      <c r="H439" s="1261">
        <f t="shared" si="221"/>
        <v>0</v>
      </c>
      <c r="I439" s="1262">
        <f t="shared" si="201"/>
        <v>0</v>
      </c>
    </row>
    <row r="440" spans="2:11" s="1154" customFormat="1" ht="21.75" customHeight="1" x14ac:dyDescent="0.25">
      <c r="B440" s="1264">
        <v>4121</v>
      </c>
      <c r="C440" s="1282" t="s">
        <v>1732</v>
      </c>
      <c r="D440" s="1265"/>
      <c r="E440" s="1265"/>
      <c r="F440" s="1265"/>
      <c r="G440" s="1265"/>
      <c r="H440" s="1265"/>
      <c r="I440" s="1266">
        <f t="shared" si="201"/>
        <v>0</v>
      </c>
    </row>
    <row r="441" spans="2:11" s="1154" customFormat="1" ht="21.75" customHeight="1" x14ac:dyDescent="0.25">
      <c r="B441" s="1259">
        <v>4130</v>
      </c>
      <c r="C441" s="1276" t="s">
        <v>1733</v>
      </c>
      <c r="D441" s="1261">
        <f>SUM(D442)</f>
        <v>0</v>
      </c>
      <c r="E441" s="1261">
        <f t="shared" ref="E441:H441" si="222">SUM(E442)</f>
        <v>0</v>
      </c>
      <c r="F441" s="1261">
        <f t="shared" si="222"/>
        <v>0</v>
      </c>
      <c r="G441" s="1261">
        <f t="shared" si="222"/>
        <v>0</v>
      </c>
      <c r="H441" s="1261">
        <f t="shared" si="222"/>
        <v>0</v>
      </c>
      <c r="I441" s="1262">
        <f t="shared" si="201"/>
        <v>0</v>
      </c>
      <c r="K441" s="1270"/>
    </row>
    <row r="442" spans="2:11" s="1154" customFormat="1" ht="21.75" customHeight="1" x14ac:dyDescent="0.25">
      <c r="B442" s="1264">
        <v>4131</v>
      </c>
      <c r="C442" s="1282" t="s">
        <v>1734</v>
      </c>
      <c r="D442" s="1265"/>
      <c r="E442" s="1265"/>
      <c r="F442" s="1265"/>
      <c r="G442" s="1265"/>
      <c r="H442" s="1265"/>
      <c r="I442" s="1266">
        <f t="shared" si="201"/>
        <v>0</v>
      </c>
    </row>
    <row r="443" spans="2:11" s="1154" customFormat="1" ht="21.75" customHeight="1" x14ac:dyDescent="0.25">
      <c r="B443" s="1259">
        <v>4140</v>
      </c>
      <c r="C443" s="1276" t="s">
        <v>1735</v>
      </c>
      <c r="D443" s="1261">
        <f t="shared" ref="D443:H443" si="223">D444</f>
        <v>0</v>
      </c>
      <c r="E443" s="1261">
        <f t="shared" si="223"/>
        <v>0</v>
      </c>
      <c r="F443" s="1261">
        <f t="shared" si="223"/>
        <v>0</v>
      </c>
      <c r="G443" s="1261">
        <f t="shared" si="223"/>
        <v>0</v>
      </c>
      <c r="H443" s="1261">
        <f t="shared" si="223"/>
        <v>0</v>
      </c>
      <c r="I443" s="1262">
        <f t="shared" si="201"/>
        <v>0</v>
      </c>
    </row>
    <row r="444" spans="2:11" s="1154" customFormat="1" ht="21.75" customHeight="1" x14ac:dyDescent="0.25">
      <c r="B444" s="1264">
        <v>4141</v>
      </c>
      <c r="C444" s="1199" t="s">
        <v>1736</v>
      </c>
      <c r="D444" s="1265"/>
      <c r="E444" s="1265"/>
      <c r="F444" s="1265"/>
      <c r="G444" s="1265"/>
      <c r="H444" s="1265"/>
      <c r="I444" s="1266">
        <f t="shared" si="201"/>
        <v>0</v>
      </c>
    </row>
    <row r="445" spans="2:11" s="1154" customFormat="1" ht="21.75" customHeight="1" x14ac:dyDescent="0.25">
      <c r="B445" s="1259">
        <v>4150</v>
      </c>
      <c r="C445" s="1263" t="s">
        <v>1737</v>
      </c>
      <c r="D445" s="1261">
        <f t="shared" ref="D445:H445" si="224">D446</f>
        <v>0</v>
      </c>
      <c r="E445" s="1261">
        <f t="shared" si="224"/>
        <v>0</v>
      </c>
      <c r="F445" s="1261">
        <f t="shared" si="224"/>
        <v>0</v>
      </c>
      <c r="G445" s="1261">
        <f t="shared" si="224"/>
        <v>0</v>
      </c>
      <c r="H445" s="1261">
        <f t="shared" si="224"/>
        <v>0</v>
      </c>
      <c r="I445" s="1262">
        <f t="shared" si="201"/>
        <v>0</v>
      </c>
    </row>
    <row r="446" spans="2:11" s="1154" customFormat="1" ht="21.75" customHeight="1" x14ac:dyDescent="0.25">
      <c r="B446" s="1264">
        <v>4151</v>
      </c>
      <c r="C446" s="1199" t="s">
        <v>1737</v>
      </c>
      <c r="D446" s="1265"/>
      <c r="E446" s="1265"/>
      <c r="F446" s="1265"/>
      <c r="G446" s="1265"/>
      <c r="H446" s="1265"/>
      <c r="I446" s="1266">
        <f t="shared" si="201"/>
        <v>0</v>
      </c>
    </row>
    <row r="447" spans="2:11" s="1154" customFormat="1" ht="21.75" customHeight="1" x14ac:dyDescent="0.25">
      <c r="B447" s="1259">
        <v>4160</v>
      </c>
      <c r="C447" s="1263" t="s">
        <v>1738</v>
      </c>
      <c r="D447" s="1261">
        <f t="shared" ref="D447:H447" si="225">D448</f>
        <v>0</v>
      </c>
      <c r="E447" s="1261">
        <f t="shared" si="225"/>
        <v>0</v>
      </c>
      <c r="F447" s="1261">
        <f t="shared" si="225"/>
        <v>0</v>
      </c>
      <c r="G447" s="1261">
        <f t="shared" si="225"/>
        <v>0</v>
      </c>
      <c r="H447" s="1261">
        <f t="shared" si="225"/>
        <v>0</v>
      </c>
      <c r="I447" s="1262">
        <f t="shared" si="201"/>
        <v>0</v>
      </c>
    </row>
    <row r="448" spans="2:11" s="1154" customFormat="1" ht="21.75" customHeight="1" x14ac:dyDescent="0.25">
      <c r="B448" s="1264">
        <v>4161</v>
      </c>
      <c r="C448" s="1199" t="s">
        <v>1738</v>
      </c>
      <c r="D448" s="1265"/>
      <c r="E448" s="1265"/>
      <c r="F448" s="1265"/>
      <c r="G448" s="1265"/>
      <c r="H448" s="1265"/>
      <c r="I448" s="1266">
        <f t="shared" si="201"/>
        <v>0</v>
      </c>
    </row>
    <row r="449" spans="2:9" s="1154" customFormat="1" ht="21.75" customHeight="1" x14ac:dyDescent="0.25">
      <c r="B449" s="1259">
        <v>4170</v>
      </c>
      <c r="C449" s="1263" t="s">
        <v>1739</v>
      </c>
      <c r="D449" s="1261">
        <f t="shared" ref="D449:H449" si="226">D450</f>
        <v>0</v>
      </c>
      <c r="E449" s="1261">
        <f t="shared" si="226"/>
        <v>0</v>
      </c>
      <c r="F449" s="1261">
        <f t="shared" si="226"/>
        <v>0</v>
      </c>
      <c r="G449" s="1261">
        <f t="shared" si="226"/>
        <v>0</v>
      </c>
      <c r="H449" s="1261">
        <f t="shared" si="226"/>
        <v>0</v>
      </c>
      <c r="I449" s="1262">
        <f t="shared" si="201"/>
        <v>0</v>
      </c>
    </row>
    <row r="450" spans="2:9" s="1154" customFormat="1" ht="21.75" customHeight="1" x14ac:dyDescent="0.25">
      <c r="B450" s="1264">
        <v>4171</v>
      </c>
      <c r="C450" s="1199" t="s">
        <v>1739</v>
      </c>
      <c r="D450" s="1265"/>
      <c r="E450" s="1265"/>
      <c r="F450" s="1265"/>
      <c r="G450" s="1265"/>
      <c r="H450" s="1265"/>
      <c r="I450" s="1266">
        <f t="shared" si="201"/>
        <v>0</v>
      </c>
    </row>
    <row r="451" spans="2:9" s="1154" customFormat="1" ht="21.75" customHeight="1" x14ac:dyDescent="0.25">
      <c r="B451" s="1259">
        <v>4180</v>
      </c>
      <c r="C451" s="1263" t="s">
        <v>1740</v>
      </c>
      <c r="D451" s="1261">
        <f t="shared" ref="D451:H451" si="227">D452</f>
        <v>0</v>
      </c>
      <c r="E451" s="1261">
        <f t="shared" si="227"/>
        <v>0</v>
      </c>
      <c r="F451" s="1261">
        <f t="shared" si="227"/>
        <v>0</v>
      </c>
      <c r="G451" s="1261">
        <f t="shared" si="227"/>
        <v>0</v>
      </c>
      <c r="H451" s="1261">
        <f t="shared" si="227"/>
        <v>0</v>
      </c>
      <c r="I451" s="1262">
        <f t="shared" si="201"/>
        <v>0</v>
      </c>
    </row>
    <row r="452" spans="2:9" s="1154" customFormat="1" ht="21.75" customHeight="1" x14ac:dyDescent="0.25">
      <c r="B452" s="1264">
        <v>4181</v>
      </c>
      <c r="C452" s="1199" t="s">
        <v>1740</v>
      </c>
      <c r="D452" s="1265"/>
      <c r="E452" s="1265"/>
      <c r="F452" s="1265"/>
      <c r="G452" s="1265"/>
      <c r="H452" s="1265"/>
      <c r="I452" s="1266">
        <f t="shared" si="201"/>
        <v>0</v>
      </c>
    </row>
    <row r="453" spans="2:9" s="1154" customFormat="1" ht="21.75" customHeight="1" x14ac:dyDescent="0.25">
      <c r="B453" s="1259">
        <v>4190</v>
      </c>
      <c r="C453" s="1263" t="s">
        <v>1741</v>
      </c>
      <c r="D453" s="1261">
        <f t="shared" ref="D453:H453" si="228">D454</f>
        <v>0</v>
      </c>
      <c r="E453" s="1261">
        <f t="shared" si="228"/>
        <v>0</v>
      </c>
      <c r="F453" s="1261">
        <f t="shared" si="228"/>
        <v>0</v>
      </c>
      <c r="G453" s="1261">
        <f t="shared" si="228"/>
        <v>0</v>
      </c>
      <c r="H453" s="1261">
        <f t="shared" si="228"/>
        <v>0</v>
      </c>
      <c r="I453" s="1262">
        <f t="shared" si="201"/>
        <v>0</v>
      </c>
    </row>
    <row r="454" spans="2:9" s="1154" customFormat="1" ht="21.75" customHeight="1" x14ac:dyDescent="0.25">
      <c r="B454" s="1264">
        <v>4191</v>
      </c>
      <c r="C454" s="1199" t="s">
        <v>1741</v>
      </c>
      <c r="D454" s="1265"/>
      <c r="E454" s="1265"/>
      <c r="F454" s="1265"/>
      <c r="G454" s="1265"/>
      <c r="H454" s="1265"/>
      <c r="I454" s="1266">
        <f t="shared" si="201"/>
        <v>0</v>
      </c>
    </row>
    <row r="455" spans="2:9" s="1154" customFormat="1" ht="21.75" customHeight="1" x14ac:dyDescent="0.25">
      <c r="B455" s="1259">
        <v>4200</v>
      </c>
      <c r="C455" s="1269" t="s">
        <v>237</v>
      </c>
      <c r="D455" s="1261">
        <f t="shared" ref="D455" si="229">D456+D458+D460+D462+D464</f>
        <v>0</v>
      </c>
      <c r="E455" s="1261">
        <f t="shared" ref="E455:H455" si="230">E456+E458+E460+E462+E464</f>
        <v>0</v>
      </c>
      <c r="F455" s="1261">
        <f t="shared" si="230"/>
        <v>0</v>
      </c>
      <c r="G455" s="1261">
        <f t="shared" si="230"/>
        <v>0</v>
      </c>
      <c r="H455" s="1261">
        <f t="shared" si="230"/>
        <v>0</v>
      </c>
      <c r="I455" s="1262">
        <f t="shared" si="201"/>
        <v>0</v>
      </c>
    </row>
    <row r="456" spans="2:9" s="1154" customFormat="1" ht="21.75" customHeight="1" x14ac:dyDescent="0.25">
      <c r="B456" s="1259">
        <v>4210</v>
      </c>
      <c r="C456" s="1263" t="s">
        <v>1742</v>
      </c>
      <c r="D456" s="1261">
        <f t="shared" ref="D456:H456" si="231">D457</f>
        <v>0</v>
      </c>
      <c r="E456" s="1261">
        <f t="shared" si="231"/>
        <v>0</v>
      </c>
      <c r="F456" s="1261">
        <f t="shared" si="231"/>
        <v>0</v>
      </c>
      <c r="G456" s="1261">
        <f t="shared" si="231"/>
        <v>0</v>
      </c>
      <c r="H456" s="1261">
        <f t="shared" si="231"/>
        <v>0</v>
      </c>
      <c r="I456" s="1262">
        <f t="shared" si="201"/>
        <v>0</v>
      </c>
    </row>
    <row r="457" spans="2:9" s="1154" customFormat="1" ht="21.75" customHeight="1" x14ac:dyDescent="0.25">
      <c r="B457" s="1264">
        <v>4211</v>
      </c>
      <c r="C457" s="1199" t="s">
        <v>1742</v>
      </c>
      <c r="D457" s="1265"/>
      <c r="E457" s="1265"/>
      <c r="F457" s="1265"/>
      <c r="G457" s="1265"/>
      <c r="H457" s="1265"/>
      <c r="I457" s="1266">
        <f t="shared" si="201"/>
        <v>0</v>
      </c>
    </row>
    <row r="458" spans="2:9" s="1154" customFormat="1" ht="21.75" customHeight="1" x14ac:dyDescent="0.25">
      <c r="B458" s="1259">
        <v>4220</v>
      </c>
      <c r="C458" s="1263" t="s">
        <v>1743</v>
      </c>
      <c r="D458" s="1261">
        <f t="shared" ref="D458:H458" si="232">D459</f>
        <v>0</v>
      </c>
      <c r="E458" s="1261">
        <f t="shared" si="232"/>
        <v>0</v>
      </c>
      <c r="F458" s="1261">
        <f t="shared" si="232"/>
        <v>0</v>
      </c>
      <c r="G458" s="1261">
        <f t="shared" si="232"/>
        <v>0</v>
      </c>
      <c r="H458" s="1261">
        <f t="shared" si="232"/>
        <v>0</v>
      </c>
      <c r="I458" s="1262">
        <f t="shared" si="201"/>
        <v>0</v>
      </c>
    </row>
    <row r="459" spans="2:9" s="1154" customFormat="1" ht="21.75" customHeight="1" x14ac:dyDescent="0.25">
      <c r="B459" s="1264">
        <v>4221</v>
      </c>
      <c r="C459" s="1199" t="s">
        <v>1743</v>
      </c>
      <c r="D459" s="1265"/>
      <c r="E459" s="1265"/>
      <c r="F459" s="1265"/>
      <c r="G459" s="1265"/>
      <c r="H459" s="1265"/>
      <c r="I459" s="1266">
        <f t="shared" si="201"/>
        <v>0</v>
      </c>
    </row>
    <row r="460" spans="2:9" s="1154" customFormat="1" ht="21.75" customHeight="1" x14ac:dyDescent="0.25">
      <c r="B460" s="1259">
        <v>4230</v>
      </c>
      <c r="C460" s="1263" t="s">
        <v>1744</v>
      </c>
      <c r="D460" s="1261">
        <f>+D461</f>
        <v>0</v>
      </c>
      <c r="E460" s="1261">
        <f t="shared" ref="E460:H460" si="233">+E461</f>
        <v>0</v>
      </c>
      <c r="F460" s="1261">
        <f t="shared" si="233"/>
        <v>0</v>
      </c>
      <c r="G460" s="1261">
        <f t="shared" si="233"/>
        <v>0</v>
      </c>
      <c r="H460" s="1261">
        <f t="shared" si="233"/>
        <v>0</v>
      </c>
      <c r="I460" s="1262">
        <f t="shared" si="201"/>
        <v>0</v>
      </c>
    </row>
    <row r="461" spans="2:9" s="1154" customFormat="1" ht="21.75" customHeight="1" x14ac:dyDescent="0.25">
      <c r="B461" s="1264">
        <v>4231</v>
      </c>
      <c r="C461" s="1199" t="s">
        <v>1744</v>
      </c>
      <c r="D461" s="1265"/>
      <c r="E461" s="1265"/>
      <c r="F461" s="1265"/>
      <c r="G461" s="1265"/>
      <c r="H461" s="1265"/>
      <c r="I461" s="1266">
        <f t="shared" si="201"/>
        <v>0</v>
      </c>
    </row>
    <row r="462" spans="2:9" s="1154" customFormat="1" ht="21.75" customHeight="1" x14ac:dyDescent="0.25">
      <c r="B462" s="1259">
        <v>4240</v>
      </c>
      <c r="C462" s="1263" t="s">
        <v>1745</v>
      </c>
      <c r="D462" s="1261">
        <f t="shared" ref="D462:H462" si="234">D463</f>
        <v>0</v>
      </c>
      <c r="E462" s="1261">
        <f t="shared" si="234"/>
        <v>0</v>
      </c>
      <c r="F462" s="1261">
        <f t="shared" si="234"/>
        <v>0</v>
      </c>
      <c r="G462" s="1261">
        <f t="shared" si="234"/>
        <v>0</v>
      </c>
      <c r="H462" s="1261">
        <f t="shared" si="234"/>
        <v>0</v>
      </c>
      <c r="I462" s="1262">
        <f t="shared" si="201"/>
        <v>0</v>
      </c>
    </row>
    <row r="463" spans="2:9" s="1154" customFormat="1" ht="21.75" customHeight="1" x14ac:dyDescent="0.25">
      <c r="B463" s="1264">
        <v>4241</v>
      </c>
      <c r="C463" s="1199" t="s">
        <v>1746</v>
      </c>
      <c r="D463" s="1265"/>
      <c r="E463" s="1265"/>
      <c r="F463" s="1265"/>
      <c r="G463" s="1265"/>
      <c r="H463" s="1265"/>
      <c r="I463" s="1266">
        <f t="shared" ref="I463:I526" si="235">+D463+E463+F463+G463+H463</f>
        <v>0</v>
      </c>
    </row>
    <row r="464" spans="2:9" s="1154" customFormat="1" ht="21.75" customHeight="1" x14ac:dyDescent="0.25">
      <c r="B464" s="1259">
        <v>4250</v>
      </c>
      <c r="C464" s="1263" t="s">
        <v>1748</v>
      </c>
      <c r="D464" s="1261">
        <f t="shared" ref="D464:H464" si="236">D465</f>
        <v>0</v>
      </c>
      <c r="E464" s="1261">
        <f t="shared" si="236"/>
        <v>0</v>
      </c>
      <c r="F464" s="1261">
        <f t="shared" si="236"/>
        <v>0</v>
      </c>
      <c r="G464" s="1261">
        <f t="shared" si="236"/>
        <v>0</v>
      </c>
      <c r="H464" s="1261">
        <f t="shared" si="236"/>
        <v>0</v>
      </c>
      <c r="I464" s="1262">
        <f t="shared" si="235"/>
        <v>0</v>
      </c>
    </row>
    <row r="465" spans="2:9" s="1154" customFormat="1" ht="21.75" customHeight="1" x14ac:dyDescent="0.25">
      <c r="B465" s="1264">
        <v>4251</v>
      </c>
      <c r="C465" s="1199" t="s">
        <v>1748</v>
      </c>
      <c r="D465" s="1265"/>
      <c r="E465" s="1265"/>
      <c r="F465" s="1265"/>
      <c r="G465" s="1265"/>
      <c r="H465" s="1265"/>
      <c r="I465" s="1266">
        <f t="shared" si="235"/>
        <v>0</v>
      </c>
    </row>
    <row r="466" spans="2:9" s="1154" customFormat="1" ht="21.75" customHeight="1" x14ac:dyDescent="0.25">
      <c r="B466" s="1259">
        <v>4300</v>
      </c>
      <c r="C466" s="1269" t="s">
        <v>238</v>
      </c>
      <c r="D466" s="1261">
        <f t="shared" ref="D466" si="237">D467+D469+D471+D473+D475+D477+D479+D481+D485</f>
        <v>0</v>
      </c>
      <c r="E466" s="1261">
        <f t="shared" ref="E466:H466" si="238">E467+E469+E471+E473+E475+E477+E479+E481+E485</f>
        <v>0</v>
      </c>
      <c r="F466" s="1261">
        <f t="shared" si="238"/>
        <v>0</v>
      </c>
      <c r="G466" s="1261">
        <f t="shared" si="238"/>
        <v>0</v>
      </c>
      <c r="H466" s="1261">
        <f t="shared" si="238"/>
        <v>0</v>
      </c>
      <c r="I466" s="1262">
        <f t="shared" si="235"/>
        <v>0</v>
      </c>
    </row>
    <row r="467" spans="2:9" s="1154" customFormat="1" ht="21.75" customHeight="1" x14ac:dyDescent="0.25">
      <c r="B467" s="1259">
        <v>4310</v>
      </c>
      <c r="C467" s="1263" t="s">
        <v>1749</v>
      </c>
      <c r="D467" s="1261">
        <f t="shared" ref="D467:H467" si="239">D468</f>
        <v>0</v>
      </c>
      <c r="E467" s="1261">
        <f t="shared" si="239"/>
        <v>0</v>
      </c>
      <c r="F467" s="1261">
        <f t="shared" si="239"/>
        <v>0</v>
      </c>
      <c r="G467" s="1261">
        <f t="shared" si="239"/>
        <v>0</v>
      </c>
      <c r="H467" s="1261">
        <f t="shared" si="239"/>
        <v>0</v>
      </c>
      <c r="I467" s="1262">
        <f t="shared" si="235"/>
        <v>0</v>
      </c>
    </row>
    <row r="468" spans="2:9" s="1154" customFormat="1" ht="21.75" customHeight="1" x14ac:dyDescent="0.25">
      <c r="B468" s="1264">
        <v>4311</v>
      </c>
      <c r="C468" s="1199" t="s">
        <v>1749</v>
      </c>
      <c r="D468" s="1265"/>
      <c r="E468" s="1265"/>
      <c r="F468" s="1265"/>
      <c r="G468" s="1265"/>
      <c r="H468" s="1265"/>
      <c r="I468" s="1266">
        <f t="shared" si="235"/>
        <v>0</v>
      </c>
    </row>
    <row r="469" spans="2:9" s="1154" customFormat="1" ht="21.75" customHeight="1" x14ac:dyDescent="0.25">
      <c r="B469" s="1259">
        <v>4320</v>
      </c>
      <c r="C469" s="1263" t="s">
        <v>1750</v>
      </c>
      <c r="D469" s="1261">
        <f t="shared" ref="D469:H469" si="240">D470</f>
        <v>0</v>
      </c>
      <c r="E469" s="1261">
        <f t="shared" si="240"/>
        <v>0</v>
      </c>
      <c r="F469" s="1261">
        <f t="shared" si="240"/>
        <v>0</v>
      </c>
      <c r="G469" s="1261">
        <f t="shared" si="240"/>
        <v>0</v>
      </c>
      <c r="H469" s="1261">
        <f t="shared" si="240"/>
        <v>0</v>
      </c>
      <c r="I469" s="1262">
        <f t="shared" si="235"/>
        <v>0</v>
      </c>
    </row>
    <row r="470" spans="2:9" s="1154" customFormat="1" ht="21.75" customHeight="1" x14ac:dyDescent="0.25">
      <c r="B470" s="1264">
        <v>4321</v>
      </c>
      <c r="C470" s="1199" t="s">
        <v>1750</v>
      </c>
      <c r="D470" s="1265"/>
      <c r="E470" s="1265"/>
      <c r="F470" s="1265"/>
      <c r="G470" s="1265"/>
      <c r="H470" s="1265"/>
      <c r="I470" s="1266">
        <f t="shared" si="235"/>
        <v>0</v>
      </c>
    </row>
    <row r="471" spans="2:9" s="1154" customFormat="1" ht="21.75" customHeight="1" x14ac:dyDescent="0.25">
      <c r="B471" s="1259">
        <v>4330</v>
      </c>
      <c r="C471" s="1263" t="s">
        <v>1751</v>
      </c>
      <c r="D471" s="1261">
        <f t="shared" ref="D471:H471" si="241">D472</f>
        <v>0</v>
      </c>
      <c r="E471" s="1261">
        <f t="shared" si="241"/>
        <v>0</v>
      </c>
      <c r="F471" s="1261">
        <f t="shared" si="241"/>
        <v>0</v>
      </c>
      <c r="G471" s="1261">
        <f t="shared" si="241"/>
        <v>0</v>
      </c>
      <c r="H471" s="1261">
        <f t="shared" si="241"/>
        <v>0</v>
      </c>
      <c r="I471" s="1262">
        <f t="shared" si="235"/>
        <v>0</v>
      </c>
    </row>
    <row r="472" spans="2:9" s="1154" customFormat="1" ht="21.75" customHeight="1" x14ac:dyDescent="0.25">
      <c r="B472" s="1264">
        <v>4331</v>
      </c>
      <c r="C472" s="1199" t="s">
        <v>1751</v>
      </c>
      <c r="D472" s="1265"/>
      <c r="E472" s="1265"/>
      <c r="F472" s="1265"/>
      <c r="G472" s="1265"/>
      <c r="H472" s="1265"/>
      <c r="I472" s="1266">
        <f t="shared" si="235"/>
        <v>0</v>
      </c>
    </row>
    <row r="473" spans="2:9" s="1154" customFormat="1" ht="21.75" customHeight="1" x14ac:dyDescent="0.25">
      <c r="B473" s="1259">
        <v>4340</v>
      </c>
      <c r="C473" s="1263" t="s">
        <v>1752</v>
      </c>
      <c r="D473" s="1261">
        <f t="shared" ref="D473:H473" si="242">D474</f>
        <v>0</v>
      </c>
      <c r="E473" s="1261">
        <f t="shared" si="242"/>
        <v>0</v>
      </c>
      <c r="F473" s="1261">
        <f t="shared" si="242"/>
        <v>0</v>
      </c>
      <c r="G473" s="1261">
        <f t="shared" si="242"/>
        <v>0</v>
      </c>
      <c r="H473" s="1261">
        <f t="shared" si="242"/>
        <v>0</v>
      </c>
      <c r="I473" s="1262">
        <f t="shared" si="235"/>
        <v>0</v>
      </c>
    </row>
    <row r="474" spans="2:9" s="1154" customFormat="1" ht="21.75" customHeight="1" x14ac:dyDescent="0.25">
      <c r="B474" s="1264">
        <v>4341</v>
      </c>
      <c r="C474" s="1199" t="s">
        <v>1752</v>
      </c>
      <c r="D474" s="1265"/>
      <c r="E474" s="1265"/>
      <c r="F474" s="1265"/>
      <c r="G474" s="1265"/>
      <c r="H474" s="1265"/>
      <c r="I474" s="1266">
        <f t="shared" si="235"/>
        <v>0</v>
      </c>
    </row>
    <row r="475" spans="2:9" s="1154" customFormat="1" ht="21.75" customHeight="1" x14ac:dyDescent="0.25">
      <c r="B475" s="1283">
        <v>4350</v>
      </c>
      <c r="C475" s="1263" t="s">
        <v>1753</v>
      </c>
      <c r="D475" s="1261">
        <f t="shared" ref="D475:H475" si="243">D476</f>
        <v>0</v>
      </c>
      <c r="E475" s="1261">
        <f t="shared" si="243"/>
        <v>0</v>
      </c>
      <c r="F475" s="1261">
        <f t="shared" si="243"/>
        <v>0</v>
      </c>
      <c r="G475" s="1261">
        <f t="shared" si="243"/>
        <v>0</v>
      </c>
      <c r="H475" s="1261">
        <f t="shared" si="243"/>
        <v>0</v>
      </c>
      <c r="I475" s="1262">
        <f t="shared" si="235"/>
        <v>0</v>
      </c>
    </row>
    <row r="476" spans="2:9" s="1154" customFormat="1" ht="21.75" customHeight="1" x14ac:dyDescent="0.25">
      <c r="B476" s="1264">
        <v>4351</v>
      </c>
      <c r="C476" s="1199" t="s">
        <v>1753</v>
      </c>
      <c r="D476" s="1265"/>
      <c r="E476" s="1265"/>
      <c r="F476" s="1265"/>
      <c r="G476" s="1265"/>
      <c r="H476" s="1265"/>
      <c r="I476" s="1266">
        <f t="shared" si="235"/>
        <v>0</v>
      </c>
    </row>
    <row r="477" spans="2:9" s="1154" customFormat="1" ht="21.75" customHeight="1" x14ac:dyDescent="0.25">
      <c r="B477" s="1259">
        <v>4360</v>
      </c>
      <c r="C477" s="1263" t="s">
        <v>1754</v>
      </c>
      <c r="D477" s="1261">
        <f>+D478</f>
        <v>0</v>
      </c>
      <c r="E477" s="1261">
        <f t="shared" ref="E477:H477" si="244">+E478</f>
        <v>0</v>
      </c>
      <c r="F477" s="1261">
        <f t="shared" si="244"/>
        <v>0</v>
      </c>
      <c r="G477" s="1261">
        <f t="shared" si="244"/>
        <v>0</v>
      </c>
      <c r="H477" s="1261">
        <f t="shared" si="244"/>
        <v>0</v>
      </c>
      <c r="I477" s="1262">
        <f t="shared" si="235"/>
        <v>0</v>
      </c>
    </row>
    <row r="478" spans="2:9" s="1154" customFormat="1" ht="21.75" customHeight="1" x14ac:dyDescent="0.25">
      <c r="B478" s="1264">
        <v>4361</v>
      </c>
      <c r="C478" s="1199" t="s">
        <v>1754</v>
      </c>
      <c r="D478" s="1265"/>
      <c r="E478" s="1265"/>
      <c r="F478" s="1265"/>
      <c r="G478" s="1265"/>
      <c r="H478" s="1265"/>
      <c r="I478" s="1266">
        <f t="shared" si="235"/>
        <v>0</v>
      </c>
    </row>
    <row r="479" spans="2:9" s="1154" customFormat="1" ht="21.75" customHeight="1" x14ac:dyDescent="0.25">
      <c r="B479" s="1259">
        <v>4370</v>
      </c>
      <c r="C479" s="1263" t="s">
        <v>1755</v>
      </c>
      <c r="D479" s="1261">
        <f t="shared" ref="D479:H479" si="245">D480</f>
        <v>0</v>
      </c>
      <c r="E479" s="1261">
        <f t="shared" si="245"/>
        <v>0</v>
      </c>
      <c r="F479" s="1261">
        <f t="shared" si="245"/>
        <v>0</v>
      </c>
      <c r="G479" s="1261">
        <f t="shared" si="245"/>
        <v>0</v>
      </c>
      <c r="H479" s="1261">
        <f t="shared" si="245"/>
        <v>0</v>
      </c>
      <c r="I479" s="1262">
        <f t="shared" si="235"/>
        <v>0</v>
      </c>
    </row>
    <row r="480" spans="2:9" s="1154" customFormat="1" ht="21.75" customHeight="1" x14ac:dyDescent="0.25">
      <c r="B480" s="1264">
        <v>4371</v>
      </c>
      <c r="C480" s="1199" t="s">
        <v>1755</v>
      </c>
      <c r="D480" s="1265"/>
      <c r="E480" s="1265"/>
      <c r="F480" s="1265"/>
      <c r="G480" s="1265"/>
      <c r="H480" s="1265"/>
      <c r="I480" s="1266">
        <f t="shared" si="235"/>
        <v>0</v>
      </c>
    </row>
    <row r="481" spans="2:11" s="1154" customFormat="1" ht="21.75" customHeight="1" x14ac:dyDescent="0.25">
      <c r="B481" s="1259">
        <v>4380</v>
      </c>
      <c r="C481" s="1263" t="s">
        <v>1756</v>
      </c>
      <c r="D481" s="1261">
        <f t="shared" ref="D481" si="246">D482+D483+D484</f>
        <v>0</v>
      </c>
      <c r="E481" s="1261">
        <f t="shared" ref="E481:H481" si="247">E482+E483+E484</f>
        <v>0</v>
      </c>
      <c r="F481" s="1261">
        <f t="shared" si="247"/>
        <v>0</v>
      </c>
      <c r="G481" s="1261">
        <f t="shared" si="247"/>
        <v>0</v>
      </c>
      <c r="H481" s="1261">
        <f t="shared" si="247"/>
        <v>0</v>
      </c>
      <c r="I481" s="1262">
        <f t="shared" si="235"/>
        <v>0</v>
      </c>
    </row>
    <row r="482" spans="2:11" s="1154" customFormat="1" ht="21.75" customHeight="1" x14ac:dyDescent="0.25">
      <c r="B482" s="1264">
        <v>4381</v>
      </c>
      <c r="C482" s="1199" t="s">
        <v>1756</v>
      </c>
      <c r="D482" s="1265"/>
      <c r="E482" s="1265"/>
      <c r="F482" s="1265"/>
      <c r="G482" s="1265"/>
      <c r="H482" s="1265"/>
      <c r="I482" s="1266">
        <f t="shared" si="235"/>
        <v>0</v>
      </c>
    </row>
    <row r="483" spans="2:11" s="1154" customFormat="1" ht="21.75" customHeight="1" x14ac:dyDescent="0.25">
      <c r="B483" s="1264">
        <v>4382</v>
      </c>
      <c r="C483" s="1199" t="s">
        <v>1757</v>
      </c>
      <c r="D483" s="1265"/>
      <c r="E483" s="1265"/>
      <c r="F483" s="1265"/>
      <c r="G483" s="1265"/>
      <c r="H483" s="1265"/>
      <c r="I483" s="1266">
        <f t="shared" si="235"/>
        <v>0</v>
      </c>
    </row>
    <row r="484" spans="2:11" s="1154" customFormat="1" ht="21.75" customHeight="1" x14ac:dyDescent="0.25">
      <c r="B484" s="1264">
        <v>4383</v>
      </c>
      <c r="C484" s="1199" t="s">
        <v>1758</v>
      </c>
      <c r="D484" s="1265"/>
      <c r="E484" s="1265"/>
      <c r="F484" s="1265"/>
      <c r="G484" s="1265"/>
      <c r="H484" s="1265"/>
      <c r="I484" s="1266">
        <f t="shared" si="235"/>
        <v>0</v>
      </c>
      <c r="J484" s="1349"/>
      <c r="K484" s="1349"/>
    </row>
    <row r="485" spans="2:11" s="1154" customFormat="1" ht="21.75" customHeight="1" x14ac:dyDescent="0.25">
      <c r="B485" s="1259">
        <v>4390</v>
      </c>
      <c r="C485" s="1263" t="s">
        <v>1759</v>
      </c>
      <c r="D485" s="1261">
        <f t="shared" ref="D485" si="248">D486+D487+D488+D489</f>
        <v>0</v>
      </c>
      <c r="E485" s="1261">
        <f t="shared" ref="E485:H485" si="249">E486+E487+E488+E489</f>
        <v>0</v>
      </c>
      <c r="F485" s="1261">
        <f t="shared" si="249"/>
        <v>0</v>
      </c>
      <c r="G485" s="1261">
        <f t="shared" si="249"/>
        <v>0</v>
      </c>
      <c r="H485" s="1261">
        <f t="shared" si="249"/>
        <v>0</v>
      </c>
      <c r="I485" s="1262">
        <f t="shared" si="235"/>
        <v>0</v>
      </c>
    </row>
    <row r="486" spans="2:11" s="1154" customFormat="1" ht="21.75" customHeight="1" x14ac:dyDescent="0.25">
      <c r="B486" s="1264">
        <v>4391</v>
      </c>
      <c r="C486" s="1199" t="s">
        <v>1760</v>
      </c>
      <c r="D486" s="1265"/>
      <c r="E486" s="1265"/>
      <c r="F486" s="1265"/>
      <c r="G486" s="1265"/>
      <c r="H486" s="1265"/>
      <c r="I486" s="1266">
        <f t="shared" si="235"/>
        <v>0</v>
      </c>
    </row>
    <row r="487" spans="2:11" s="1154" customFormat="1" ht="21.75" customHeight="1" x14ac:dyDescent="0.25">
      <c r="B487" s="1264">
        <v>4392</v>
      </c>
      <c r="C487" s="1199" t="s">
        <v>1761</v>
      </c>
      <c r="D487" s="1265"/>
      <c r="E487" s="1265"/>
      <c r="F487" s="1265"/>
      <c r="G487" s="1265"/>
      <c r="H487" s="1265"/>
      <c r="I487" s="1266">
        <f t="shared" si="235"/>
        <v>0</v>
      </c>
    </row>
    <row r="488" spans="2:11" s="1154" customFormat="1" ht="21.75" customHeight="1" x14ac:dyDescent="0.25">
      <c r="B488" s="1264">
        <v>4393</v>
      </c>
      <c r="C488" s="1199" t="s">
        <v>1762</v>
      </c>
      <c r="D488" s="1265"/>
      <c r="E488" s="1265"/>
      <c r="F488" s="1265"/>
      <c r="G488" s="1265"/>
      <c r="H488" s="1265"/>
      <c r="I488" s="1266">
        <f t="shared" si="235"/>
        <v>0</v>
      </c>
    </row>
    <row r="489" spans="2:11" s="1154" customFormat="1" ht="21.75" customHeight="1" x14ac:dyDescent="0.25">
      <c r="B489" s="1264">
        <v>4394</v>
      </c>
      <c r="C489" s="1199" t="s">
        <v>1759</v>
      </c>
      <c r="D489" s="1265"/>
      <c r="E489" s="1265"/>
      <c r="F489" s="1265"/>
      <c r="G489" s="1265"/>
      <c r="H489" s="1265"/>
      <c r="I489" s="1266">
        <f t="shared" si="235"/>
        <v>0</v>
      </c>
    </row>
    <row r="490" spans="2:11" s="1154" customFormat="1" ht="21.75" customHeight="1" x14ac:dyDescent="0.25">
      <c r="B490" s="1259">
        <v>4400</v>
      </c>
      <c r="C490" s="1269" t="s">
        <v>239</v>
      </c>
      <c r="D490" s="1261">
        <f t="shared" ref="D490" si="250">D491+D498+D502+D505+D507+D510+D512+D514</f>
        <v>0</v>
      </c>
      <c r="E490" s="1261">
        <f t="shared" ref="E490:H490" si="251">E491+E498+E502+E505+E507+E510+E512+E514</f>
        <v>0</v>
      </c>
      <c r="F490" s="1261">
        <f t="shared" si="251"/>
        <v>0</v>
      </c>
      <c r="G490" s="1261">
        <f t="shared" si="251"/>
        <v>0</v>
      </c>
      <c r="H490" s="1261">
        <f t="shared" si="251"/>
        <v>0</v>
      </c>
      <c r="I490" s="1262">
        <f t="shared" si="235"/>
        <v>0</v>
      </c>
    </row>
    <row r="491" spans="2:11" s="1154" customFormat="1" ht="21.75" customHeight="1" x14ac:dyDescent="0.25">
      <c r="B491" s="1259">
        <v>4410</v>
      </c>
      <c r="C491" s="1263" t="s">
        <v>1763</v>
      </c>
      <c r="D491" s="1261">
        <f t="shared" ref="D491" si="252">D492+D493+D494+D495+D496+D497</f>
        <v>0</v>
      </c>
      <c r="E491" s="1261">
        <f t="shared" ref="E491:H491" si="253">E492+E493+E494+E495+E496+E497</f>
        <v>0</v>
      </c>
      <c r="F491" s="1261">
        <f t="shared" si="253"/>
        <v>0</v>
      </c>
      <c r="G491" s="1261">
        <f t="shared" si="253"/>
        <v>0</v>
      </c>
      <c r="H491" s="1261">
        <f t="shared" si="253"/>
        <v>0</v>
      </c>
      <c r="I491" s="1262">
        <f t="shared" si="235"/>
        <v>0</v>
      </c>
    </row>
    <row r="492" spans="2:11" s="1154" customFormat="1" ht="21.75" customHeight="1" x14ac:dyDescent="0.25">
      <c r="B492" s="1264">
        <v>4411</v>
      </c>
      <c r="C492" s="1199" t="s">
        <v>1764</v>
      </c>
      <c r="D492" s="1265"/>
      <c r="E492" s="1265"/>
      <c r="F492" s="1265"/>
      <c r="G492" s="1265"/>
      <c r="H492" s="1265"/>
      <c r="I492" s="1266">
        <f t="shared" si="235"/>
        <v>0</v>
      </c>
    </row>
    <row r="493" spans="2:11" s="1154" customFormat="1" ht="21.75" customHeight="1" x14ac:dyDescent="0.25">
      <c r="B493" s="1264">
        <v>4412</v>
      </c>
      <c r="C493" s="1199" t="s">
        <v>1765</v>
      </c>
      <c r="D493" s="1265"/>
      <c r="E493" s="1265"/>
      <c r="F493" s="1265"/>
      <c r="G493" s="1265"/>
      <c r="H493" s="1265"/>
      <c r="I493" s="1266">
        <f t="shared" si="235"/>
        <v>0</v>
      </c>
    </row>
    <row r="494" spans="2:11" s="1154" customFormat="1" ht="21.75" customHeight="1" x14ac:dyDescent="0.25">
      <c r="B494" s="1264">
        <v>4413</v>
      </c>
      <c r="C494" s="1199" t="s">
        <v>1766</v>
      </c>
      <c r="D494" s="1265"/>
      <c r="E494" s="1265"/>
      <c r="F494" s="1265"/>
      <c r="G494" s="1265"/>
      <c r="H494" s="1265"/>
      <c r="I494" s="1266">
        <f t="shared" si="235"/>
        <v>0</v>
      </c>
    </row>
    <row r="495" spans="2:11" s="1154" customFormat="1" ht="21.75" customHeight="1" x14ac:dyDescent="0.25">
      <c r="B495" s="1264">
        <v>4414</v>
      </c>
      <c r="C495" s="1199" t="s">
        <v>1767</v>
      </c>
      <c r="D495" s="1265"/>
      <c r="E495" s="1265"/>
      <c r="F495" s="1265"/>
      <c r="G495" s="1265"/>
      <c r="H495" s="1265"/>
      <c r="I495" s="1266">
        <f t="shared" si="235"/>
        <v>0</v>
      </c>
    </row>
    <row r="496" spans="2:11" s="1154" customFormat="1" ht="21.75" customHeight="1" x14ac:dyDescent="0.25">
      <c r="B496" s="1264">
        <v>4415</v>
      </c>
      <c r="C496" s="1199" t="s">
        <v>1768</v>
      </c>
      <c r="D496" s="1265"/>
      <c r="E496" s="1265"/>
      <c r="F496" s="1265"/>
      <c r="G496" s="1265"/>
      <c r="H496" s="1265"/>
      <c r="I496" s="1266">
        <f t="shared" si="235"/>
        <v>0</v>
      </c>
    </row>
    <row r="497" spans="2:9" s="1154" customFormat="1" ht="21.75" customHeight="1" x14ac:dyDescent="0.25">
      <c r="B497" s="1264">
        <v>4416</v>
      </c>
      <c r="C497" s="1199" t="s">
        <v>1769</v>
      </c>
      <c r="D497" s="1265"/>
      <c r="E497" s="1265"/>
      <c r="F497" s="1265"/>
      <c r="G497" s="1265"/>
      <c r="H497" s="1265"/>
      <c r="I497" s="1266">
        <f t="shared" si="235"/>
        <v>0</v>
      </c>
    </row>
    <row r="498" spans="2:9" s="1154" customFormat="1" ht="21.75" customHeight="1" x14ac:dyDescent="0.25">
      <c r="B498" s="1259">
        <v>4420</v>
      </c>
      <c r="C498" s="1263" t="s">
        <v>1770</v>
      </c>
      <c r="D498" s="1261">
        <f t="shared" ref="D498" si="254">D499+D500+D501</f>
        <v>0</v>
      </c>
      <c r="E498" s="1261">
        <f t="shared" ref="E498:H498" si="255">E499+E500+E501</f>
        <v>0</v>
      </c>
      <c r="F498" s="1261">
        <f t="shared" si="255"/>
        <v>0</v>
      </c>
      <c r="G498" s="1261">
        <f t="shared" si="255"/>
        <v>0</v>
      </c>
      <c r="H498" s="1261">
        <f t="shared" si="255"/>
        <v>0</v>
      </c>
      <c r="I498" s="1262">
        <f t="shared" si="235"/>
        <v>0</v>
      </c>
    </row>
    <row r="499" spans="2:9" s="1154" customFormat="1" ht="21.75" customHeight="1" x14ac:dyDescent="0.25">
      <c r="B499" s="1264">
        <v>4421</v>
      </c>
      <c r="C499" s="1199" t="s">
        <v>1771</v>
      </c>
      <c r="D499" s="1265"/>
      <c r="E499" s="1265"/>
      <c r="F499" s="1265"/>
      <c r="G499" s="1265"/>
      <c r="H499" s="1265"/>
      <c r="I499" s="1266">
        <f t="shared" si="235"/>
        <v>0</v>
      </c>
    </row>
    <row r="500" spans="2:9" s="1154" customFormat="1" ht="21.75" customHeight="1" x14ac:dyDescent="0.25">
      <c r="B500" s="1264">
        <v>4422</v>
      </c>
      <c r="C500" s="1199" t="s">
        <v>1620</v>
      </c>
      <c r="D500" s="1265"/>
      <c r="E500" s="1265"/>
      <c r="F500" s="1265"/>
      <c r="G500" s="1265"/>
      <c r="H500" s="1265"/>
      <c r="I500" s="1266">
        <f t="shared" si="235"/>
        <v>0</v>
      </c>
    </row>
    <row r="501" spans="2:9" s="1154" customFormat="1" ht="21.75" customHeight="1" x14ac:dyDescent="0.25">
      <c r="B501" s="1264">
        <v>4423</v>
      </c>
      <c r="C501" s="1199" t="s">
        <v>1772</v>
      </c>
      <c r="D501" s="1265"/>
      <c r="E501" s="1265"/>
      <c r="F501" s="1265"/>
      <c r="G501" s="1265"/>
      <c r="H501" s="1265"/>
      <c r="I501" s="1266">
        <f t="shared" si="235"/>
        <v>0</v>
      </c>
    </row>
    <row r="502" spans="2:9" s="1154" customFormat="1" ht="21.75" customHeight="1" x14ac:dyDescent="0.25">
      <c r="B502" s="1259">
        <v>4430</v>
      </c>
      <c r="C502" s="1263" t="s">
        <v>1773</v>
      </c>
      <c r="D502" s="1261">
        <f t="shared" ref="D502" si="256">D503+D504</f>
        <v>0</v>
      </c>
      <c r="E502" s="1261">
        <f t="shared" ref="E502:H502" si="257">E503+E504</f>
        <v>0</v>
      </c>
      <c r="F502" s="1261">
        <f t="shared" si="257"/>
        <v>0</v>
      </c>
      <c r="G502" s="1261">
        <f t="shared" si="257"/>
        <v>0</v>
      </c>
      <c r="H502" s="1261">
        <f t="shared" si="257"/>
        <v>0</v>
      </c>
      <c r="I502" s="1262">
        <f t="shared" si="235"/>
        <v>0</v>
      </c>
    </row>
    <row r="503" spans="2:9" s="1154" customFormat="1" ht="21.75" customHeight="1" x14ac:dyDescent="0.25">
      <c r="B503" s="1264">
        <v>4431</v>
      </c>
      <c r="C503" s="1199" t="s">
        <v>1774</v>
      </c>
      <c r="D503" s="1265"/>
      <c r="E503" s="1265"/>
      <c r="F503" s="1265"/>
      <c r="G503" s="1265"/>
      <c r="H503" s="1265"/>
      <c r="I503" s="1266">
        <f t="shared" si="235"/>
        <v>0</v>
      </c>
    </row>
    <row r="504" spans="2:9" s="1154" customFormat="1" ht="21.75" customHeight="1" x14ac:dyDescent="0.25">
      <c r="B504" s="1264">
        <v>4432</v>
      </c>
      <c r="C504" s="1199" t="s">
        <v>1775</v>
      </c>
      <c r="D504" s="1265"/>
      <c r="E504" s="1265"/>
      <c r="F504" s="1265"/>
      <c r="G504" s="1265"/>
      <c r="H504" s="1265"/>
      <c r="I504" s="1266">
        <f t="shared" si="235"/>
        <v>0</v>
      </c>
    </row>
    <row r="505" spans="2:9" s="1154" customFormat="1" ht="21.75" customHeight="1" x14ac:dyDescent="0.25">
      <c r="B505" s="1259">
        <v>4440</v>
      </c>
      <c r="C505" s="1263" t="s">
        <v>1776</v>
      </c>
      <c r="D505" s="1261">
        <f t="shared" ref="D505:H505" si="258">D506</f>
        <v>0</v>
      </c>
      <c r="E505" s="1261">
        <f t="shared" si="258"/>
        <v>0</v>
      </c>
      <c r="F505" s="1261">
        <f t="shared" si="258"/>
        <v>0</v>
      </c>
      <c r="G505" s="1261">
        <f t="shared" si="258"/>
        <v>0</v>
      </c>
      <c r="H505" s="1261">
        <f t="shared" si="258"/>
        <v>0</v>
      </c>
      <c r="I505" s="1262">
        <f t="shared" si="235"/>
        <v>0</v>
      </c>
    </row>
    <row r="506" spans="2:9" s="1154" customFormat="1" ht="21.75" customHeight="1" x14ac:dyDescent="0.25">
      <c r="B506" s="1264">
        <v>4441</v>
      </c>
      <c r="C506" s="1199" t="s">
        <v>1776</v>
      </c>
      <c r="D506" s="1265"/>
      <c r="E506" s="1265"/>
      <c r="F506" s="1265"/>
      <c r="G506" s="1265"/>
      <c r="H506" s="1265"/>
      <c r="I506" s="1266">
        <f t="shared" si="235"/>
        <v>0</v>
      </c>
    </row>
    <row r="507" spans="2:9" s="1154" customFormat="1" ht="21.75" customHeight="1" x14ac:dyDescent="0.25">
      <c r="B507" s="1259">
        <v>4450</v>
      </c>
      <c r="C507" s="1263" t="s">
        <v>1777</v>
      </c>
      <c r="D507" s="1261">
        <f t="shared" ref="D507" si="259">D508+D509</f>
        <v>0</v>
      </c>
      <c r="E507" s="1261">
        <f t="shared" ref="E507:H507" si="260">E508+E509</f>
        <v>0</v>
      </c>
      <c r="F507" s="1261">
        <f t="shared" si="260"/>
        <v>0</v>
      </c>
      <c r="G507" s="1261">
        <f t="shared" si="260"/>
        <v>0</v>
      </c>
      <c r="H507" s="1261">
        <f t="shared" si="260"/>
        <v>0</v>
      </c>
      <c r="I507" s="1262">
        <f t="shared" si="235"/>
        <v>0</v>
      </c>
    </row>
    <row r="508" spans="2:9" s="1154" customFormat="1" ht="21.75" customHeight="1" x14ac:dyDescent="0.25">
      <c r="B508" s="1264">
        <v>4451</v>
      </c>
      <c r="C508" s="1199" t="s">
        <v>1778</v>
      </c>
      <c r="D508" s="1265"/>
      <c r="E508" s="1265"/>
      <c r="F508" s="1265"/>
      <c r="G508" s="1265"/>
      <c r="H508" s="1265"/>
      <c r="I508" s="1266">
        <f t="shared" si="235"/>
        <v>0</v>
      </c>
    </row>
    <row r="509" spans="2:9" s="1154" customFormat="1" ht="21.75" customHeight="1" x14ac:dyDescent="0.25">
      <c r="B509" s="1264">
        <v>4452</v>
      </c>
      <c r="C509" s="1199" t="s">
        <v>1779</v>
      </c>
      <c r="D509" s="1265"/>
      <c r="E509" s="1265"/>
      <c r="F509" s="1265"/>
      <c r="G509" s="1265"/>
      <c r="H509" s="1265"/>
      <c r="I509" s="1266">
        <f t="shared" si="235"/>
        <v>0</v>
      </c>
    </row>
    <row r="510" spans="2:9" s="1154" customFormat="1" ht="21.75" customHeight="1" x14ac:dyDescent="0.25">
      <c r="B510" s="1259">
        <v>4460</v>
      </c>
      <c r="C510" s="1263" t="s">
        <v>1780</v>
      </c>
      <c r="D510" s="1261">
        <f t="shared" ref="D510:H510" si="261">D511</f>
        <v>0</v>
      </c>
      <c r="E510" s="1261">
        <f t="shared" si="261"/>
        <v>0</v>
      </c>
      <c r="F510" s="1261">
        <f t="shared" si="261"/>
        <v>0</v>
      </c>
      <c r="G510" s="1261">
        <f t="shared" si="261"/>
        <v>0</v>
      </c>
      <c r="H510" s="1261">
        <f t="shared" si="261"/>
        <v>0</v>
      </c>
      <c r="I510" s="1262">
        <f t="shared" si="235"/>
        <v>0</v>
      </c>
    </row>
    <row r="511" spans="2:9" s="1154" customFormat="1" ht="21.75" customHeight="1" x14ac:dyDescent="0.25">
      <c r="B511" s="1264">
        <v>4461</v>
      </c>
      <c r="C511" s="1199" t="s">
        <v>1780</v>
      </c>
      <c r="D511" s="1265"/>
      <c r="E511" s="1265"/>
      <c r="F511" s="1265"/>
      <c r="G511" s="1265"/>
      <c r="H511" s="1265"/>
      <c r="I511" s="1266">
        <f t="shared" si="235"/>
        <v>0</v>
      </c>
    </row>
    <row r="512" spans="2:9" s="1154" customFormat="1" ht="21.75" customHeight="1" x14ac:dyDescent="0.25">
      <c r="B512" s="1259">
        <v>4470</v>
      </c>
      <c r="C512" s="1263" t="s">
        <v>1781</v>
      </c>
      <c r="D512" s="1261">
        <f t="shared" ref="D512:H512" si="262">D513</f>
        <v>0</v>
      </c>
      <c r="E512" s="1261">
        <f t="shared" si="262"/>
        <v>0</v>
      </c>
      <c r="F512" s="1261">
        <f t="shared" si="262"/>
        <v>0</v>
      </c>
      <c r="G512" s="1261">
        <f t="shared" si="262"/>
        <v>0</v>
      </c>
      <c r="H512" s="1261">
        <f t="shared" si="262"/>
        <v>0</v>
      </c>
      <c r="I512" s="1262">
        <f t="shared" si="235"/>
        <v>0</v>
      </c>
    </row>
    <row r="513" spans="2:9" s="1154" customFormat="1" ht="21.75" customHeight="1" x14ac:dyDescent="0.25">
      <c r="B513" s="1264">
        <v>4471</v>
      </c>
      <c r="C513" s="1199" t="s">
        <v>1781</v>
      </c>
      <c r="D513" s="1265"/>
      <c r="E513" s="1265"/>
      <c r="F513" s="1265"/>
      <c r="G513" s="1265"/>
      <c r="H513" s="1265"/>
      <c r="I513" s="1266">
        <f t="shared" si="235"/>
        <v>0</v>
      </c>
    </row>
    <row r="514" spans="2:9" s="1154" customFormat="1" ht="21.75" customHeight="1" x14ac:dyDescent="0.25">
      <c r="B514" s="1259">
        <v>4480</v>
      </c>
      <c r="C514" s="1263" t="s">
        <v>1782</v>
      </c>
      <c r="D514" s="1261">
        <f t="shared" ref="D514" si="263">D515+D516</f>
        <v>0</v>
      </c>
      <c r="E514" s="1261">
        <f t="shared" ref="E514:H514" si="264">E515+E516</f>
        <v>0</v>
      </c>
      <c r="F514" s="1261">
        <f t="shared" si="264"/>
        <v>0</v>
      </c>
      <c r="G514" s="1261">
        <f t="shared" si="264"/>
        <v>0</v>
      </c>
      <c r="H514" s="1261">
        <f t="shared" si="264"/>
        <v>0</v>
      </c>
      <c r="I514" s="1262">
        <f t="shared" si="235"/>
        <v>0</v>
      </c>
    </row>
    <row r="515" spans="2:9" s="1154" customFormat="1" ht="21.75" customHeight="1" x14ac:dyDescent="0.25">
      <c r="B515" s="1264">
        <v>4481</v>
      </c>
      <c r="C515" s="1199" t="s">
        <v>1783</v>
      </c>
      <c r="D515" s="1265"/>
      <c r="E515" s="1265"/>
      <c r="F515" s="1265"/>
      <c r="G515" s="1265"/>
      <c r="H515" s="1265"/>
      <c r="I515" s="1266">
        <f t="shared" si="235"/>
        <v>0</v>
      </c>
    </row>
    <row r="516" spans="2:9" s="1154" customFormat="1" ht="21.75" customHeight="1" x14ac:dyDescent="0.25">
      <c r="B516" s="1264">
        <v>4482</v>
      </c>
      <c r="C516" s="1199" t="s">
        <v>1784</v>
      </c>
      <c r="D516" s="1265"/>
      <c r="E516" s="1265"/>
      <c r="F516" s="1265"/>
      <c r="G516" s="1265"/>
      <c r="H516" s="1265"/>
      <c r="I516" s="1266">
        <f t="shared" si="235"/>
        <v>0</v>
      </c>
    </row>
    <row r="517" spans="2:9" s="1154" customFormat="1" ht="21.75" customHeight="1" x14ac:dyDescent="0.25">
      <c r="B517" s="1259">
        <v>4500</v>
      </c>
      <c r="C517" s="1269" t="s">
        <v>240</v>
      </c>
      <c r="D517" s="1261">
        <f t="shared" ref="D517" si="265">D518+D520+D522</f>
        <v>0</v>
      </c>
      <c r="E517" s="1261">
        <f t="shared" ref="E517:H517" si="266">E518+E520+E522</f>
        <v>0</v>
      </c>
      <c r="F517" s="1261">
        <f t="shared" si="266"/>
        <v>0</v>
      </c>
      <c r="G517" s="1261">
        <f t="shared" si="266"/>
        <v>0</v>
      </c>
      <c r="H517" s="1261">
        <f t="shared" si="266"/>
        <v>0</v>
      </c>
      <c r="I517" s="1262">
        <f t="shared" si="235"/>
        <v>0</v>
      </c>
    </row>
    <row r="518" spans="2:9" s="1154" customFormat="1" ht="21.75" customHeight="1" x14ac:dyDescent="0.25">
      <c r="B518" s="1259">
        <v>4510</v>
      </c>
      <c r="C518" s="1263" t="s">
        <v>1785</v>
      </c>
      <c r="D518" s="1261">
        <f t="shared" ref="D518:H518" si="267">D519</f>
        <v>0</v>
      </c>
      <c r="E518" s="1261">
        <f t="shared" si="267"/>
        <v>0</v>
      </c>
      <c r="F518" s="1261">
        <f t="shared" si="267"/>
        <v>0</v>
      </c>
      <c r="G518" s="1261">
        <f t="shared" si="267"/>
        <v>0</v>
      </c>
      <c r="H518" s="1261">
        <f t="shared" si="267"/>
        <v>0</v>
      </c>
      <c r="I518" s="1262">
        <f t="shared" si="235"/>
        <v>0</v>
      </c>
    </row>
    <row r="519" spans="2:9" s="1154" customFormat="1" ht="21.75" customHeight="1" x14ac:dyDescent="0.25">
      <c r="B519" s="1264">
        <v>4511</v>
      </c>
      <c r="C519" s="1199" t="s">
        <v>1786</v>
      </c>
      <c r="D519" s="1265"/>
      <c r="E519" s="1265"/>
      <c r="F519" s="1265"/>
      <c r="G519" s="1265"/>
      <c r="H519" s="1265"/>
      <c r="I519" s="1266">
        <f t="shared" si="235"/>
        <v>0</v>
      </c>
    </row>
    <row r="520" spans="2:9" s="1154" customFormat="1" ht="21.75" customHeight="1" x14ac:dyDescent="0.25">
      <c r="B520" s="1259">
        <v>4520</v>
      </c>
      <c r="C520" s="1263" t="s">
        <v>1787</v>
      </c>
      <c r="D520" s="1261">
        <f t="shared" ref="D520:H520" si="268">D521</f>
        <v>0</v>
      </c>
      <c r="E520" s="1261">
        <f t="shared" si="268"/>
        <v>0</v>
      </c>
      <c r="F520" s="1261">
        <f t="shared" si="268"/>
        <v>0</v>
      </c>
      <c r="G520" s="1261">
        <f t="shared" si="268"/>
        <v>0</v>
      </c>
      <c r="H520" s="1261">
        <f t="shared" si="268"/>
        <v>0</v>
      </c>
      <c r="I520" s="1262">
        <f t="shared" si="235"/>
        <v>0</v>
      </c>
    </row>
    <row r="521" spans="2:9" s="1154" customFormat="1" ht="21.75" customHeight="1" x14ac:dyDescent="0.25">
      <c r="B521" s="1264">
        <v>4521</v>
      </c>
      <c r="C521" s="1199" t="s">
        <v>1787</v>
      </c>
      <c r="D521" s="1265"/>
      <c r="E521" s="1265"/>
      <c r="F521" s="1265"/>
      <c r="G521" s="1265"/>
      <c r="H521" s="1265"/>
      <c r="I521" s="1266">
        <f t="shared" si="235"/>
        <v>0</v>
      </c>
    </row>
    <row r="522" spans="2:9" s="1154" customFormat="1" ht="21.75" customHeight="1" x14ac:dyDescent="0.25">
      <c r="B522" s="1259">
        <v>4590</v>
      </c>
      <c r="C522" s="1263" t="s">
        <v>1788</v>
      </c>
      <c r="D522" s="1261">
        <f t="shared" ref="D522" si="269">D523+D524</f>
        <v>0</v>
      </c>
      <c r="E522" s="1261">
        <f t="shared" ref="E522:H522" si="270">E523+E524</f>
        <v>0</v>
      </c>
      <c r="F522" s="1261">
        <f t="shared" si="270"/>
        <v>0</v>
      </c>
      <c r="G522" s="1261">
        <f t="shared" si="270"/>
        <v>0</v>
      </c>
      <c r="H522" s="1261">
        <f t="shared" si="270"/>
        <v>0</v>
      </c>
      <c r="I522" s="1262">
        <f t="shared" si="235"/>
        <v>0</v>
      </c>
    </row>
    <row r="523" spans="2:9" s="1154" customFormat="1" ht="21.75" customHeight="1" x14ac:dyDescent="0.25">
      <c r="B523" s="1264">
        <v>4591</v>
      </c>
      <c r="C523" s="1199" t="s">
        <v>1789</v>
      </c>
      <c r="D523" s="1265"/>
      <c r="E523" s="1265"/>
      <c r="F523" s="1265"/>
      <c r="G523" s="1265"/>
      <c r="H523" s="1265"/>
      <c r="I523" s="1266">
        <f t="shared" si="235"/>
        <v>0</v>
      </c>
    </row>
    <row r="524" spans="2:9" s="1154" customFormat="1" ht="21.75" customHeight="1" x14ac:dyDescent="0.25">
      <c r="B524" s="1264">
        <v>4592</v>
      </c>
      <c r="C524" s="1199" t="s">
        <v>1788</v>
      </c>
      <c r="D524" s="1265"/>
      <c r="E524" s="1265"/>
      <c r="F524" s="1265"/>
      <c r="G524" s="1265"/>
      <c r="H524" s="1265"/>
      <c r="I524" s="1266">
        <f t="shared" si="235"/>
        <v>0</v>
      </c>
    </row>
    <row r="525" spans="2:9" s="1154" customFormat="1" ht="21.75" customHeight="1" x14ac:dyDescent="0.25">
      <c r="B525" s="1259">
        <v>4600</v>
      </c>
      <c r="C525" s="1269" t="s">
        <v>1790</v>
      </c>
      <c r="D525" s="1261">
        <f t="shared" ref="D525" si="271">D526+D528+D530+D532+D534+D536</f>
        <v>0</v>
      </c>
      <c r="E525" s="1261">
        <f t="shared" ref="E525:H525" si="272">E526+E528+E530+E532+E534+E536</f>
        <v>0</v>
      </c>
      <c r="F525" s="1261">
        <f t="shared" si="272"/>
        <v>0</v>
      </c>
      <c r="G525" s="1261">
        <f t="shared" si="272"/>
        <v>0</v>
      </c>
      <c r="H525" s="1261">
        <f t="shared" si="272"/>
        <v>0</v>
      </c>
      <c r="I525" s="1262">
        <f t="shared" si="235"/>
        <v>0</v>
      </c>
    </row>
    <row r="526" spans="2:9" s="1154" customFormat="1" ht="21.75" customHeight="1" x14ac:dyDescent="0.25">
      <c r="B526" s="1259">
        <v>4610</v>
      </c>
      <c r="C526" s="1263" t="s">
        <v>1791</v>
      </c>
      <c r="D526" s="1261">
        <f t="shared" ref="D526:H526" si="273">D527</f>
        <v>0</v>
      </c>
      <c r="E526" s="1261">
        <f t="shared" si="273"/>
        <v>0</v>
      </c>
      <c r="F526" s="1261">
        <f t="shared" si="273"/>
        <v>0</v>
      </c>
      <c r="G526" s="1261">
        <f t="shared" si="273"/>
        <v>0</v>
      </c>
      <c r="H526" s="1261">
        <f t="shared" si="273"/>
        <v>0</v>
      </c>
      <c r="I526" s="1262">
        <f t="shared" si="235"/>
        <v>0</v>
      </c>
    </row>
    <row r="527" spans="2:9" s="1154" customFormat="1" ht="21.75" customHeight="1" x14ac:dyDescent="0.25">
      <c r="B527" s="1264">
        <v>4611</v>
      </c>
      <c r="C527" s="1199" t="s">
        <v>1791</v>
      </c>
      <c r="D527" s="1265"/>
      <c r="E527" s="1265"/>
      <c r="F527" s="1265"/>
      <c r="G527" s="1265"/>
      <c r="H527" s="1265"/>
      <c r="I527" s="1266">
        <f t="shared" ref="I527:I590" si="274">+D527+E527+F527+G527+H527</f>
        <v>0</v>
      </c>
    </row>
    <row r="528" spans="2:9" s="1154" customFormat="1" ht="21.75" customHeight="1" x14ac:dyDescent="0.25">
      <c r="B528" s="1259">
        <v>4620</v>
      </c>
      <c r="C528" s="1263" t="s">
        <v>1792</v>
      </c>
      <c r="D528" s="1261">
        <f t="shared" ref="D528:H528" si="275">D529</f>
        <v>0</v>
      </c>
      <c r="E528" s="1261">
        <f t="shared" si="275"/>
        <v>0</v>
      </c>
      <c r="F528" s="1261">
        <f t="shared" si="275"/>
        <v>0</v>
      </c>
      <c r="G528" s="1261">
        <f t="shared" si="275"/>
        <v>0</v>
      </c>
      <c r="H528" s="1261">
        <f t="shared" si="275"/>
        <v>0</v>
      </c>
      <c r="I528" s="1262">
        <f t="shared" si="274"/>
        <v>0</v>
      </c>
    </row>
    <row r="529" spans="2:9" s="1154" customFormat="1" ht="21.75" customHeight="1" x14ac:dyDescent="0.25">
      <c r="B529" s="1264">
        <v>4621</v>
      </c>
      <c r="C529" s="1199" t="s">
        <v>1792</v>
      </c>
      <c r="D529" s="1265"/>
      <c r="E529" s="1265"/>
      <c r="F529" s="1265"/>
      <c r="G529" s="1265"/>
      <c r="H529" s="1265"/>
      <c r="I529" s="1266">
        <f t="shared" si="274"/>
        <v>0</v>
      </c>
    </row>
    <row r="530" spans="2:9" s="1154" customFormat="1" ht="21.75" customHeight="1" x14ac:dyDescent="0.25">
      <c r="B530" s="1259">
        <v>4630</v>
      </c>
      <c r="C530" s="1263" t="s">
        <v>1793</v>
      </c>
      <c r="D530" s="1261">
        <f t="shared" ref="D530:H530" si="276">D531</f>
        <v>0</v>
      </c>
      <c r="E530" s="1261">
        <f t="shared" si="276"/>
        <v>0</v>
      </c>
      <c r="F530" s="1261">
        <f t="shared" si="276"/>
        <v>0</v>
      </c>
      <c r="G530" s="1261">
        <f t="shared" si="276"/>
        <v>0</v>
      </c>
      <c r="H530" s="1261">
        <f t="shared" si="276"/>
        <v>0</v>
      </c>
      <c r="I530" s="1262">
        <f t="shared" si="274"/>
        <v>0</v>
      </c>
    </row>
    <row r="531" spans="2:9" s="1154" customFormat="1" ht="21.75" customHeight="1" x14ac:dyDescent="0.25">
      <c r="B531" s="1264">
        <v>4631</v>
      </c>
      <c r="C531" s="1199" t="s">
        <v>1793</v>
      </c>
      <c r="D531" s="1265"/>
      <c r="E531" s="1265"/>
      <c r="F531" s="1265"/>
      <c r="G531" s="1265"/>
      <c r="H531" s="1265"/>
      <c r="I531" s="1266">
        <f t="shared" si="274"/>
        <v>0</v>
      </c>
    </row>
    <row r="532" spans="2:9" s="1154" customFormat="1" ht="21.75" customHeight="1" x14ac:dyDescent="0.25">
      <c r="B532" s="1259">
        <v>4640</v>
      </c>
      <c r="C532" s="1263" t="s">
        <v>1794</v>
      </c>
      <c r="D532" s="1261">
        <f t="shared" ref="D532:H532" si="277">D533</f>
        <v>0</v>
      </c>
      <c r="E532" s="1261">
        <f t="shared" si="277"/>
        <v>0</v>
      </c>
      <c r="F532" s="1261">
        <f t="shared" si="277"/>
        <v>0</v>
      </c>
      <c r="G532" s="1261">
        <f t="shared" si="277"/>
        <v>0</v>
      </c>
      <c r="H532" s="1261">
        <f t="shared" si="277"/>
        <v>0</v>
      </c>
      <c r="I532" s="1262">
        <f t="shared" si="274"/>
        <v>0</v>
      </c>
    </row>
    <row r="533" spans="2:9" s="1154" customFormat="1" ht="21.75" customHeight="1" x14ac:dyDescent="0.25">
      <c r="B533" s="1264">
        <v>4641</v>
      </c>
      <c r="C533" s="1199" t="s">
        <v>1795</v>
      </c>
      <c r="D533" s="1265"/>
      <c r="E533" s="1265"/>
      <c r="F533" s="1265"/>
      <c r="G533" s="1265"/>
      <c r="H533" s="1265"/>
      <c r="I533" s="1266">
        <f t="shared" si="274"/>
        <v>0</v>
      </c>
    </row>
    <row r="534" spans="2:9" s="1154" customFormat="1" ht="21.75" customHeight="1" x14ac:dyDescent="0.25">
      <c r="B534" s="1259">
        <v>4650</v>
      </c>
      <c r="C534" s="1263" t="s">
        <v>1796</v>
      </c>
      <c r="D534" s="1261">
        <f t="shared" ref="D534:H534" si="278">D535</f>
        <v>0</v>
      </c>
      <c r="E534" s="1261">
        <f t="shared" si="278"/>
        <v>0</v>
      </c>
      <c r="F534" s="1261">
        <f t="shared" si="278"/>
        <v>0</v>
      </c>
      <c r="G534" s="1261">
        <f t="shared" si="278"/>
        <v>0</v>
      </c>
      <c r="H534" s="1261">
        <f t="shared" si="278"/>
        <v>0</v>
      </c>
      <c r="I534" s="1262">
        <f t="shared" si="274"/>
        <v>0</v>
      </c>
    </row>
    <row r="535" spans="2:9" s="1154" customFormat="1" ht="21.75" customHeight="1" x14ac:dyDescent="0.25">
      <c r="B535" s="1264">
        <v>4651</v>
      </c>
      <c r="C535" s="1199" t="s">
        <v>1796</v>
      </c>
      <c r="D535" s="1265"/>
      <c r="E535" s="1265"/>
      <c r="F535" s="1265"/>
      <c r="G535" s="1265"/>
      <c r="H535" s="1265"/>
      <c r="I535" s="1266">
        <f t="shared" si="274"/>
        <v>0</v>
      </c>
    </row>
    <row r="536" spans="2:9" s="1154" customFormat="1" ht="21.75" customHeight="1" x14ac:dyDescent="0.25">
      <c r="B536" s="1259">
        <v>4660</v>
      </c>
      <c r="C536" s="1263" t="s">
        <v>1797</v>
      </c>
      <c r="D536" s="1261">
        <f t="shared" ref="D536:H536" si="279">D537</f>
        <v>0</v>
      </c>
      <c r="E536" s="1261">
        <f t="shared" si="279"/>
        <v>0</v>
      </c>
      <c r="F536" s="1261">
        <f t="shared" si="279"/>
        <v>0</v>
      </c>
      <c r="G536" s="1261">
        <f t="shared" si="279"/>
        <v>0</v>
      </c>
      <c r="H536" s="1261">
        <f t="shared" si="279"/>
        <v>0</v>
      </c>
      <c r="I536" s="1262">
        <f t="shared" si="274"/>
        <v>0</v>
      </c>
    </row>
    <row r="537" spans="2:9" s="1154" customFormat="1" ht="21.75" customHeight="1" x14ac:dyDescent="0.25">
      <c r="B537" s="1264">
        <v>4661</v>
      </c>
      <c r="C537" s="1199" t="s">
        <v>1797</v>
      </c>
      <c r="D537" s="1265"/>
      <c r="E537" s="1265"/>
      <c r="F537" s="1265"/>
      <c r="G537" s="1265"/>
      <c r="H537" s="1265"/>
      <c r="I537" s="1266">
        <f t="shared" si="274"/>
        <v>0</v>
      </c>
    </row>
    <row r="538" spans="2:9" s="1154" customFormat="1" ht="21.75" customHeight="1" x14ac:dyDescent="0.25">
      <c r="B538" s="1259">
        <v>4700</v>
      </c>
      <c r="C538" s="1269" t="s">
        <v>242</v>
      </c>
      <c r="D538" s="1261">
        <f>D539</f>
        <v>0</v>
      </c>
      <c r="E538" s="1261">
        <f t="shared" ref="E538:H539" si="280">E539</f>
        <v>0</v>
      </c>
      <c r="F538" s="1261">
        <f t="shared" si="280"/>
        <v>0</v>
      </c>
      <c r="G538" s="1261">
        <f t="shared" si="280"/>
        <v>0</v>
      </c>
      <c r="H538" s="1261">
        <f t="shared" si="280"/>
        <v>0</v>
      </c>
      <c r="I538" s="1262">
        <f t="shared" si="274"/>
        <v>0</v>
      </c>
    </row>
    <row r="539" spans="2:9" s="1154" customFormat="1" ht="21.75" customHeight="1" x14ac:dyDescent="0.25">
      <c r="B539" s="1259">
        <v>4710</v>
      </c>
      <c r="C539" s="1263" t="s">
        <v>1799</v>
      </c>
      <c r="D539" s="1261">
        <f>D540</f>
        <v>0</v>
      </c>
      <c r="E539" s="1261">
        <f t="shared" si="280"/>
        <v>0</v>
      </c>
      <c r="F539" s="1261">
        <f t="shared" si="280"/>
        <v>0</v>
      </c>
      <c r="G539" s="1261">
        <f t="shared" si="280"/>
        <v>0</v>
      </c>
      <c r="H539" s="1261">
        <f t="shared" si="280"/>
        <v>0</v>
      </c>
      <c r="I539" s="1262">
        <f t="shared" si="274"/>
        <v>0</v>
      </c>
    </row>
    <row r="540" spans="2:9" s="1154" customFormat="1" ht="21.75" customHeight="1" x14ac:dyDescent="0.25">
      <c r="B540" s="1264">
        <v>4711</v>
      </c>
      <c r="C540" s="1199" t="s">
        <v>1799</v>
      </c>
      <c r="D540" s="1265"/>
      <c r="E540" s="1265"/>
      <c r="F540" s="1265"/>
      <c r="G540" s="1265"/>
      <c r="H540" s="1265"/>
      <c r="I540" s="1266">
        <f t="shared" si="274"/>
        <v>0</v>
      </c>
    </row>
    <row r="541" spans="2:9" s="1154" customFormat="1" ht="21.75" customHeight="1" x14ac:dyDescent="0.25">
      <c r="B541" s="1259">
        <v>4800</v>
      </c>
      <c r="C541" s="1269" t="s">
        <v>243</v>
      </c>
      <c r="D541" s="1261">
        <f t="shared" ref="D541" si="281">D542+D544+D547+D551+D549</f>
        <v>0</v>
      </c>
      <c r="E541" s="1261">
        <f t="shared" ref="E541:H541" si="282">E542+E544+E547+E551+E549</f>
        <v>0</v>
      </c>
      <c r="F541" s="1261">
        <f t="shared" si="282"/>
        <v>0</v>
      </c>
      <c r="G541" s="1261">
        <f t="shared" si="282"/>
        <v>0</v>
      </c>
      <c r="H541" s="1261">
        <f t="shared" si="282"/>
        <v>0</v>
      </c>
      <c r="I541" s="1262">
        <f t="shared" si="274"/>
        <v>0</v>
      </c>
    </row>
    <row r="542" spans="2:9" s="1154" customFormat="1" ht="21.75" customHeight="1" x14ac:dyDescent="0.25">
      <c r="B542" s="1259">
        <v>4810</v>
      </c>
      <c r="C542" s="1263" t="s">
        <v>1800</v>
      </c>
      <c r="D542" s="1261">
        <f>D543</f>
        <v>0</v>
      </c>
      <c r="E542" s="1261">
        <f t="shared" ref="E542:H542" si="283">E543</f>
        <v>0</v>
      </c>
      <c r="F542" s="1261">
        <f t="shared" si="283"/>
        <v>0</v>
      </c>
      <c r="G542" s="1261">
        <f t="shared" si="283"/>
        <v>0</v>
      </c>
      <c r="H542" s="1261">
        <f t="shared" si="283"/>
        <v>0</v>
      </c>
      <c r="I542" s="1262">
        <f t="shared" si="274"/>
        <v>0</v>
      </c>
    </row>
    <row r="543" spans="2:9" s="1154" customFormat="1" ht="21.75" customHeight="1" x14ac:dyDescent="0.25">
      <c r="B543" s="1264">
        <v>4811</v>
      </c>
      <c r="C543" s="1199" t="s">
        <v>1800</v>
      </c>
      <c r="D543" s="1265"/>
      <c r="E543" s="1265"/>
      <c r="F543" s="1265"/>
      <c r="G543" s="1265"/>
      <c r="H543" s="1265"/>
      <c r="I543" s="1266">
        <f t="shared" si="274"/>
        <v>0</v>
      </c>
    </row>
    <row r="544" spans="2:9" s="1154" customFormat="1" ht="21.75" customHeight="1" x14ac:dyDescent="0.25">
      <c r="B544" s="1259">
        <v>4820</v>
      </c>
      <c r="C544" s="1263" t="s">
        <v>1801</v>
      </c>
      <c r="D544" s="1261">
        <f t="shared" ref="D544" si="284">D545+D546</f>
        <v>0</v>
      </c>
      <c r="E544" s="1261">
        <f t="shared" ref="E544:H544" si="285">E545+E546</f>
        <v>0</v>
      </c>
      <c r="F544" s="1261">
        <f t="shared" si="285"/>
        <v>0</v>
      </c>
      <c r="G544" s="1261">
        <f t="shared" si="285"/>
        <v>0</v>
      </c>
      <c r="H544" s="1261">
        <f t="shared" si="285"/>
        <v>0</v>
      </c>
      <c r="I544" s="1262">
        <f t="shared" si="274"/>
        <v>0</v>
      </c>
    </row>
    <row r="545" spans="2:9" s="1154" customFormat="1" ht="21.75" customHeight="1" x14ac:dyDescent="0.25">
      <c r="B545" s="1264">
        <v>4821</v>
      </c>
      <c r="C545" s="1199" t="s">
        <v>1801</v>
      </c>
      <c r="D545" s="1265"/>
      <c r="E545" s="1265"/>
      <c r="F545" s="1265"/>
      <c r="G545" s="1265"/>
      <c r="H545" s="1265"/>
      <c r="I545" s="1266">
        <f t="shared" si="274"/>
        <v>0</v>
      </c>
    </row>
    <row r="546" spans="2:9" s="1154" customFormat="1" ht="21.75" customHeight="1" x14ac:dyDescent="0.25">
      <c r="B546" s="1264">
        <v>4822</v>
      </c>
      <c r="C546" s="1199" t="s">
        <v>1747</v>
      </c>
      <c r="D546" s="1265"/>
      <c r="E546" s="1265"/>
      <c r="F546" s="1265"/>
      <c r="G546" s="1265"/>
      <c r="H546" s="1265"/>
      <c r="I546" s="1266">
        <f t="shared" si="274"/>
        <v>0</v>
      </c>
    </row>
    <row r="547" spans="2:9" s="1154" customFormat="1" ht="21.75" customHeight="1" x14ac:dyDescent="0.25">
      <c r="B547" s="1259">
        <v>4830</v>
      </c>
      <c r="C547" s="1263" t="s">
        <v>1802</v>
      </c>
      <c r="D547" s="1261">
        <f t="shared" ref="D547:H547" si="286">D548</f>
        <v>0</v>
      </c>
      <c r="E547" s="1261">
        <f t="shared" si="286"/>
        <v>0</v>
      </c>
      <c r="F547" s="1261">
        <f t="shared" si="286"/>
        <v>0</v>
      </c>
      <c r="G547" s="1261">
        <f t="shared" si="286"/>
        <v>0</v>
      </c>
      <c r="H547" s="1261">
        <f t="shared" si="286"/>
        <v>0</v>
      </c>
      <c r="I547" s="1262">
        <f t="shared" si="274"/>
        <v>0</v>
      </c>
    </row>
    <row r="548" spans="2:9" s="1154" customFormat="1" ht="21.75" customHeight="1" x14ac:dyDescent="0.25">
      <c r="B548" s="1264">
        <v>4831</v>
      </c>
      <c r="C548" s="1199" t="s">
        <v>1802</v>
      </c>
      <c r="D548" s="1265"/>
      <c r="E548" s="1265"/>
      <c r="F548" s="1265"/>
      <c r="G548" s="1265"/>
      <c r="H548" s="1265"/>
      <c r="I548" s="1266">
        <f t="shared" si="274"/>
        <v>0</v>
      </c>
    </row>
    <row r="549" spans="2:9" s="1154" customFormat="1" ht="21.75" customHeight="1" x14ac:dyDescent="0.25">
      <c r="B549" s="1259">
        <v>4840</v>
      </c>
      <c r="C549" s="1263" t="s">
        <v>1803</v>
      </c>
      <c r="D549" s="1261">
        <f t="shared" ref="D549:H549" si="287">D550</f>
        <v>0</v>
      </c>
      <c r="E549" s="1261">
        <f t="shared" si="287"/>
        <v>0</v>
      </c>
      <c r="F549" s="1261">
        <f t="shared" si="287"/>
        <v>0</v>
      </c>
      <c r="G549" s="1261">
        <f t="shared" si="287"/>
        <v>0</v>
      </c>
      <c r="H549" s="1261">
        <f t="shared" si="287"/>
        <v>0</v>
      </c>
      <c r="I549" s="1262">
        <f t="shared" si="274"/>
        <v>0</v>
      </c>
    </row>
    <row r="550" spans="2:9" s="1154" customFormat="1" ht="21.75" customHeight="1" x14ac:dyDescent="0.25">
      <c r="B550" s="1264">
        <v>4841</v>
      </c>
      <c r="C550" s="1199" t="s">
        <v>1804</v>
      </c>
      <c r="D550" s="1265"/>
      <c r="E550" s="1265"/>
      <c r="F550" s="1265"/>
      <c r="G550" s="1265"/>
      <c r="H550" s="1265"/>
      <c r="I550" s="1266">
        <f t="shared" si="274"/>
        <v>0</v>
      </c>
    </row>
    <row r="551" spans="2:9" s="1154" customFormat="1" ht="21.75" customHeight="1" x14ac:dyDescent="0.25">
      <c r="B551" s="1259">
        <v>4850</v>
      </c>
      <c r="C551" s="1263" t="s">
        <v>1805</v>
      </c>
      <c r="D551" s="1261">
        <f>D552</f>
        <v>0</v>
      </c>
      <c r="E551" s="1261">
        <f t="shared" ref="E551:H551" si="288">E552</f>
        <v>0</v>
      </c>
      <c r="F551" s="1261">
        <f t="shared" si="288"/>
        <v>0</v>
      </c>
      <c r="G551" s="1261">
        <f t="shared" si="288"/>
        <v>0</v>
      </c>
      <c r="H551" s="1261">
        <f t="shared" si="288"/>
        <v>0</v>
      </c>
      <c r="I551" s="1262">
        <f t="shared" si="274"/>
        <v>0</v>
      </c>
    </row>
    <row r="552" spans="2:9" s="1154" customFormat="1" ht="21.75" customHeight="1" x14ac:dyDescent="0.25">
      <c r="B552" s="1264">
        <v>4851</v>
      </c>
      <c r="C552" s="1199" t="s">
        <v>1805</v>
      </c>
      <c r="D552" s="1265"/>
      <c r="E552" s="1265"/>
      <c r="F552" s="1265"/>
      <c r="G552" s="1265"/>
      <c r="H552" s="1265"/>
      <c r="I552" s="1266">
        <f t="shared" si="274"/>
        <v>0</v>
      </c>
    </row>
    <row r="553" spans="2:9" s="1154" customFormat="1" ht="21.75" customHeight="1" x14ac:dyDescent="0.25">
      <c r="B553" s="1259">
        <v>4900</v>
      </c>
      <c r="C553" s="1269" t="s">
        <v>244</v>
      </c>
      <c r="D553" s="1261">
        <f>D554+D556+D558</f>
        <v>0</v>
      </c>
      <c r="E553" s="1261">
        <f t="shared" ref="E553:H553" si="289">E554+E556+E558</f>
        <v>0</v>
      </c>
      <c r="F553" s="1261">
        <f t="shared" si="289"/>
        <v>0</v>
      </c>
      <c r="G553" s="1261">
        <f t="shared" si="289"/>
        <v>0</v>
      </c>
      <c r="H553" s="1261">
        <f t="shared" si="289"/>
        <v>0</v>
      </c>
      <c r="I553" s="1262">
        <f t="shared" si="274"/>
        <v>0</v>
      </c>
    </row>
    <row r="554" spans="2:9" s="1154" customFormat="1" ht="21.75" customHeight="1" x14ac:dyDescent="0.25">
      <c r="B554" s="1259">
        <v>4910</v>
      </c>
      <c r="C554" s="1263" t="s">
        <v>1806</v>
      </c>
      <c r="D554" s="1261">
        <f t="shared" ref="D554:H554" si="290">D555</f>
        <v>0</v>
      </c>
      <c r="E554" s="1261">
        <f t="shared" si="290"/>
        <v>0</v>
      </c>
      <c r="F554" s="1261">
        <f t="shared" si="290"/>
        <v>0</v>
      </c>
      <c r="G554" s="1261">
        <f t="shared" si="290"/>
        <v>0</v>
      </c>
      <c r="H554" s="1261">
        <f t="shared" si="290"/>
        <v>0</v>
      </c>
      <c r="I554" s="1262">
        <f t="shared" si="274"/>
        <v>0</v>
      </c>
    </row>
    <row r="555" spans="2:9" s="1154" customFormat="1" ht="21.75" customHeight="1" x14ac:dyDescent="0.25">
      <c r="B555" s="1264">
        <v>4911</v>
      </c>
      <c r="C555" s="1199" t="s">
        <v>1806</v>
      </c>
      <c r="D555" s="1265"/>
      <c r="E555" s="1265"/>
      <c r="F555" s="1265"/>
      <c r="G555" s="1265"/>
      <c r="H555" s="1265"/>
      <c r="I555" s="1266">
        <f t="shared" si="274"/>
        <v>0</v>
      </c>
    </row>
    <row r="556" spans="2:9" s="1154" customFormat="1" ht="21.75" customHeight="1" x14ac:dyDescent="0.25">
      <c r="B556" s="1259">
        <v>4920</v>
      </c>
      <c r="C556" s="1263" t="s">
        <v>1807</v>
      </c>
      <c r="D556" s="1261">
        <f t="shared" ref="D556:H556" si="291">D557</f>
        <v>0</v>
      </c>
      <c r="E556" s="1261">
        <f t="shared" si="291"/>
        <v>0</v>
      </c>
      <c r="F556" s="1261">
        <f t="shared" si="291"/>
        <v>0</v>
      </c>
      <c r="G556" s="1261">
        <f t="shared" si="291"/>
        <v>0</v>
      </c>
      <c r="H556" s="1261">
        <f t="shared" si="291"/>
        <v>0</v>
      </c>
      <c r="I556" s="1262">
        <f t="shared" si="274"/>
        <v>0</v>
      </c>
    </row>
    <row r="557" spans="2:9" s="1154" customFormat="1" ht="21.75" customHeight="1" x14ac:dyDescent="0.25">
      <c r="B557" s="1264">
        <v>4921</v>
      </c>
      <c r="C557" s="1199" t="s">
        <v>1807</v>
      </c>
      <c r="D557" s="1265"/>
      <c r="E557" s="1265"/>
      <c r="F557" s="1265"/>
      <c r="G557" s="1265"/>
      <c r="H557" s="1265"/>
      <c r="I557" s="1266">
        <f t="shared" si="274"/>
        <v>0</v>
      </c>
    </row>
    <row r="558" spans="2:9" s="1154" customFormat="1" ht="21.75" customHeight="1" x14ac:dyDescent="0.25">
      <c r="B558" s="1259">
        <v>4930</v>
      </c>
      <c r="C558" s="1263" t="s">
        <v>1808</v>
      </c>
      <c r="D558" s="1261">
        <f>D559</f>
        <v>0</v>
      </c>
      <c r="E558" s="1261">
        <f t="shared" ref="E558:H558" si="292">E559</f>
        <v>0</v>
      </c>
      <c r="F558" s="1261">
        <f t="shared" si="292"/>
        <v>0</v>
      </c>
      <c r="G558" s="1261">
        <f t="shared" si="292"/>
        <v>0</v>
      </c>
      <c r="H558" s="1261">
        <f t="shared" si="292"/>
        <v>0</v>
      </c>
      <c r="I558" s="1262">
        <f t="shared" si="274"/>
        <v>0</v>
      </c>
    </row>
    <row r="559" spans="2:9" s="1154" customFormat="1" ht="21.75" customHeight="1" x14ac:dyDescent="0.25">
      <c r="B559" s="1264">
        <v>4931</v>
      </c>
      <c r="C559" s="1199" t="s">
        <v>1808</v>
      </c>
      <c r="D559" s="1265"/>
      <c r="E559" s="1265"/>
      <c r="F559" s="1265"/>
      <c r="G559" s="1265"/>
      <c r="H559" s="1265"/>
      <c r="I559" s="1266">
        <f t="shared" si="274"/>
        <v>0</v>
      </c>
    </row>
    <row r="560" spans="2:9" s="1154" customFormat="1" ht="21.75" customHeight="1" x14ac:dyDescent="0.25">
      <c r="B560" s="1259" t="s">
        <v>2026</v>
      </c>
      <c r="C560" s="1284"/>
      <c r="D560" s="1261">
        <f t="shared" ref="D560" si="293">D436+D455+D466+D490+D517+D525+D538+D541+D553</f>
        <v>0</v>
      </c>
      <c r="E560" s="1261">
        <f t="shared" ref="E560:H560" si="294">E436+E455+E466+E490+E517+E525+E538+E541+E553</f>
        <v>0</v>
      </c>
      <c r="F560" s="1261">
        <f t="shared" si="294"/>
        <v>0</v>
      </c>
      <c r="G560" s="1261">
        <f t="shared" si="294"/>
        <v>0</v>
      </c>
      <c r="H560" s="1261">
        <f t="shared" si="294"/>
        <v>0</v>
      </c>
      <c r="I560" s="1262">
        <f t="shared" si="274"/>
        <v>0</v>
      </c>
    </row>
    <row r="561" spans="2:9" s="1154" customFormat="1" ht="21.75" customHeight="1" x14ac:dyDescent="0.25">
      <c r="B561" s="1259">
        <v>5000</v>
      </c>
      <c r="C561" s="1269" t="s">
        <v>1809</v>
      </c>
      <c r="D561" s="1261">
        <f>+D562+D579+D588+D593+D607+D610+D630+D649+D660</f>
        <v>0</v>
      </c>
      <c r="E561" s="1261">
        <f t="shared" ref="E561:H561" si="295">+E562+E579+E588+E593+E607+E610+E630+E649+E660</f>
        <v>0</v>
      </c>
      <c r="F561" s="1261">
        <f t="shared" si="295"/>
        <v>0</v>
      </c>
      <c r="G561" s="1261">
        <f t="shared" si="295"/>
        <v>0</v>
      </c>
      <c r="H561" s="1261">
        <f t="shared" si="295"/>
        <v>0</v>
      </c>
      <c r="I561" s="1262">
        <f t="shared" si="274"/>
        <v>0</v>
      </c>
    </row>
    <row r="562" spans="2:9" s="1154" customFormat="1" ht="21.75" customHeight="1" x14ac:dyDescent="0.25">
      <c r="B562" s="1259">
        <v>5100</v>
      </c>
      <c r="C562" s="1269" t="s">
        <v>127</v>
      </c>
      <c r="D562" s="1261">
        <f t="shared" ref="D562" si="296">D563+D566+D568+D572+D574+D576</f>
        <v>0</v>
      </c>
      <c r="E562" s="1261">
        <f t="shared" ref="E562:H562" si="297">E563+E566+E568+E572+E574+E576</f>
        <v>0</v>
      </c>
      <c r="F562" s="1261">
        <f t="shared" si="297"/>
        <v>0</v>
      </c>
      <c r="G562" s="1261">
        <f t="shared" si="297"/>
        <v>0</v>
      </c>
      <c r="H562" s="1261">
        <f t="shared" si="297"/>
        <v>0</v>
      </c>
      <c r="I562" s="1262">
        <f t="shared" si="274"/>
        <v>0</v>
      </c>
    </row>
    <row r="563" spans="2:9" s="1154" customFormat="1" ht="21.75" customHeight="1" x14ac:dyDescent="0.25">
      <c r="B563" s="1259">
        <v>5110</v>
      </c>
      <c r="C563" s="1263" t="s">
        <v>1810</v>
      </c>
      <c r="D563" s="1261">
        <f t="shared" ref="D563" si="298">D564+D565</f>
        <v>0</v>
      </c>
      <c r="E563" s="1261">
        <f t="shared" ref="E563:H563" si="299">E564+E565</f>
        <v>0</v>
      </c>
      <c r="F563" s="1261">
        <f t="shared" si="299"/>
        <v>0</v>
      </c>
      <c r="G563" s="1261">
        <f t="shared" si="299"/>
        <v>0</v>
      </c>
      <c r="H563" s="1261">
        <f t="shared" si="299"/>
        <v>0</v>
      </c>
      <c r="I563" s="1262">
        <f t="shared" si="274"/>
        <v>0</v>
      </c>
    </row>
    <row r="564" spans="2:9" s="1154" customFormat="1" ht="21.75" customHeight="1" x14ac:dyDescent="0.25">
      <c r="B564" s="1264">
        <v>5111</v>
      </c>
      <c r="C564" s="1199" t="s">
        <v>1811</v>
      </c>
      <c r="D564" s="1265"/>
      <c r="E564" s="1265"/>
      <c r="F564" s="1265"/>
      <c r="G564" s="1265"/>
      <c r="H564" s="1265"/>
      <c r="I564" s="1266">
        <f t="shared" si="274"/>
        <v>0</v>
      </c>
    </row>
    <row r="565" spans="2:9" s="1154" customFormat="1" ht="21.75" customHeight="1" x14ac:dyDescent="0.25">
      <c r="B565" s="1264">
        <v>5112</v>
      </c>
      <c r="C565" s="1199" t="s">
        <v>1812</v>
      </c>
      <c r="D565" s="1265"/>
      <c r="E565" s="1265"/>
      <c r="F565" s="1265"/>
      <c r="G565" s="1265"/>
      <c r="H565" s="1265"/>
      <c r="I565" s="1266">
        <f t="shared" si="274"/>
        <v>0</v>
      </c>
    </row>
    <row r="566" spans="2:9" s="1154" customFormat="1" ht="21.75" customHeight="1" x14ac:dyDescent="0.25">
      <c r="B566" s="1259">
        <v>5120</v>
      </c>
      <c r="C566" s="1263" t="s">
        <v>1813</v>
      </c>
      <c r="D566" s="1261">
        <f t="shared" ref="D566:H566" si="300">D567</f>
        <v>0</v>
      </c>
      <c r="E566" s="1261">
        <f t="shared" si="300"/>
        <v>0</v>
      </c>
      <c r="F566" s="1261">
        <f t="shared" si="300"/>
        <v>0</v>
      </c>
      <c r="G566" s="1261">
        <f t="shared" si="300"/>
        <v>0</v>
      </c>
      <c r="H566" s="1261">
        <f t="shared" si="300"/>
        <v>0</v>
      </c>
      <c r="I566" s="1262">
        <f t="shared" si="274"/>
        <v>0</v>
      </c>
    </row>
    <row r="567" spans="2:9" s="1154" customFormat="1" ht="21.75" customHeight="1" x14ac:dyDescent="0.25">
      <c r="B567" s="1264">
        <v>5121</v>
      </c>
      <c r="C567" s="1199" t="s">
        <v>1813</v>
      </c>
      <c r="D567" s="1265"/>
      <c r="E567" s="1265"/>
      <c r="F567" s="1265"/>
      <c r="G567" s="1265"/>
      <c r="H567" s="1265"/>
      <c r="I567" s="1266">
        <f t="shared" si="274"/>
        <v>0</v>
      </c>
    </row>
    <row r="568" spans="2:9" s="1154" customFormat="1" ht="21.75" customHeight="1" x14ac:dyDescent="0.25">
      <c r="B568" s="1259">
        <v>5130</v>
      </c>
      <c r="C568" s="1263" t="s">
        <v>1814</v>
      </c>
      <c r="D568" s="1261">
        <f t="shared" ref="D568" si="301">D569+D570+D571</f>
        <v>0</v>
      </c>
      <c r="E568" s="1261">
        <f t="shared" ref="E568:H568" si="302">E569+E570+E571</f>
        <v>0</v>
      </c>
      <c r="F568" s="1261">
        <f t="shared" si="302"/>
        <v>0</v>
      </c>
      <c r="G568" s="1261">
        <f t="shared" si="302"/>
        <v>0</v>
      </c>
      <c r="H568" s="1261">
        <f t="shared" si="302"/>
        <v>0</v>
      </c>
      <c r="I568" s="1262">
        <f t="shared" si="274"/>
        <v>0</v>
      </c>
    </row>
    <row r="569" spans="2:9" s="1154" customFormat="1" ht="21.75" customHeight="1" x14ac:dyDescent="0.25">
      <c r="B569" s="1264">
        <v>5131</v>
      </c>
      <c r="C569" s="1199" t="s">
        <v>1815</v>
      </c>
      <c r="D569" s="1265"/>
      <c r="E569" s="1265"/>
      <c r="F569" s="1265"/>
      <c r="G569" s="1265"/>
      <c r="H569" s="1265"/>
      <c r="I569" s="1266">
        <f t="shared" si="274"/>
        <v>0</v>
      </c>
    </row>
    <row r="570" spans="2:9" s="1154" customFormat="1" ht="21.75" customHeight="1" x14ac:dyDescent="0.25">
      <c r="B570" s="1264">
        <v>5132</v>
      </c>
      <c r="C570" s="1199" t="s">
        <v>1816</v>
      </c>
      <c r="D570" s="1265"/>
      <c r="E570" s="1265"/>
      <c r="F570" s="1265"/>
      <c r="G570" s="1265"/>
      <c r="H570" s="1265"/>
      <c r="I570" s="1266">
        <f t="shared" si="274"/>
        <v>0</v>
      </c>
    </row>
    <row r="571" spans="2:9" s="1154" customFormat="1" ht="21.75" customHeight="1" x14ac:dyDescent="0.25">
      <c r="B571" s="1264">
        <v>5133</v>
      </c>
      <c r="C571" s="1199" t="s">
        <v>1817</v>
      </c>
      <c r="D571" s="1265"/>
      <c r="E571" s="1265"/>
      <c r="F571" s="1265"/>
      <c r="G571" s="1265"/>
      <c r="H571" s="1265"/>
      <c r="I571" s="1266">
        <f t="shared" si="274"/>
        <v>0</v>
      </c>
    </row>
    <row r="572" spans="2:9" s="1154" customFormat="1" ht="21.75" customHeight="1" x14ac:dyDescent="0.25">
      <c r="B572" s="1259">
        <v>5140</v>
      </c>
      <c r="C572" s="1263" t="s">
        <v>1818</v>
      </c>
      <c r="D572" s="1261">
        <f t="shared" ref="D572:H572" si="303">D573</f>
        <v>0</v>
      </c>
      <c r="E572" s="1261">
        <f t="shared" si="303"/>
        <v>0</v>
      </c>
      <c r="F572" s="1261">
        <f t="shared" si="303"/>
        <v>0</v>
      </c>
      <c r="G572" s="1261">
        <f t="shared" si="303"/>
        <v>0</v>
      </c>
      <c r="H572" s="1261">
        <f t="shared" si="303"/>
        <v>0</v>
      </c>
      <c r="I572" s="1262">
        <f t="shared" si="274"/>
        <v>0</v>
      </c>
    </row>
    <row r="573" spans="2:9" s="1154" customFormat="1" ht="21.75" customHeight="1" x14ac:dyDescent="0.25">
      <c r="B573" s="1264">
        <v>5141</v>
      </c>
      <c r="C573" s="1199" t="s">
        <v>1818</v>
      </c>
      <c r="D573" s="1280"/>
      <c r="E573" s="1280"/>
      <c r="F573" s="1280"/>
      <c r="G573" s="1280"/>
      <c r="H573" s="1280"/>
      <c r="I573" s="1281">
        <f t="shared" si="274"/>
        <v>0</v>
      </c>
    </row>
    <row r="574" spans="2:9" s="1154" customFormat="1" ht="21.75" customHeight="1" x14ac:dyDescent="0.25">
      <c r="B574" s="1259">
        <v>5150</v>
      </c>
      <c r="C574" s="1263" t="s">
        <v>1819</v>
      </c>
      <c r="D574" s="1261">
        <f t="shared" ref="D574:H574" si="304">D575</f>
        <v>0</v>
      </c>
      <c r="E574" s="1261">
        <f t="shared" si="304"/>
        <v>0</v>
      </c>
      <c r="F574" s="1261">
        <f t="shared" si="304"/>
        <v>0</v>
      </c>
      <c r="G574" s="1261">
        <f t="shared" si="304"/>
        <v>0</v>
      </c>
      <c r="H574" s="1261">
        <f t="shared" si="304"/>
        <v>0</v>
      </c>
      <c r="I574" s="1262">
        <f t="shared" si="274"/>
        <v>0</v>
      </c>
    </row>
    <row r="575" spans="2:9" s="1154" customFormat="1" ht="21.75" customHeight="1" x14ac:dyDescent="0.25">
      <c r="B575" s="1264">
        <v>5151</v>
      </c>
      <c r="C575" s="1199" t="s">
        <v>1820</v>
      </c>
      <c r="D575" s="1265"/>
      <c r="E575" s="1265"/>
      <c r="F575" s="1265"/>
      <c r="G575" s="1265"/>
      <c r="H575" s="1265"/>
      <c r="I575" s="1266">
        <f t="shared" si="274"/>
        <v>0</v>
      </c>
    </row>
    <row r="576" spans="2:9" s="1154" customFormat="1" ht="21.75" customHeight="1" x14ac:dyDescent="0.25">
      <c r="B576" s="1259">
        <v>5190</v>
      </c>
      <c r="C576" s="1263" t="s">
        <v>1821</v>
      </c>
      <c r="D576" s="1261">
        <f t="shared" ref="D576" si="305">D577+D578</f>
        <v>0</v>
      </c>
      <c r="E576" s="1261">
        <f t="shared" ref="E576:H576" si="306">E577+E578</f>
        <v>0</v>
      </c>
      <c r="F576" s="1261">
        <f t="shared" si="306"/>
        <v>0</v>
      </c>
      <c r="G576" s="1261">
        <f t="shared" si="306"/>
        <v>0</v>
      </c>
      <c r="H576" s="1261">
        <f t="shared" si="306"/>
        <v>0</v>
      </c>
      <c r="I576" s="1262">
        <f t="shared" si="274"/>
        <v>0</v>
      </c>
    </row>
    <row r="577" spans="2:9" s="1154" customFormat="1" ht="21.75" customHeight="1" x14ac:dyDescent="0.25">
      <c r="B577" s="1264">
        <v>5191</v>
      </c>
      <c r="C577" s="1199" t="s">
        <v>1822</v>
      </c>
      <c r="D577" s="1265"/>
      <c r="E577" s="1265"/>
      <c r="F577" s="1265"/>
      <c r="G577" s="1265"/>
      <c r="H577" s="1265"/>
      <c r="I577" s="1266">
        <f t="shared" si="274"/>
        <v>0</v>
      </c>
    </row>
    <row r="578" spans="2:9" s="1154" customFormat="1" ht="21.75" customHeight="1" x14ac:dyDescent="0.25">
      <c r="B578" s="1264">
        <v>5192</v>
      </c>
      <c r="C578" s="1199" t="s">
        <v>1823</v>
      </c>
      <c r="D578" s="1265"/>
      <c r="E578" s="1265"/>
      <c r="F578" s="1265"/>
      <c r="G578" s="1265"/>
      <c r="H578" s="1265"/>
      <c r="I578" s="1266">
        <f t="shared" si="274"/>
        <v>0</v>
      </c>
    </row>
    <row r="579" spans="2:9" s="1154" customFormat="1" ht="21.75" customHeight="1" x14ac:dyDescent="0.25">
      <c r="B579" s="1259">
        <v>5200</v>
      </c>
      <c r="C579" s="1269" t="s">
        <v>129</v>
      </c>
      <c r="D579" s="1261">
        <f t="shared" ref="D579" si="307">D580+D582+D584+D586</f>
        <v>0</v>
      </c>
      <c r="E579" s="1261">
        <f t="shared" ref="E579:H579" si="308">E580+E582+E584+E586</f>
        <v>0</v>
      </c>
      <c r="F579" s="1261">
        <f t="shared" si="308"/>
        <v>0</v>
      </c>
      <c r="G579" s="1261">
        <f t="shared" si="308"/>
        <v>0</v>
      </c>
      <c r="H579" s="1261">
        <f t="shared" si="308"/>
        <v>0</v>
      </c>
      <c r="I579" s="1262">
        <f t="shared" si="274"/>
        <v>0</v>
      </c>
    </row>
    <row r="580" spans="2:9" s="1154" customFormat="1" ht="21.75" customHeight="1" x14ac:dyDescent="0.25">
      <c r="B580" s="1259">
        <v>5210</v>
      </c>
      <c r="C580" s="1263" t="s">
        <v>1824</v>
      </c>
      <c r="D580" s="1261">
        <f t="shared" ref="D580:H580" si="309">D581</f>
        <v>0</v>
      </c>
      <c r="E580" s="1261">
        <f t="shared" si="309"/>
        <v>0</v>
      </c>
      <c r="F580" s="1261">
        <f t="shared" si="309"/>
        <v>0</v>
      </c>
      <c r="G580" s="1261">
        <f t="shared" si="309"/>
        <v>0</v>
      </c>
      <c r="H580" s="1261">
        <f t="shared" si="309"/>
        <v>0</v>
      </c>
      <c r="I580" s="1262">
        <f t="shared" si="274"/>
        <v>0</v>
      </c>
    </row>
    <row r="581" spans="2:9" s="1154" customFormat="1" ht="21.75" customHeight="1" x14ac:dyDescent="0.25">
      <c r="B581" s="1264">
        <v>5211</v>
      </c>
      <c r="C581" s="1199" t="s">
        <v>1824</v>
      </c>
      <c r="D581" s="1265"/>
      <c r="E581" s="1265"/>
      <c r="F581" s="1265"/>
      <c r="G581" s="1265"/>
      <c r="H581" s="1265"/>
      <c r="I581" s="1266">
        <f t="shared" si="274"/>
        <v>0</v>
      </c>
    </row>
    <row r="582" spans="2:9" s="1154" customFormat="1" ht="21.75" customHeight="1" x14ac:dyDescent="0.25">
      <c r="B582" s="1259">
        <v>5220</v>
      </c>
      <c r="C582" s="1263" t="s">
        <v>1825</v>
      </c>
      <c r="D582" s="1261">
        <f t="shared" ref="D582:H582" si="310">D583</f>
        <v>0</v>
      </c>
      <c r="E582" s="1261">
        <f t="shared" si="310"/>
        <v>0</v>
      </c>
      <c r="F582" s="1261">
        <f t="shared" si="310"/>
        <v>0</v>
      </c>
      <c r="G582" s="1261">
        <f t="shared" si="310"/>
        <v>0</v>
      </c>
      <c r="H582" s="1261">
        <f t="shared" si="310"/>
        <v>0</v>
      </c>
      <c r="I582" s="1262">
        <f t="shared" si="274"/>
        <v>0</v>
      </c>
    </row>
    <row r="583" spans="2:9" s="1154" customFormat="1" ht="21.75" customHeight="1" x14ac:dyDescent="0.25">
      <c r="B583" s="1264">
        <v>5221</v>
      </c>
      <c r="C583" s="1199" t="s">
        <v>1826</v>
      </c>
      <c r="D583" s="1265"/>
      <c r="E583" s="1265"/>
      <c r="F583" s="1265"/>
      <c r="G583" s="1265"/>
      <c r="H583" s="1265"/>
      <c r="I583" s="1266">
        <f t="shared" si="274"/>
        <v>0</v>
      </c>
    </row>
    <row r="584" spans="2:9" s="1154" customFormat="1" ht="21.75" customHeight="1" x14ac:dyDescent="0.25">
      <c r="B584" s="1259">
        <v>5230</v>
      </c>
      <c r="C584" s="1263" t="s">
        <v>1827</v>
      </c>
      <c r="D584" s="1261">
        <f t="shared" ref="D584:H584" si="311">D585</f>
        <v>0</v>
      </c>
      <c r="E584" s="1261">
        <f t="shared" si="311"/>
        <v>0</v>
      </c>
      <c r="F584" s="1261">
        <f t="shared" si="311"/>
        <v>0</v>
      </c>
      <c r="G584" s="1261">
        <f t="shared" si="311"/>
        <v>0</v>
      </c>
      <c r="H584" s="1261">
        <f t="shared" si="311"/>
        <v>0</v>
      </c>
      <c r="I584" s="1262">
        <f t="shared" si="274"/>
        <v>0</v>
      </c>
    </row>
    <row r="585" spans="2:9" s="1154" customFormat="1" ht="21.75" customHeight="1" x14ac:dyDescent="0.25">
      <c r="B585" s="1264">
        <v>5231</v>
      </c>
      <c r="C585" s="1199" t="s">
        <v>1828</v>
      </c>
      <c r="D585" s="1265"/>
      <c r="E585" s="1265"/>
      <c r="F585" s="1265"/>
      <c r="G585" s="1265"/>
      <c r="H585" s="1265"/>
      <c r="I585" s="1266">
        <f t="shared" si="274"/>
        <v>0</v>
      </c>
    </row>
    <row r="586" spans="2:9" s="1154" customFormat="1" ht="21.75" customHeight="1" x14ac:dyDescent="0.25">
      <c r="B586" s="1259">
        <v>5290</v>
      </c>
      <c r="C586" s="1263" t="s">
        <v>1829</v>
      </c>
      <c r="D586" s="1261">
        <f t="shared" ref="D586:H586" si="312">D587</f>
        <v>0</v>
      </c>
      <c r="E586" s="1261">
        <f t="shared" si="312"/>
        <v>0</v>
      </c>
      <c r="F586" s="1261">
        <f t="shared" si="312"/>
        <v>0</v>
      </c>
      <c r="G586" s="1261">
        <f t="shared" si="312"/>
        <v>0</v>
      </c>
      <c r="H586" s="1261">
        <f t="shared" si="312"/>
        <v>0</v>
      </c>
      <c r="I586" s="1262">
        <f t="shared" si="274"/>
        <v>0</v>
      </c>
    </row>
    <row r="587" spans="2:9" s="1154" customFormat="1" ht="21.75" customHeight="1" x14ac:dyDescent="0.25">
      <c r="B587" s="1264">
        <v>5291</v>
      </c>
      <c r="C587" s="1199" t="s">
        <v>1830</v>
      </c>
      <c r="D587" s="1265"/>
      <c r="E587" s="1265"/>
      <c r="F587" s="1265"/>
      <c r="G587" s="1265"/>
      <c r="H587" s="1265"/>
      <c r="I587" s="1266">
        <f t="shared" si="274"/>
        <v>0</v>
      </c>
    </row>
    <row r="588" spans="2:9" s="1154" customFormat="1" ht="21.75" customHeight="1" x14ac:dyDescent="0.25">
      <c r="B588" s="1259">
        <v>5300</v>
      </c>
      <c r="C588" s="1269" t="s">
        <v>130</v>
      </c>
      <c r="D588" s="1261">
        <f t="shared" ref="D588" si="313">D589+D591</f>
        <v>0</v>
      </c>
      <c r="E588" s="1261">
        <f t="shared" ref="E588:H588" si="314">E589+E591</f>
        <v>0</v>
      </c>
      <c r="F588" s="1261">
        <f t="shared" si="314"/>
        <v>0</v>
      </c>
      <c r="G588" s="1261">
        <f t="shared" si="314"/>
        <v>0</v>
      </c>
      <c r="H588" s="1261">
        <f t="shared" si="314"/>
        <v>0</v>
      </c>
      <c r="I588" s="1262">
        <f t="shared" si="274"/>
        <v>0</v>
      </c>
    </row>
    <row r="589" spans="2:9" s="1154" customFormat="1" ht="21.75" customHeight="1" x14ac:dyDescent="0.25">
      <c r="B589" s="1259">
        <v>5310</v>
      </c>
      <c r="C589" s="1263" t="s">
        <v>1831</v>
      </c>
      <c r="D589" s="1261">
        <f t="shared" ref="D589:H589" si="315">D590</f>
        <v>0</v>
      </c>
      <c r="E589" s="1261">
        <f t="shared" si="315"/>
        <v>0</v>
      </c>
      <c r="F589" s="1261">
        <f t="shared" si="315"/>
        <v>0</v>
      </c>
      <c r="G589" s="1261">
        <f t="shared" si="315"/>
        <v>0</v>
      </c>
      <c r="H589" s="1261">
        <f t="shared" si="315"/>
        <v>0</v>
      </c>
      <c r="I589" s="1262">
        <f t="shared" si="274"/>
        <v>0</v>
      </c>
    </row>
    <row r="590" spans="2:9" s="1154" customFormat="1" ht="21.75" customHeight="1" x14ac:dyDescent="0.25">
      <c r="B590" s="1264">
        <v>5311</v>
      </c>
      <c r="C590" s="1199" t="s">
        <v>1831</v>
      </c>
      <c r="D590" s="1265"/>
      <c r="E590" s="1265"/>
      <c r="F590" s="1265"/>
      <c r="G590" s="1265"/>
      <c r="H590" s="1265"/>
      <c r="I590" s="1266">
        <f t="shared" si="274"/>
        <v>0</v>
      </c>
    </row>
    <row r="591" spans="2:9" s="1154" customFormat="1" ht="21.75" customHeight="1" x14ac:dyDescent="0.25">
      <c r="B591" s="1259">
        <v>5320</v>
      </c>
      <c r="C591" s="1263" t="s">
        <v>1832</v>
      </c>
      <c r="D591" s="1261">
        <f t="shared" ref="D591:H591" si="316">D592</f>
        <v>0</v>
      </c>
      <c r="E591" s="1261">
        <f t="shared" si="316"/>
        <v>0</v>
      </c>
      <c r="F591" s="1261">
        <f t="shared" si="316"/>
        <v>0</v>
      </c>
      <c r="G591" s="1261">
        <f t="shared" si="316"/>
        <v>0</v>
      </c>
      <c r="H591" s="1261">
        <f t="shared" si="316"/>
        <v>0</v>
      </c>
      <c r="I591" s="1262">
        <f t="shared" ref="I591:I654" si="317">+D591+E591+F591+G591+H591</f>
        <v>0</v>
      </c>
    </row>
    <row r="592" spans="2:9" s="1154" customFormat="1" ht="21.75" customHeight="1" x14ac:dyDescent="0.25">
      <c r="B592" s="1264">
        <v>5321</v>
      </c>
      <c r="C592" s="1199" t="s">
        <v>1832</v>
      </c>
      <c r="D592" s="1265"/>
      <c r="E592" s="1265"/>
      <c r="F592" s="1265"/>
      <c r="G592" s="1265"/>
      <c r="H592" s="1265"/>
      <c r="I592" s="1266">
        <f t="shared" si="317"/>
        <v>0</v>
      </c>
    </row>
    <row r="593" spans="2:9" s="1154" customFormat="1" ht="21.75" customHeight="1" x14ac:dyDescent="0.25">
      <c r="B593" s="1259">
        <v>5400</v>
      </c>
      <c r="C593" s="1269" t="s">
        <v>132</v>
      </c>
      <c r="D593" s="1261">
        <f t="shared" ref="D593" si="318">D594+D597+D599+D601+D603+D605</f>
        <v>0</v>
      </c>
      <c r="E593" s="1261">
        <f t="shared" ref="E593:H593" si="319">E594+E597+E599+E601+E603+E605</f>
        <v>0</v>
      </c>
      <c r="F593" s="1261">
        <f t="shared" si="319"/>
        <v>0</v>
      </c>
      <c r="G593" s="1261">
        <f t="shared" si="319"/>
        <v>0</v>
      </c>
      <c r="H593" s="1261">
        <f t="shared" si="319"/>
        <v>0</v>
      </c>
      <c r="I593" s="1262">
        <f t="shared" si="317"/>
        <v>0</v>
      </c>
    </row>
    <row r="594" spans="2:9" s="1154" customFormat="1" ht="21.75" customHeight="1" x14ac:dyDescent="0.25">
      <c r="B594" s="1259">
        <v>5410</v>
      </c>
      <c r="C594" s="1263" t="s">
        <v>1833</v>
      </c>
      <c r="D594" s="1261">
        <f t="shared" ref="D594" si="320">D595+D596</f>
        <v>0</v>
      </c>
      <c r="E594" s="1261">
        <f t="shared" ref="E594:H594" si="321">E595+E596</f>
        <v>0</v>
      </c>
      <c r="F594" s="1261">
        <f t="shared" si="321"/>
        <v>0</v>
      </c>
      <c r="G594" s="1261">
        <f t="shared" si="321"/>
        <v>0</v>
      </c>
      <c r="H594" s="1261">
        <f t="shared" si="321"/>
        <v>0</v>
      </c>
      <c r="I594" s="1262">
        <f t="shared" si="317"/>
        <v>0</v>
      </c>
    </row>
    <row r="595" spans="2:9" s="1154" customFormat="1" ht="21.75" customHeight="1" x14ac:dyDescent="0.25">
      <c r="B595" s="1264">
        <v>5411</v>
      </c>
      <c r="C595" s="1199" t="s">
        <v>1834</v>
      </c>
      <c r="D595" s="1265"/>
      <c r="E595" s="1265"/>
      <c r="F595" s="1265"/>
      <c r="G595" s="1265"/>
      <c r="H595" s="1265"/>
      <c r="I595" s="1266">
        <f t="shared" si="317"/>
        <v>0</v>
      </c>
    </row>
    <row r="596" spans="2:9" s="1154" customFormat="1" ht="21.75" customHeight="1" x14ac:dyDescent="0.25">
      <c r="B596" s="1264">
        <v>5412</v>
      </c>
      <c r="C596" s="1199" t="s">
        <v>1835</v>
      </c>
      <c r="D596" s="1265"/>
      <c r="E596" s="1265"/>
      <c r="F596" s="1265"/>
      <c r="G596" s="1265"/>
      <c r="H596" s="1265"/>
      <c r="I596" s="1266">
        <f t="shared" si="317"/>
        <v>0</v>
      </c>
    </row>
    <row r="597" spans="2:9" s="1154" customFormat="1" ht="21.75" customHeight="1" x14ac:dyDescent="0.25">
      <c r="B597" s="1259">
        <v>5420</v>
      </c>
      <c r="C597" s="1263" t="s">
        <v>1836</v>
      </c>
      <c r="D597" s="1261">
        <f t="shared" ref="D597:H597" si="322">D598</f>
        <v>0</v>
      </c>
      <c r="E597" s="1261">
        <f t="shared" si="322"/>
        <v>0</v>
      </c>
      <c r="F597" s="1261">
        <f t="shared" si="322"/>
        <v>0</v>
      </c>
      <c r="G597" s="1261">
        <f t="shared" si="322"/>
        <v>0</v>
      </c>
      <c r="H597" s="1261">
        <f t="shared" si="322"/>
        <v>0</v>
      </c>
      <c r="I597" s="1262">
        <f t="shared" si="317"/>
        <v>0</v>
      </c>
    </row>
    <row r="598" spans="2:9" s="1154" customFormat="1" ht="21.75" customHeight="1" x14ac:dyDescent="0.25">
      <c r="B598" s="1264">
        <v>5421</v>
      </c>
      <c r="C598" s="1199" t="s">
        <v>1836</v>
      </c>
      <c r="D598" s="1265"/>
      <c r="E598" s="1265"/>
      <c r="F598" s="1265"/>
      <c r="G598" s="1265"/>
      <c r="H598" s="1265"/>
      <c r="I598" s="1266">
        <f t="shared" si="317"/>
        <v>0</v>
      </c>
    </row>
    <row r="599" spans="2:9" s="1154" customFormat="1" ht="21.75" customHeight="1" x14ac:dyDescent="0.25">
      <c r="B599" s="1259">
        <v>5430</v>
      </c>
      <c r="C599" s="1263" t="s">
        <v>1837</v>
      </c>
      <c r="D599" s="1261">
        <f t="shared" ref="D599:H599" si="323">D600</f>
        <v>0</v>
      </c>
      <c r="E599" s="1261">
        <f t="shared" si="323"/>
        <v>0</v>
      </c>
      <c r="F599" s="1261">
        <f t="shared" si="323"/>
        <v>0</v>
      </c>
      <c r="G599" s="1261">
        <f t="shared" si="323"/>
        <v>0</v>
      </c>
      <c r="H599" s="1261">
        <f t="shared" si="323"/>
        <v>0</v>
      </c>
      <c r="I599" s="1262">
        <f t="shared" si="317"/>
        <v>0</v>
      </c>
    </row>
    <row r="600" spans="2:9" s="1154" customFormat="1" ht="21.75" customHeight="1" x14ac:dyDescent="0.25">
      <c r="B600" s="1264">
        <v>5431</v>
      </c>
      <c r="C600" s="1199" t="s">
        <v>1838</v>
      </c>
      <c r="D600" s="1265"/>
      <c r="E600" s="1265"/>
      <c r="F600" s="1265"/>
      <c r="G600" s="1265"/>
      <c r="H600" s="1265"/>
      <c r="I600" s="1266">
        <f t="shared" si="317"/>
        <v>0</v>
      </c>
    </row>
    <row r="601" spans="2:9" s="1154" customFormat="1" ht="21.75" customHeight="1" x14ac:dyDescent="0.25">
      <c r="B601" s="1259">
        <v>5440</v>
      </c>
      <c r="C601" s="1263" t="s">
        <v>1839</v>
      </c>
      <c r="D601" s="1261">
        <f t="shared" ref="D601:H601" si="324">D602</f>
        <v>0</v>
      </c>
      <c r="E601" s="1261">
        <f t="shared" si="324"/>
        <v>0</v>
      </c>
      <c r="F601" s="1261">
        <f t="shared" si="324"/>
        <v>0</v>
      </c>
      <c r="G601" s="1261">
        <f t="shared" si="324"/>
        <v>0</v>
      </c>
      <c r="H601" s="1261">
        <f t="shared" si="324"/>
        <v>0</v>
      </c>
      <c r="I601" s="1262">
        <f t="shared" si="317"/>
        <v>0</v>
      </c>
    </row>
    <row r="602" spans="2:9" s="1154" customFormat="1" ht="21.75" customHeight="1" x14ac:dyDescent="0.25">
      <c r="B602" s="1264">
        <v>5441</v>
      </c>
      <c r="C602" s="1199" t="s">
        <v>1839</v>
      </c>
      <c r="D602" s="1265"/>
      <c r="E602" s="1265"/>
      <c r="F602" s="1265"/>
      <c r="G602" s="1265"/>
      <c r="H602" s="1265"/>
      <c r="I602" s="1266">
        <f t="shared" si="317"/>
        <v>0</v>
      </c>
    </row>
    <row r="603" spans="2:9" s="1154" customFormat="1" ht="21.75" customHeight="1" x14ac:dyDescent="0.25">
      <c r="B603" s="1259">
        <v>5450</v>
      </c>
      <c r="C603" s="1263" t="s">
        <v>1840</v>
      </c>
      <c r="D603" s="1261">
        <f t="shared" ref="D603:H603" si="325">D604</f>
        <v>0</v>
      </c>
      <c r="E603" s="1261">
        <f t="shared" si="325"/>
        <v>0</v>
      </c>
      <c r="F603" s="1261">
        <f t="shared" si="325"/>
        <v>0</v>
      </c>
      <c r="G603" s="1261">
        <f t="shared" si="325"/>
        <v>0</v>
      </c>
      <c r="H603" s="1261">
        <f t="shared" si="325"/>
        <v>0</v>
      </c>
      <c r="I603" s="1262">
        <f t="shared" si="317"/>
        <v>0</v>
      </c>
    </row>
    <row r="604" spans="2:9" s="1154" customFormat="1" ht="21.75" customHeight="1" x14ac:dyDescent="0.25">
      <c r="B604" s="1264">
        <v>5451</v>
      </c>
      <c r="C604" s="1199" t="s">
        <v>1841</v>
      </c>
      <c r="D604" s="1265"/>
      <c r="E604" s="1265"/>
      <c r="F604" s="1265"/>
      <c r="G604" s="1265"/>
      <c r="H604" s="1265"/>
      <c r="I604" s="1266">
        <f t="shared" si="317"/>
        <v>0</v>
      </c>
    </row>
    <row r="605" spans="2:9" s="1154" customFormat="1" ht="21.75" customHeight="1" x14ac:dyDescent="0.25">
      <c r="B605" s="1259">
        <v>5490</v>
      </c>
      <c r="C605" s="1263" t="s">
        <v>1842</v>
      </c>
      <c r="D605" s="1261">
        <f t="shared" ref="D605:H605" si="326">D606</f>
        <v>0</v>
      </c>
      <c r="E605" s="1261">
        <f t="shared" si="326"/>
        <v>0</v>
      </c>
      <c r="F605" s="1261">
        <f t="shared" si="326"/>
        <v>0</v>
      </c>
      <c r="G605" s="1261">
        <f t="shared" si="326"/>
        <v>0</v>
      </c>
      <c r="H605" s="1261">
        <f t="shared" si="326"/>
        <v>0</v>
      </c>
      <c r="I605" s="1262">
        <f t="shared" si="317"/>
        <v>0</v>
      </c>
    </row>
    <row r="606" spans="2:9" s="1154" customFormat="1" ht="21.75" customHeight="1" x14ac:dyDescent="0.25">
      <c r="B606" s="1264">
        <v>5491</v>
      </c>
      <c r="C606" s="1282" t="s">
        <v>1842</v>
      </c>
      <c r="D606" s="1265"/>
      <c r="E606" s="1265"/>
      <c r="F606" s="1265"/>
      <c r="G606" s="1265"/>
      <c r="H606" s="1265"/>
      <c r="I606" s="1266">
        <f t="shared" si="317"/>
        <v>0</v>
      </c>
    </row>
    <row r="607" spans="2:9" s="1154" customFormat="1" ht="21.75" customHeight="1" x14ac:dyDescent="0.25">
      <c r="B607" s="1259">
        <v>5500</v>
      </c>
      <c r="C607" s="1269" t="s">
        <v>134</v>
      </c>
      <c r="D607" s="1261">
        <f t="shared" ref="D607:H608" si="327">D608</f>
        <v>0</v>
      </c>
      <c r="E607" s="1261">
        <f t="shared" si="327"/>
        <v>0</v>
      </c>
      <c r="F607" s="1261">
        <f t="shared" si="327"/>
        <v>0</v>
      </c>
      <c r="G607" s="1261">
        <f t="shared" si="327"/>
        <v>0</v>
      </c>
      <c r="H607" s="1261">
        <f t="shared" si="327"/>
        <v>0</v>
      </c>
      <c r="I607" s="1262">
        <f t="shared" si="317"/>
        <v>0</v>
      </c>
    </row>
    <row r="608" spans="2:9" s="1154" customFormat="1" ht="21.75" customHeight="1" x14ac:dyDescent="0.25">
      <c r="B608" s="1259">
        <v>5510</v>
      </c>
      <c r="C608" s="1276" t="s">
        <v>134</v>
      </c>
      <c r="D608" s="1261">
        <f t="shared" si="327"/>
        <v>0</v>
      </c>
      <c r="E608" s="1261">
        <f t="shared" si="327"/>
        <v>0</v>
      </c>
      <c r="F608" s="1261">
        <f t="shared" si="327"/>
        <v>0</v>
      </c>
      <c r="G608" s="1261">
        <f t="shared" si="327"/>
        <v>0</v>
      </c>
      <c r="H608" s="1261">
        <f t="shared" si="327"/>
        <v>0</v>
      </c>
      <c r="I608" s="1262">
        <f t="shared" si="317"/>
        <v>0</v>
      </c>
    </row>
    <row r="609" spans="2:9" s="1154" customFormat="1" ht="21.75" customHeight="1" x14ac:dyDescent="0.25">
      <c r="B609" s="1264">
        <v>5511</v>
      </c>
      <c r="C609" s="1199" t="s">
        <v>1843</v>
      </c>
      <c r="D609" s="1265"/>
      <c r="E609" s="1265"/>
      <c r="F609" s="1265"/>
      <c r="G609" s="1265"/>
      <c r="H609" s="1265"/>
      <c r="I609" s="1266">
        <f t="shared" si="317"/>
        <v>0</v>
      </c>
    </row>
    <row r="610" spans="2:9" s="1154" customFormat="1" ht="21.75" customHeight="1" x14ac:dyDescent="0.25">
      <c r="B610" s="1259">
        <v>5600</v>
      </c>
      <c r="C610" s="1269" t="s">
        <v>136</v>
      </c>
      <c r="D610" s="1261">
        <f t="shared" ref="D610" si="328">D611+D613+D616+D618+D620+D622+D624+D626</f>
        <v>0</v>
      </c>
      <c r="E610" s="1261">
        <f t="shared" ref="E610:H610" si="329">E611+E613+E616+E618+E620+E622+E624+E626</f>
        <v>0</v>
      </c>
      <c r="F610" s="1261">
        <f t="shared" si="329"/>
        <v>0</v>
      </c>
      <c r="G610" s="1261">
        <f t="shared" si="329"/>
        <v>0</v>
      </c>
      <c r="H610" s="1261">
        <f t="shared" si="329"/>
        <v>0</v>
      </c>
      <c r="I610" s="1262">
        <f t="shared" si="317"/>
        <v>0</v>
      </c>
    </row>
    <row r="611" spans="2:9" s="1154" customFormat="1" ht="21.75" customHeight="1" x14ac:dyDescent="0.25">
      <c r="B611" s="1259">
        <v>5610</v>
      </c>
      <c r="C611" s="1263" t="s">
        <v>1844</v>
      </c>
      <c r="D611" s="1261">
        <f t="shared" ref="D611:H611" si="330">D612</f>
        <v>0</v>
      </c>
      <c r="E611" s="1261">
        <f t="shared" si="330"/>
        <v>0</v>
      </c>
      <c r="F611" s="1261">
        <f t="shared" si="330"/>
        <v>0</v>
      </c>
      <c r="G611" s="1261">
        <f t="shared" si="330"/>
        <v>0</v>
      </c>
      <c r="H611" s="1261">
        <f t="shared" si="330"/>
        <v>0</v>
      </c>
      <c r="I611" s="1262">
        <f t="shared" si="317"/>
        <v>0</v>
      </c>
    </row>
    <row r="612" spans="2:9" s="1154" customFormat="1" ht="21.75" customHeight="1" x14ac:dyDescent="0.25">
      <c r="B612" s="1264">
        <v>5611</v>
      </c>
      <c r="C612" s="1199" t="s">
        <v>1844</v>
      </c>
      <c r="D612" s="1265"/>
      <c r="E612" s="1265"/>
      <c r="F612" s="1265"/>
      <c r="G612" s="1265"/>
      <c r="H612" s="1265"/>
      <c r="I612" s="1266">
        <f t="shared" si="317"/>
        <v>0</v>
      </c>
    </row>
    <row r="613" spans="2:9" s="1154" customFormat="1" ht="21.75" customHeight="1" x14ac:dyDescent="0.25">
      <c r="B613" s="1259">
        <v>5620</v>
      </c>
      <c r="C613" s="1263" t="s">
        <v>1845</v>
      </c>
      <c r="D613" s="1261">
        <f t="shared" ref="D613" si="331">D614+D615</f>
        <v>0</v>
      </c>
      <c r="E613" s="1261">
        <f t="shared" ref="E613:H613" si="332">E614+E615</f>
        <v>0</v>
      </c>
      <c r="F613" s="1261">
        <f t="shared" si="332"/>
        <v>0</v>
      </c>
      <c r="G613" s="1261">
        <f t="shared" si="332"/>
        <v>0</v>
      </c>
      <c r="H613" s="1261">
        <f t="shared" si="332"/>
        <v>0</v>
      </c>
      <c r="I613" s="1262">
        <f t="shared" si="317"/>
        <v>0</v>
      </c>
    </row>
    <row r="614" spans="2:9" s="1154" customFormat="1" ht="21.75" customHeight="1" x14ac:dyDescent="0.25">
      <c r="B614" s="1264">
        <v>5621</v>
      </c>
      <c r="C614" s="1199" t="s">
        <v>1845</v>
      </c>
      <c r="D614" s="1265"/>
      <c r="E614" s="1265"/>
      <c r="F614" s="1265"/>
      <c r="G614" s="1265"/>
      <c r="H614" s="1265"/>
      <c r="I614" s="1266">
        <f t="shared" si="317"/>
        <v>0</v>
      </c>
    </row>
    <row r="615" spans="2:9" s="1154" customFormat="1" ht="21.75" customHeight="1" x14ac:dyDescent="0.25">
      <c r="B615" s="1264">
        <v>5622</v>
      </c>
      <c r="C615" s="1199" t="s">
        <v>1846</v>
      </c>
      <c r="D615" s="1265"/>
      <c r="E615" s="1265"/>
      <c r="F615" s="1265"/>
      <c r="G615" s="1265"/>
      <c r="H615" s="1265"/>
      <c r="I615" s="1266">
        <f t="shared" si="317"/>
        <v>0</v>
      </c>
    </row>
    <row r="616" spans="2:9" s="1154" customFormat="1" ht="21.75" customHeight="1" x14ac:dyDescent="0.25">
      <c r="B616" s="1259">
        <v>5630</v>
      </c>
      <c r="C616" s="1263" t="s">
        <v>1847</v>
      </c>
      <c r="D616" s="1261">
        <f t="shared" ref="D616:H616" si="333">D617</f>
        <v>0</v>
      </c>
      <c r="E616" s="1261">
        <f t="shared" si="333"/>
        <v>0</v>
      </c>
      <c r="F616" s="1261">
        <f t="shared" si="333"/>
        <v>0</v>
      </c>
      <c r="G616" s="1261">
        <f t="shared" si="333"/>
        <v>0</v>
      </c>
      <c r="H616" s="1261">
        <f t="shared" si="333"/>
        <v>0</v>
      </c>
      <c r="I616" s="1262">
        <f t="shared" si="317"/>
        <v>0</v>
      </c>
    </row>
    <row r="617" spans="2:9" s="1154" customFormat="1" ht="21.75" customHeight="1" x14ac:dyDescent="0.25">
      <c r="B617" s="1264">
        <v>5631</v>
      </c>
      <c r="C617" s="1199" t="s">
        <v>1847</v>
      </c>
      <c r="D617" s="1265"/>
      <c r="E617" s="1265"/>
      <c r="F617" s="1265"/>
      <c r="G617" s="1265"/>
      <c r="H617" s="1265"/>
      <c r="I617" s="1266">
        <f t="shared" si="317"/>
        <v>0</v>
      </c>
    </row>
    <row r="618" spans="2:9" s="1154" customFormat="1" ht="21.75" customHeight="1" x14ac:dyDescent="0.25">
      <c r="B618" s="1259">
        <v>5640</v>
      </c>
      <c r="C618" s="1263" t="s">
        <v>1848</v>
      </c>
      <c r="D618" s="1261">
        <f t="shared" ref="D618:H618" si="334">D619</f>
        <v>0</v>
      </c>
      <c r="E618" s="1261">
        <f t="shared" si="334"/>
        <v>0</v>
      </c>
      <c r="F618" s="1261">
        <f t="shared" si="334"/>
        <v>0</v>
      </c>
      <c r="G618" s="1261">
        <f t="shared" si="334"/>
        <v>0</v>
      </c>
      <c r="H618" s="1261">
        <f t="shared" si="334"/>
        <v>0</v>
      </c>
      <c r="I618" s="1262">
        <f t="shared" si="317"/>
        <v>0</v>
      </c>
    </row>
    <row r="619" spans="2:9" s="1154" customFormat="1" ht="21.75" customHeight="1" x14ac:dyDescent="0.25">
      <c r="B619" s="1264">
        <v>5641</v>
      </c>
      <c r="C619" s="1199" t="s">
        <v>1848</v>
      </c>
      <c r="D619" s="1265"/>
      <c r="E619" s="1265"/>
      <c r="F619" s="1265"/>
      <c r="G619" s="1265"/>
      <c r="H619" s="1265"/>
      <c r="I619" s="1266">
        <f t="shared" si="317"/>
        <v>0</v>
      </c>
    </row>
    <row r="620" spans="2:9" s="1154" customFormat="1" ht="21.75" customHeight="1" x14ac:dyDescent="0.25">
      <c r="B620" s="1259">
        <v>5650</v>
      </c>
      <c r="C620" s="1263" t="s">
        <v>1849</v>
      </c>
      <c r="D620" s="1261">
        <f t="shared" ref="D620:H620" si="335">D621</f>
        <v>0</v>
      </c>
      <c r="E620" s="1261">
        <f t="shared" si="335"/>
        <v>0</v>
      </c>
      <c r="F620" s="1261">
        <f t="shared" si="335"/>
        <v>0</v>
      </c>
      <c r="G620" s="1261">
        <f t="shared" si="335"/>
        <v>0</v>
      </c>
      <c r="H620" s="1261">
        <f t="shared" si="335"/>
        <v>0</v>
      </c>
      <c r="I620" s="1262">
        <f t="shared" si="317"/>
        <v>0</v>
      </c>
    </row>
    <row r="621" spans="2:9" s="1154" customFormat="1" ht="21.75" customHeight="1" x14ac:dyDescent="0.25">
      <c r="B621" s="1264">
        <v>5651</v>
      </c>
      <c r="C621" s="1199" t="s">
        <v>1850</v>
      </c>
      <c r="D621" s="1265"/>
      <c r="E621" s="1265"/>
      <c r="F621" s="1265"/>
      <c r="G621" s="1265"/>
      <c r="H621" s="1265"/>
      <c r="I621" s="1266">
        <f t="shared" si="317"/>
        <v>0</v>
      </c>
    </row>
    <row r="622" spans="2:9" s="1154" customFormat="1" ht="21.75" customHeight="1" x14ac:dyDescent="0.25">
      <c r="B622" s="1259">
        <v>5660</v>
      </c>
      <c r="C622" s="1263" t="s">
        <v>1851</v>
      </c>
      <c r="D622" s="1261">
        <f t="shared" ref="D622:H622" si="336">D623</f>
        <v>0</v>
      </c>
      <c r="E622" s="1261">
        <f t="shared" si="336"/>
        <v>0</v>
      </c>
      <c r="F622" s="1261">
        <f t="shared" si="336"/>
        <v>0</v>
      </c>
      <c r="G622" s="1261">
        <f t="shared" si="336"/>
        <v>0</v>
      </c>
      <c r="H622" s="1261">
        <f t="shared" si="336"/>
        <v>0</v>
      </c>
      <c r="I622" s="1262">
        <f t="shared" si="317"/>
        <v>0</v>
      </c>
    </row>
    <row r="623" spans="2:9" s="1154" customFormat="1" ht="21.75" customHeight="1" x14ac:dyDescent="0.25">
      <c r="B623" s="1264">
        <v>5661</v>
      </c>
      <c r="C623" s="1199" t="s">
        <v>1851</v>
      </c>
      <c r="D623" s="1265"/>
      <c r="E623" s="1265"/>
      <c r="F623" s="1265"/>
      <c r="G623" s="1265"/>
      <c r="H623" s="1265"/>
      <c r="I623" s="1266">
        <f t="shared" si="317"/>
        <v>0</v>
      </c>
    </row>
    <row r="624" spans="2:9" s="1154" customFormat="1" ht="21.75" customHeight="1" x14ac:dyDescent="0.25">
      <c r="B624" s="1259">
        <v>5670</v>
      </c>
      <c r="C624" s="1263" t="s">
        <v>1852</v>
      </c>
      <c r="D624" s="1261">
        <f t="shared" ref="D624:H624" si="337">D625</f>
        <v>0</v>
      </c>
      <c r="E624" s="1261">
        <f t="shared" si="337"/>
        <v>0</v>
      </c>
      <c r="F624" s="1261">
        <f t="shared" si="337"/>
        <v>0</v>
      </c>
      <c r="G624" s="1261">
        <f t="shared" si="337"/>
        <v>0</v>
      </c>
      <c r="H624" s="1261">
        <f t="shared" si="337"/>
        <v>0</v>
      </c>
      <c r="I624" s="1262">
        <f t="shared" si="317"/>
        <v>0</v>
      </c>
    </row>
    <row r="625" spans="2:9" s="1154" customFormat="1" ht="21.75" customHeight="1" x14ac:dyDescent="0.25">
      <c r="B625" s="1264">
        <v>5671</v>
      </c>
      <c r="C625" s="1199" t="s">
        <v>1853</v>
      </c>
      <c r="D625" s="1265"/>
      <c r="E625" s="1265"/>
      <c r="F625" s="1265"/>
      <c r="G625" s="1265"/>
      <c r="H625" s="1265"/>
      <c r="I625" s="1266">
        <f t="shared" si="317"/>
        <v>0</v>
      </c>
    </row>
    <row r="626" spans="2:9" s="1154" customFormat="1" ht="21.75" customHeight="1" x14ac:dyDescent="0.25">
      <c r="B626" s="1259">
        <v>5690</v>
      </c>
      <c r="C626" s="1263" t="s">
        <v>1854</v>
      </c>
      <c r="D626" s="1261">
        <f t="shared" ref="D626" si="338">D627+D628+D629</f>
        <v>0</v>
      </c>
      <c r="E626" s="1261">
        <f t="shared" ref="E626:H626" si="339">E627+E628+E629</f>
        <v>0</v>
      </c>
      <c r="F626" s="1261">
        <f t="shared" si="339"/>
        <v>0</v>
      </c>
      <c r="G626" s="1261">
        <f t="shared" si="339"/>
        <v>0</v>
      </c>
      <c r="H626" s="1261">
        <f t="shared" si="339"/>
        <v>0</v>
      </c>
      <c r="I626" s="1262">
        <f t="shared" si="317"/>
        <v>0</v>
      </c>
    </row>
    <row r="627" spans="2:9" s="1154" customFormat="1" ht="21.75" customHeight="1" x14ac:dyDescent="0.25">
      <c r="B627" s="1264">
        <v>5691</v>
      </c>
      <c r="C627" s="1282" t="s">
        <v>1855</v>
      </c>
      <c r="D627" s="1265"/>
      <c r="E627" s="1265"/>
      <c r="F627" s="1265"/>
      <c r="G627" s="1265"/>
      <c r="H627" s="1265"/>
      <c r="I627" s="1266">
        <f t="shared" si="317"/>
        <v>0</v>
      </c>
    </row>
    <row r="628" spans="2:9" s="1154" customFormat="1" ht="21.75" customHeight="1" x14ac:dyDescent="0.25">
      <c r="B628" s="1264">
        <v>5692</v>
      </c>
      <c r="C628" s="1282" t="s">
        <v>1856</v>
      </c>
      <c r="D628" s="1265"/>
      <c r="E628" s="1265"/>
      <c r="F628" s="1265"/>
      <c r="G628" s="1265"/>
      <c r="H628" s="1265"/>
      <c r="I628" s="1266">
        <f t="shared" si="317"/>
        <v>0</v>
      </c>
    </row>
    <row r="629" spans="2:9" s="1154" customFormat="1" ht="21.75" customHeight="1" x14ac:dyDescent="0.25">
      <c r="B629" s="1264">
        <v>5693</v>
      </c>
      <c r="C629" s="1199" t="s">
        <v>1857</v>
      </c>
      <c r="D629" s="1265"/>
      <c r="E629" s="1265"/>
      <c r="F629" s="1265"/>
      <c r="G629" s="1265"/>
      <c r="H629" s="1265"/>
      <c r="I629" s="1266">
        <f t="shared" si="317"/>
        <v>0</v>
      </c>
    </row>
    <row r="630" spans="2:9" s="1154" customFormat="1" ht="21.75" customHeight="1" x14ac:dyDescent="0.25">
      <c r="B630" s="1259">
        <v>5700</v>
      </c>
      <c r="C630" s="1269" t="s">
        <v>140</v>
      </c>
      <c r="D630" s="1261">
        <f t="shared" ref="D630" si="340">D631+D633+D635+D637+D639+D641+D643+D645+D647</f>
        <v>0</v>
      </c>
      <c r="E630" s="1261">
        <f t="shared" ref="E630:H630" si="341">E631+E633+E635+E637+E639+E641+E643+E645+E647</f>
        <v>0</v>
      </c>
      <c r="F630" s="1261">
        <f t="shared" si="341"/>
        <v>0</v>
      </c>
      <c r="G630" s="1261">
        <f t="shared" si="341"/>
        <v>0</v>
      </c>
      <c r="H630" s="1261">
        <f t="shared" si="341"/>
        <v>0</v>
      </c>
      <c r="I630" s="1262">
        <f t="shared" si="317"/>
        <v>0</v>
      </c>
    </row>
    <row r="631" spans="2:9" s="1154" customFormat="1" ht="21.75" customHeight="1" x14ac:dyDescent="0.25">
      <c r="B631" s="1259">
        <v>5710</v>
      </c>
      <c r="C631" s="1263" t="s">
        <v>1858</v>
      </c>
      <c r="D631" s="1261">
        <f t="shared" ref="D631:H631" si="342">D632</f>
        <v>0</v>
      </c>
      <c r="E631" s="1261">
        <f t="shared" si="342"/>
        <v>0</v>
      </c>
      <c r="F631" s="1261">
        <f t="shared" si="342"/>
        <v>0</v>
      </c>
      <c r="G631" s="1261">
        <f t="shared" si="342"/>
        <v>0</v>
      </c>
      <c r="H631" s="1261">
        <f t="shared" si="342"/>
        <v>0</v>
      </c>
      <c r="I631" s="1262">
        <f t="shared" si="317"/>
        <v>0</v>
      </c>
    </row>
    <row r="632" spans="2:9" s="1154" customFormat="1" ht="21.75" customHeight="1" x14ac:dyDescent="0.25">
      <c r="B632" s="1264">
        <v>5711</v>
      </c>
      <c r="C632" s="1199" t="s">
        <v>1858</v>
      </c>
      <c r="D632" s="1265"/>
      <c r="E632" s="1265"/>
      <c r="F632" s="1265"/>
      <c r="G632" s="1265"/>
      <c r="H632" s="1265"/>
      <c r="I632" s="1266">
        <f t="shared" si="317"/>
        <v>0</v>
      </c>
    </row>
    <row r="633" spans="2:9" s="1154" customFormat="1" ht="21.75" customHeight="1" x14ac:dyDescent="0.25">
      <c r="B633" s="1259">
        <v>5720</v>
      </c>
      <c r="C633" s="1263" t="s">
        <v>1859</v>
      </c>
      <c r="D633" s="1261">
        <f t="shared" ref="D633:H633" si="343">D634</f>
        <v>0</v>
      </c>
      <c r="E633" s="1261">
        <f t="shared" si="343"/>
        <v>0</v>
      </c>
      <c r="F633" s="1261">
        <f t="shared" si="343"/>
        <v>0</v>
      </c>
      <c r="G633" s="1261">
        <f t="shared" si="343"/>
        <v>0</v>
      </c>
      <c r="H633" s="1261">
        <f t="shared" si="343"/>
        <v>0</v>
      </c>
      <c r="I633" s="1262">
        <f t="shared" si="317"/>
        <v>0</v>
      </c>
    </row>
    <row r="634" spans="2:9" s="1154" customFormat="1" ht="21.75" customHeight="1" x14ac:dyDescent="0.25">
      <c r="B634" s="1264">
        <v>5721</v>
      </c>
      <c r="C634" s="1199" t="s">
        <v>1859</v>
      </c>
      <c r="D634" s="1265"/>
      <c r="E634" s="1265"/>
      <c r="F634" s="1265"/>
      <c r="G634" s="1265"/>
      <c r="H634" s="1265"/>
      <c r="I634" s="1266">
        <f t="shared" si="317"/>
        <v>0</v>
      </c>
    </row>
    <row r="635" spans="2:9" s="1154" customFormat="1" ht="21.75" customHeight="1" x14ac:dyDescent="0.25">
      <c r="B635" s="1259">
        <v>5730</v>
      </c>
      <c r="C635" s="1263" t="s">
        <v>1860</v>
      </c>
      <c r="D635" s="1261">
        <f t="shared" ref="D635:H635" si="344">D636</f>
        <v>0</v>
      </c>
      <c r="E635" s="1261">
        <f t="shared" si="344"/>
        <v>0</v>
      </c>
      <c r="F635" s="1261">
        <f t="shared" si="344"/>
        <v>0</v>
      </c>
      <c r="G635" s="1261">
        <f t="shared" si="344"/>
        <v>0</v>
      </c>
      <c r="H635" s="1261">
        <f t="shared" si="344"/>
        <v>0</v>
      </c>
      <c r="I635" s="1262">
        <f t="shared" si="317"/>
        <v>0</v>
      </c>
    </row>
    <row r="636" spans="2:9" s="1154" customFormat="1" ht="21.75" customHeight="1" x14ac:dyDescent="0.25">
      <c r="B636" s="1264">
        <v>5731</v>
      </c>
      <c r="C636" s="1199" t="s">
        <v>1860</v>
      </c>
      <c r="D636" s="1265"/>
      <c r="E636" s="1265"/>
      <c r="F636" s="1265"/>
      <c r="G636" s="1265"/>
      <c r="H636" s="1265"/>
      <c r="I636" s="1266">
        <f t="shared" si="317"/>
        <v>0</v>
      </c>
    </row>
    <row r="637" spans="2:9" s="1154" customFormat="1" ht="21.75" customHeight="1" x14ac:dyDescent="0.25">
      <c r="B637" s="1259">
        <v>5740</v>
      </c>
      <c r="C637" s="1263" t="s">
        <v>1861</v>
      </c>
      <c r="D637" s="1261">
        <f t="shared" ref="D637:H637" si="345">D638</f>
        <v>0</v>
      </c>
      <c r="E637" s="1261">
        <f t="shared" si="345"/>
        <v>0</v>
      </c>
      <c r="F637" s="1261">
        <f t="shared" si="345"/>
        <v>0</v>
      </c>
      <c r="G637" s="1261">
        <f t="shared" si="345"/>
        <v>0</v>
      </c>
      <c r="H637" s="1261">
        <f t="shared" si="345"/>
        <v>0</v>
      </c>
      <c r="I637" s="1262">
        <f t="shared" si="317"/>
        <v>0</v>
      </c>
    </row>
    <row r="638" spans="2:9" s="1154" customFormat="1" ht="21.75" customHeight="1" x14ac:dyDescent="0.25">
      <c r="B638" s="1264">
        <v>5741</v>
      </c>
      <c r="C638" s="1199" t="s">
        <v>1861</v>
      </c>
      <c r="D638" s="1265"/>
      <c r="E638" s="1265"/>
      <c r="F638" s="1265"/>
      <c r="G638" s="1265"/>
      <c r="H638" s="1265"/>
      <c r="I638" s="1266">
        <f t="shared" si="317"/>
        <v>0</v>
      </c>
    </row>
    <row r="639" spans="2:9" s="1154" customFormat="1" ht="21.75" customHeight="1" x14ac:dyDescent="0.25">
      <c r="B639" s="1259">
        <v>5750</v>
      </c>
      <c r="C639" s="1263" t="s">
        <v>1862</v>
      </c>
      <c r="D639" s="1261">
        <f t="shared" ref="D639:H639" si="346">D640</f>
        <v>0</v>
      </c>
      <c r="E639" s="1261">
        <f t="shared" si="346"/>
        <v>0</v>
      </c>
      <c r="F639" s="1261">
        <f t="shared" si="346"/>
        <v>0</v>
      </c>
      <c r="G639" s="1261">
        <f t="shared" si="346"/>
        <v>0</v>
      </c>
      <c r="H639" s="1261">
        <f t="shared" si="346"/>
        <v>0</v>
      </c>
      <c r="I639" s="1262">
        <f t="shared" si="317"/>
        <v>0</v>
      </c>
    </row>
    <row r="640" spans="2:9" s="1154" customFormat="1" ht="21.75" customHeight="1" x14ac:dyDescent="0.25">
      <c r="B640" s="1264">
        <v>5751</v>
      </c>
      <c r="C640" s="1199" t="s">
        <v>1862</v>
      </c>
      <c r="D640" s="1265"/>
      <c r="E640" s="1265"/>
      <c r="F640" s="1265"/>
      <c r="G640" s="1265"/>
      <c r="H640" s="1265"/>
      <c r="I640" s="1266">
        <f t="shared" si="317"/>
        <v>0</v>
      </c>
    </row>
    <row r="641" spans="2:9" s="1154" customFormat="1" ht="21.75" customHeight="1" x14ac:dyDescent="0.25">
      <c r="B641" s="1259">
        <v>5760</v>
      </c>
      <c r="C641" s="1263" t="s">
        <v>1863</v>
      </c>
      <c r="D641" s="1261">
        <f t="shared" ref="D641:H641" si="347">D642</f>
        <v>0</v>
      </c>
      <c r="E641" s="1261">
        <f t="shared" si="347"/>
        <v>0</v>
      </c>
      <c r="F641" s="1261">
        <f t="shared" si="347"/>
        <v>0</v>
      </c>
      <c r="G641" s="1261">
        <f t="shared" si="347"/>
        <v>0</v>
      </c>
      <c r="H641" s="1261">
        <f t="shared" si="347"/>
        <v>0</v>
      </c>
      <c r="I641" s="1262">
        <f t="shared" si="317"/>
        <v>0</v>
      </c>
    </row>
    <row r="642" spans="2:9" s="1154" customFormat="1" ht="21.75" customHeight="1" x14ac:dyDescent="0.25">
      <c r="B642" s="1264">
        <v>5761</v>
      </c>
      <c r="C642" s="1199" t="s">
        <v>1863</v>
      </c>
      <c r="D642" s="1265"/>
      <c r="E642" s="1265"/>
      <c r="F642" s="1265"/>
      <c r="G642" s="1265"/>
      <c r="H642" s="1265"/>
      <c r="I642" s="1266">
        <f t="shared" si="317"/>
        <v>0</v>
      </c>
    </row>
    <row r="643" spans="2:9" s="1154" customFormat="1" ht="21.75" customHeight="1" x14ac:dyDescent="0.25">
      <c r="B643" s="1259">
        <v>5770</v>
      </c>
      <c r="C643" s="1263" t="s">
        <v>1864</v>
      </c>
      <c r="D643" s="1261">
        <f t="shared" ref="D643:H643" si="348">D644</f>
        <v>0</v>
      </c>
      <c r="E643" s="1261">
        <f t="shared" si="348"/>
        <v>0</v>
      </c>
      <c r="F643" s="1261">
        <f t="shared" si="348"/>
        <v>0</v>
      </c>
      <c r="G643" s="1261">
        <f t="shared" si="348"/>
        <v>0</v>
      </c>
      <c r="H643" s="1261">
        <f t="shared" si="348"/>
        <v>0</v>
      </c>
      <c r="I643" s="1262">
        <f t="shared" si="317"/>
        <v>0</v>
      </c>
    </row>
    <row r="644" spans="2:9" s="1154" customFormat="1" ht="21.75" customHeight="1" x14ac:dyDescent="0.25">
      <c r="B644" s="1264">
        <v>5771</v>
      </c>
      <c r="C644" s="1282" t="s">
        <v>1864</v>
      </c>
      <c r="D644" s="1265"/>
      <c r="E644" s="1265"/>
      <c r="F644" s="1265"/>
      <c r="G644" s="1265"/>
      <c r="H644" s="1265"/>
      <c r="I644" s="1266">
        <f t="shared" si="317"/>
        <v>0</v>
      </c>
    </row>
    <row r="645" spans="2:9" s="1154" customFormat="1" ht="21.75" customHeight="1" x14ac:dyDescent="0.25">
      <c r="B645" s="1259">
        <v>5780</v>
      </c>
      <c r="C645" s="1276" t="s">
        <v>1865</v>
      </c>
      <c r="D645" s="1261">
        <f t="shared" ref="D645:H645" si="349">D646</f>
        <v>0</v>
      </c>
      <c r="E645" s="1261">
        <f t="shared" si="349"/>
        <v>0</v>
      </c>
      <c r="F645" s="1261">
        <f t="shared" si="349"/>
        <v>0</v>
      </c>
      <c r="G645" s="1261">
        <f t="shared" si="349"/>
        <v>0</v>
      </c>
      <c r="H645" s="1261">
        <f t="shared" si="349"/>
        <v>0</v>
      </c>
      <c r="I645" s="1262">
        <f t="shared" si="317"/>
        <v>0</v>
      </c>
    </row>
    <row r="646" spans="2:9" s="1154" customFormat="1" ht="21.75" customHeight="1" x14ac:dyDescent="0.25">
      <c r="B646" s="1264">
        <v>5781</v>
      </c>
      <c r="C646" s="1199" t="s">
        <v>1865</v>
      </c>
      <c r="D646" s="1265"/>
      <c r="E646" s="1265"/>
      <c r="F646" s="1265"/>
      <c r="G646" s="1265"/>
      <c r="H646" s="1265"/>
      <c r="I646" s="1266">
        <f t="shared" si="317"/>
        <v>0</v>
      </c>
    </row>
    <row r="647" spans="2:9" s="1154" customFormat="1" ht="21.75" customHeight="1" x14ac:dyDescent="0.25">
      <c r="B647" s="1259">
        <v>5790</v>
      </c>
      <c r="C647" s="1263" t="s">
        <v>1866</v>
      </c>
      <c r="D647" s="1261">
        <f t="shared" ref="D647:H647" si="350">D648</f>
        <v>0</v>
      </c>
      <c r="E647" s="1261">
        <f t="shared" si="350"/>
        <v>0</v>
      </c>
      <c r="F647" s="1261">
        <f t="shared" si="350"/>
        <v>0</v>
      </c>
      <c r="G647" s="1261">
        <f t="shared" si="350"/>
        <v>0</v>
      </c>
      <c r="H647" s="1261">
        <f t="shared" si="350"/>
        <v>0</v>
      </c>
      <c r="I647" s="1262">
        <f t="shared" si="317"/>
        <v>0</v>
      </c>
    </row>
    <row r="648" spans="2:9" s="1154" customFormat="1" ht="21.75" customHeight="1" x14ac:dyDescent="0.25">
      <c r="B648" s="1264">
        <v>5791</v>
      </c>
      <c r="C648" s="1199" t="s">
        <v>1866</v>
      </c>
      <c r="D648" s="1265"/>
      <c r="E648" s="1265"/>
      <c r="F648" s="1265"/>
      <c r="G648" s="1265"/>
      <c r="H648" s="1265"/>
      <c r="I648" s="1266">
        <f t="shared" si="317"/>
        <v>0</v>
      </c>
    </row>
    <row r="649" spans="2:9" s="1154" customFormat="1" ht="21.75" customHeight="1" x14ac:dyDescent="0.25">
      <c r="B649" s="1259">
        <v>5800</v>
      </c>
      <c r="C649" s="1269" t="s">
        <v>1867</v>
      </c>
      <c r="D649" s="1261">
        <f t="shared" ref="D649" si="351">D650+D652+D654+D656</f>
        <v>0</v>
      </c>
      <c r="E649" s="1261">
        <f t="shared" ref="E649:H649" si="352">E650+E652+E654+E656</f>
        <v>0</v>
      </c>
      <c r="F649" s="1261">
        <f t="shared" si="352"/>
        <v>0</v>
      </c>
      <c r="G649" s="1261">
        <f t="shared" si="352"/>
        <v>0</v>
      </c>
      <c r="H649" s="1261">
        <f t="shared" si="352"/>
        <v>0</v>
      </c>
      <c r="I649" s="1262">
        <f t="shared" si="317"/>
        <v>0</v>
      </c>
    </row>
    <row r="650" spans="2:9" s="1154" customFormat="1" ht="21.75" customHeight="1" x14ac:dyDescent="0.25">
      <c r="B650" s="1259">
        <v>5810</v>
      </c>
      <c r="C650" s="1263" t="s">
        <v>1868</v>
      </c>
      <c r="D650" s="1261">
        <f t="shared" ref="D650:H650" si="353">D651</f>
        <v>0</v>
      </c>
      <c r="E650" s="1261">
        <f t="shared" si="353"/>
        <v>0</v>
      </c>
      <c r="F650" s="1261">
        <f t="shared" si="353"/>
        <v>0</v>
      </c>
      <c r="G650" s="1261">
        <f t="shared" si="353"/>
        <v>0</v>
      </c>
      <c r="H650" s="1261">
        <f t="shared" si="353"/>
        <v>0</v>
      </c>
      <c r="I650" s="1262">
        <f t="shared" si="317"/>
        <v>0</v>
      </c>
    </row>
    <row r="651" spans="2:9" s="1154" customFormat="1" ht="21.75" customHeight="1" x14ac:dyDescent="0.25">
      <c r="B651" s="1264">
        <v>5811</v>
      </c>
      <c r="C651" s="1199" t="s">
        <v>1868</v>
      </c>
      <c r="D651" s="1265"/>
      <c r="E651" s="1265"/>
      <c r="F651" s="1265"/>
      <c r="G651" s="1265"/>
      <c r="H651" s="1265"/>
      <c r="I651" s="1266">
        <f t="shared" si="317"/>
        <v>0</v>
      </c>
    </row>
    <row r="652" spans="2:9" s="1154" customFormat="1" ht="21.75" customHeight="1" x14ac:dyDescent="0.25">
      <c r="B652" s="1259">
        <v>5820</v>
      </c>
      <c r="C652" s="1263" t="s">
        <v>113</v>
      </c>
      <c r="D652" s="1261">
        <f t="shared" ref="D652:H652" si="354">D653</f>
        <v>0</v>
      </c>
      <c r="E652" s="1261">
        <f t="shared" si="354"/>
        <v>0</v>
      </c>
      <c r="F652" s="1261">
        <f t="shared" si="354"/>
        <v>0</v>
      </c>
      <c r="G652" s="1261">
        <f t="shared" si="354"/>
        <v>0</v>
      </c>
      <c r="H652" s="1261">
        <f t="shared" si="354"/>
        <v>0</v>
      </c>
      <c r="I652" s="1262">
        <f t="shared" si="317"/>
        <v>0</v>
      </c>
    </row>
    <row r="653" spans="2:9" s="1154" customFormat="1" ht="21.75" customHeight="1" x14ac:dyDescent="0.25">
      <c r="B653" s="1264">
        <v>5821</v>
      </c>
      <c r="C653" s="1199" t="s">
        <v>792</v>
      </c>
      <c r="D653" s="1265"/>
      <c r="E653" s="1265"/>
      <c r="F653" s="1265"/>
      <c r="G653" s="1265"/>
      <c r="H653" s="1265"/>
      <c r="I653" s="1266">
        <f t="shared" si="317"/>
        <v>0</v>
      </c>
    </row>
    <row r="654" spans="2:9" s="1154" customFormat="1" ht="21.75" customHeight="1" x14ac:dyDescent="0.25">
      <c r="B654" s="1259">
        <v>5830</v>
      </c>
      <c r="C654" s="1263" t="s">
        <v>1869</v>
      </c>
      <c r="D654" s="1261">
        <f t="shared" ref="D654:H654" si="355">D655</f>
        <v>0</v>
      </c>
      <c r="E654" s="1261">
        <f t="shared" si="355"/>
        <v>0</v>
      </c>
      <c r="F654" s="1261">
        <f t="shared" si="355"/>
        <v>0</v>
      </c>
      <c r="G654" s="1261">
        <f t="shared" si="355"/>
        <v>0</v>
      </c>
      <c r="H654" s="1261">
        <f t="shared" si="355"/>
        <v>0</v>
      </c>
      <c r="I654" s="1262">
        <f t="shared" si="317"/>
        <v>0</v>
      </c>
    </row>
    <row r="655" spans="2:9" s="1154" customFormat="1" ht="21.75" customHeight="1" x14ac:dyDescent="0.25">
      <c r="B655" s="1264">
        <v>5831</v>
      </c>
      <c r="C655" s="1199" t="s">
        <v>1870</v>
      </c>
      <c r="D655" s="1265"/>
      <c r="E655" s="1265"/>
      <c r="F655" s="1265"/>
      <c r="G655" s="1265"/>
      <c r="H655" s="1265"/>
      <c r="I655" s="1266">
        <f t="shared" ref="I655:I718" si="356">+D655+E655+F655+G655+H655</f>
        <v>0</v>
      </c>
    </row>
    <row r="656" spans="2:9" s="1154" customFormat="1" ht="21.75" customHeight="1" x14ac:dyDescent="0.25">
      <c r="B656" s="1285">
        <v>5890</v>
      </c>
      <c r="C656" s="1276" t="s">
        <v>122</v>
      </c>
      <c r="D656" s="1261">
        <f t="shared" ref="D656" si="357">D657+D658+D659</f>
        <v>0</v>
      </c>
      <c r="E656" s="1261">
        <f t="shared" ref="E656:H656" si="358">E657+E658+E659</f>
        <v>0</v>
      </c>
      <c r="F656" s="1261">
        <f t="shared" si="358"/>
        <v>0</v>
      </c>
      <c r="G656" s="1261">
        <f t="shared" si="358"/>
        <v>0</v>
      </c>
      <c r="H656" s="1261">
        <f t="shared" si="358"/>
        <v>0</v>
      </c>
      <c r="I656" s="1262">
        <f t="shared" si="356"/>
        <v>0</v>
      </c>
    </row>
    <row r="657" spans="2:9" s="1154" customFormat="1" ht="21.75" customHeight="1" x14ac:dyDescent="0.25">
      <c r="B657" s="1286">
        <v>5891</v>
      </c>
      <c r="C657" s="1282" t="s">
        <v>122</v>
      </c>
      <c r="D657" s="1265"/>
      <c r="E657" s="1265"/>
      <c r="F657" s="1265"/>
      <c r="G657" s="1265"/>
      <c r="H657" s="1265"/>
      <c r="I657" s="1266">
        <f t="shared" si="356"/>
        <v>0</v>
      </c>
    </row>
    <row r="658" spans="2:9" s="1154" customFormat="1" ht="21.75" customHeight="1" x14ac:dyDescent="0.25">
      <c r="B658" s="1286">
        <v>5892</v>
      </c>
      <c r="C658" s="1282" t="s">
        <v>1871</v>
      </c>
      <c r="D658" s="1265"/>
      <c r="E658" s="1265"/>
      <c r="F658" s="1265"/>
      <c r="G658" s="1265"/>
      <c r="H658" s="1265"/>
      <c r="I658" s="1266">
        <f t="shared" si="356"/>
        <v>0</v>
      </c>
    </row>
    <row r="659" spans="2:9" s="1154" customFormat="1" ht="21.75" customHeight="1" x14ac:dyDescent="0.25">
      <c r="B659" s="1286">
        <v>5893</v>
      </c>
      <c r="C659" s="1282" t="s">
        <v>1872</v>
      </c>
      <c r="D659" s="1265"/>
      <c r="E659" s="1265"/>
      <c r="F659" s="1265"/>
      <c r="G659" s="1265"/>
      <c r="H659" s="1265"/>
      <c r="I659" s="1266">
        <f t="shared" si="356"/>
        <v>0</v>
      </c>
    </row>
    <row r="660" spans="2:9" s="1154" customFormat="1" ht="21.75" customHeight="1" x14ac:dyDescent="0.25">
      <c r="B660" s="1285">
        <v>5900</v>
      </c>
      <c r="C660" s="1269" t="s">
        <v>144</v>
      </c>
      <c r="D660" s="1261">
        <f t="shared" ref="D660" si="359">D661+D663+D665+D667+D669+D671+D673+D675+D677</f>
        <v>0</v>
      </c>
      <c r="E660" s="1261">
        <f t="shared" ref="E660:H660" si="360">E661+E663+E665+E667+E669+E671+E673+E675+E677</f>
        <v>0</v>
      </c>
      <c r="F660" s="1261">
        <f t="shared" si="360"/>
        <v>0</v>
      </c>
      <c r="G660" s="1261">
        <f t="shared" si="360"/>
        <v>0</v>
      </c>
      <c r="H660" s="1261">
        <f t="shared" si="360"/>
        <v>0</v>
      </c>
      <c r="I660" s="1262">
        <f t="shared" si="356"/>
        <v>0</v>
      </c>
    </row>
    <row r="661" spans="2:9" s="1154" customFormat="1" ht="21.75" customHeight="1" x14ac:dyDescent="0.25">
      <c r="B661" s="1285">
        <v>5910</v>
      </c>
      <c r="C661" s="1276" t="s">
        <v>146</v>
      </c>
      <c r="D661" s="1261">
        <f t="shared" ref="D661:H661" si="361">D662</f>
        <v>0</v>
      </c>
      <c r="E661" s="1261">
        <f t="shared" si="361"/>
        <v>0</v>
      </c>
      <c r="F661" s="1261">
        <f t="shared" si="361"/>
        <v>0</v>
      </c>
      <c r="G661" s="1261">
        <f t="shared" si="361"/>
        <v>0</v>
      </c>
      <c r="H661" s="1261">
        <f t="shared" si="361"/>
        <v>0</v>
      </c>
      <c r="I661" s="1262">
        <f t="shared" si="356"/>
        <v>0</v>
      </c>
    </row>
    <row r="662" spans="2:9" s="1154" customFormat="1" ht="21.75" customHeight="1" x14ac:dyDescent="0.25">
      <c r="B662" s="1286">
        <v>5911</v>
      </c>
      <c r="C662" s="1282" t="s">
        <v>146</v>
      </c>
      <c r="D662" s="1265"/>
      <c r="E662" s="1265"/>
      <c r="F662" s="1265"/>
      <c r="G662" s="1265"/>
      <c r="H662" s="1265"/>
      <c r="I662" s="1266">
        <f t="shared" si="356"/>
        <v>0</v>
      </c>
    </row>
    <row r="663" spans="2:9" s="1154" customFormat="1" ht="21.75" customHeight="1" x14ac:dyDescent="0.25">
      <c r="B663" s="1285">
        <v>5920</v>
      </c>
      <c r="C663" s="1276" t="s">
        <v>1873</v>
      </c>
      <c r="D663" s="1261">
        <f t="shared" ref="D663:H663" si="362">D664</f>
        <v>0</v>
      </c>
      <c r="E663" s="1261">
        <f t="shared" si="362"/>
        <v>0</v>
      </c>
      <c r="F663" s="1261">
        <f t="shared" si="362"/>
        <v>0</v>
      </c>
      <c r="G663" s="1261">
        <f t="shared" si="362"/>
        <v>0</v>
      </c>
      <c r="H663" s="1261">
        <f t="shared" si="362"/>
        <v>0</v>
      </c>
      <c r="I663" s="1262">
        <f t="shared" si="356"/>
        <v>0</v>
      </c>
    </row>
    <row r="664" spans="2:9" s="1154" customFormat="1" ht="21.75" customHeight="1" x14ac:dyDescent="0.25">
      <c r="B664" s="1286">
        <v>5921</v>
      </c>
      <c r="C664" s="1282" t="s">
        <v>1873</v>
      </c>
      <c r="D664" s="1265"/>
      <c r="E664" s="1265"/>
      <c r="F664" s="1265"/>
      <c r="G664" s="1265"/>
      <c r="H664" s="1265"/>
      <c r="I664" s="1266">
        <f t="shared" si="356"/>
        <v>0</v>
      </c>
    </row>
    <row r="665" spans="2:9" s="1154" customFormat="1" ht="21.75" customHeight="1" x14ac:dyDescent="0.25">
      <c r="B665" s="1285">
        <v>5930</v>
      </c>
      <c r="C665" s="1276" t="s">
        <v>1874</v>
      </c>
      <c r="D665" s="1261">
        <f t="shared" ref="D665:H665" si="363">D666</f>
        <v>0</v>
      </c>
      <c r="E665" s="1261">
        <f t="shared" si="363"/>
        <v>0</v>
      </c>
      <c r="F665" s="1261">
        <f t="shared" si="363"/>
        <v>0</v>
      </c>
      <c r="G665" s="1261">
        <f t="shared" si="363"/>
        <v>0</v>
      </c>
      <c r="H665" s="1261">
        <f t="shared" si="363"/>
        <v>0</v>
      </c>
      <c r="I665" s="1262">
        <f t="shared" si="356"/>
        <v>0</v>
      </c>
    </row>
    <row r="666" spans="2:9" s="1154" customFormat="1" ht="21.75" customHeight="1" x14ac:dyDescent="0.25">
      <c r="B666" s="1286">
        <v>5931</v>
      </c>
      <c r="C666" s="1282" t="s">
        <v>1874</v>
      </c>
      <c r="D666" s="1265"/>
      <c r="E666" s="1265"/>
      <c r="F666" s="1265"/>
      <c r="G666" s="1265"/>
      <c r="H666" s="1265"/>
      <c r="I666" s="1266">
        <f t="shared" si="356"/>
        <v>0</v>
      </c>
    </row>
    <row r="667" spans="2:9" s="1154" customFormat="1" ht="21.75" customHeight="1" x14ac:dyDescent="0.25">
      <c r="B667" s="1285">
        <v>5940</v>
      </c>
      <c r="C667" s="1276" t="s">
        <v>218</v>
      </c>
      <c r="D667" s="1261">
        <f t="shared" ref="D667:H667" si="364">D668</f>
        <v>0</v>
      </c>
      <c r="E667" s="1261">
        <f t="shared" si="364"/>
        <v>0</v>
      </c>
      <c r="F667" s="1261">
        <f t="shared" si="364"/>
        <v>0</v>
      </c>
      <c r="G667" s="1261">
        <f t="shared" si="364"/>
        <v>0</v>
      </c>
      <c r="H667" s="1261">
        <f t="shared" si="364"/>
        <v>0</v>
      </c>
      <c r="I667" s="1262">
        <f t="shared" si="356"/>
        <v>0</v>
      </c>
    </row>
    <row r="668" spans="2:9" s="1154" customFormat="1" ht="21.75" customHeight="1" x14ac:dyDescent="0.25">
      <c r="B668" s="1286">
        <v>5941</v>
      </c>
      <c r="C668" s="1282" t="s">
        <v>218</v>
      </c>
      <c r="D668" s="1265"/>
      <c r="E668" s="1265"/>
      <c r="F668" s="1265"/>
      <c r="G668" s="1265"/>
      <c r="H668" s="1265"/>
      <c r="I668" s="1266">
        <f t="shared" si="356"/>
        <v>0</v>
      </c>
    </row>
    <row r="669" spans="2:9" s="1154" customFormat="1" ht="21.75" customHeight="1" x14ac:dyDescent="0.25">
      <c r="B669" s="1285">
        <v>5950</v>
      </c>
      <c r="C669" s="1276" t="s">
        <v>1875</v>
      </c>
      <c r="D669" s="1261">
        <f t="shared" ref="D669:H669" si="365">D670</f>
        <v>0</v>
      </c>
      <c r="E669" s="1261">
        <f t="shared" si="365"/>
        <v>0</v>
      </c>
      <c r="F669" s="1261">
        <f t="shared" si="365"/>
        <v>0</v>
      </c>
      <c r="G669" s="1261">
        <f t="shared" si="365"/>
        <v>0</v>
      </c>
      <c r="H669" s="1261">
        <f t="shared" si="365"/>
        <v>0</v>
      </c>
      <c r="I669" s="1262">
        <f t="shared" si="356"/>
        <v>0</v>
      </c>
    </row>
    <row r="670" spans="2:9" s="1154" customFormat="1" ht="21.75" customHeight="1" x14ac:dyDescent="0.25">
      <c r="B670" s="1286">
        <v>5951</v>
      </c>
      <c r="C670" s="1282" t="s">
        <v>1875</v>
      </c>
      <c r="D670" s="1265"/>
      <c r="E670" s="1265"/>
      <c r="F670" s="1265"/>
      <c r="G670" s="1265"/>
      <c r="H670" s="1265"/>
      <c r="I670" s="1266">
        <f t="shared" si="356"/>
        <v>0</v>
      </c>
    </row>
    <row r="671" spans="2:9" s="1154" customFormat="1" ht="21.75" customHeight="1" x14ac:dyDescent="0.25">
      <c r="B671" s="1285">
        <v>5960</v>
      </c>
      <c r="C671" s="1276" t="s">
        <v>1876</v>
      </c>
      <c r="D671" s="1261">
        <f t="shared" ref="D671:H671" si="366">D672</f>
        <v>0</v>
      </c>
      <c r="E671" s="1261">
        <f t="shared" si="366"/>
        <v>0</v>
      </c>
      <c r="F671" s="1261">
        <f t="shared" si="366"/>
        <v>0</v>
      </c>
      <c r="G671" s="1261">
        <f t="shared" si="366"/>
        <v>0</v>
      </c>
      <c r="H671" s="1261">
        <f t="shared" si="366"/>
        <v>0</v>
      </c>
      <c r="I671" s="1262">
        <f t="shared" si="356"/>
        <v>0</v>
      </c>
    </row>
    <row r="672" spans="2:9" s="1154" customFormat="1" ht="21.75" customHeight="1" x14ac:dyDescent="0.25">
      <c r="B672" s="1286">
        <v>5961</v>
      </c>
      <c r="C672" s="1282" t="s">
        <v>1876</v>
      </c>
      <c r="D672" s="1265"/>
      <c r="E672" s="1265"/>
      <c r="F672" s="1265"/>
      <c r="G672" s="1265"/>
      <c r="H672" s="1265"/>
      <c r="I672" s="1266">
        <f t="shared" si="356"/>
        <v>0</v>
      </c>
    </row>
    <row r="673" spans="2:9" s="1154" customFormat="1" ht="21.75" customHeight="1" x14ac:dyDescent="0.25">
      <c r="B673" s="1285">
        <v>5970</v>
      </c>
      <c r="C673" s="1276" t="s">
        <v>1877</v>
      </c>
      <c r="D673" s="1261">
        <f t="shared" ref="D673:H673" si="367">D674</f>
        <v>0</v>
      </c>
      <c r="E673" s="1261">
        <f t="shared" si="367"/>
        <v>0</v>
      </c>
      <c r="F673" s="1261">
        <f t="shared" si="367"/>
        <v>0</v>
      </c>
      <c r="G673" s="1261">
        <f t="shared" si="367"/>
        <v>0</v>
      </c>
      <c r="H673" s="1261">
        <f t="shared" si="367"/>
        <v>0</v>
      </c>
      <c r="I673" s="1262">
        <f t="shared" si="356"/>
        <v>0</v>
      </c>
    </row>
    <row r="674" spans="2:9" s="1154" customFormat="1" ht="21.75" customHeight="1" x14ac:dyDescent="0.25">
      <c r="B674" s="1286">
        <v>5971</v>
      </c>
      <c r="C674" s="1282" t="s">
        <v>1877</v>
      </c>
      <c r="D674" s="1265"/>
      <c r="E674" s="1265"/>
      <c r="F674" s="1265"/>
      <c r="G674" s="1265"/>
      <c r="H674" s="1265"/>
      <c r="I674" s="1266">
        <f t="shared" si="356"/>
        <v>0</v>
      </c>
    </row>
    <row r="675" spans="2:9" s="1154" customFormat="1" ht="21.75" customHeight="1" x14ac:dyDescent="0.25">
      <c r="B675" s="1285">
        <v>5980</v>
      </c>
      <c r="C675" s="1276" t="s">
        <v>1878</v>
      </c>
      <c r="D675" s="1261">
        <f t="shared" ref="D675:H675" si="368">D676</f>
        <v>0</v>
      </c>
      <c r="E675" s="1261">
        <f t="shared" si="368"/>
        <v>0</v>
      </c>
      <c r="F675" s="1261">
        <f t="shared" si="368"/>
        <v>0</v>
      </c>
      <c r="G675" s="1261">
        <f t="shared" si="368"/>
        <v>0</v>
      </c>
      <c r="H675" s="1261">
        <f t="shared" si="368"/>
        <v>0</v>
      </c>
      <c r="I675" s="1262">
        <f t="shared" si="356"/>
        <v>0</v>
      </c>
    </row>
    <row r="676" spans="2:9" s="1154" customFormat="1" ht="21.75" customHeight="1" x14ac:dyDescent="0.25">
      <c r="B676" s="1286">
        <v>5981</v>
      </c>
      <c r="C676" s="1282" t="s">
        <v>1879</v>
      </c>
      <c r="D676" s="1265"/>
      <c r="E676" s="1265"/>
      <c r="F676" s="1265"/>
      <c r="G676" s="1265"/>
      <c r="H676" s="1265"/>
      <c r="I676" s="1266">
        <f t="shared" si="356"/>
        <v>0</v>
      </c>
    </row>
    <row r="677" spans="2:9" s="1154" customFormat="1" ht="21.75" customHeight="1" x14ac:dyDescent="0.25">
      <c r="B677" s="1285">
        <v>5990</v>
      </c>
      <c r="C677" s="1276" t="s">
        <v>154</v>
      </c>
      <c r="D677" s="1261">
        <f t="shared" ref="D677:H677" si="369">D678</f>
        <v>0</v>
      </c>
      <c r="E677" s="1261">
        <f t="shared" si="369"/>
        <v>0</v>
      </c>
      <c r="F677" s="1261">
        <f t="shared" si="369"/>
        <v>0</v>
      </c>
      <c r="G677" s="1261">
        <f t="shared" si="369"/>
        <v>0</v>
      </c>
      <c r="H677" s="1261">
        <f t="shared" si="369"/>
        <v>0</v>
      </c>
      <c r="I677" s="1262">
        <f t="shared" si="356"/>
        <v>0</v>
      </c>
    </row>
    <row r="678" spans="2:9" s="1154" customFormat="1" ht="21.75" customHeight="1" x14ac:dyDescent="0.25">
      <c r="B678" s="1286">
        <v>5991</v>
      </c>
      <c r="C678" s="1282" t="s">
        <v>154</v>
      </c>
      <c r="D678" s="1265"/>
      <c r="E678" s="1265"/>
      <c r="F678" s="1265"/>
      <c r="G678" s="1265"/>
      <c r="H678" s="1265"/>
      <c r="I678" s="1266">
        <f t="shared" si="356"/>
        <v>0</v>
      </c>
    </row>
    <row r="679" spans="2:9" s="1154" customFormat="1" ht="21" customHeight="1" x14ac:dyDescent="0.25">
      <c r="B679" s="1259" t="s">
        <v>2026</v>
      </c>
      <c r="C679" s="1275"/>
      <c r="D679" s="1261">
        <f t="shared" ref="D679" si="370">D562+D579+D588+D593+D607+D610+D630+D649+D660</f>
        <v>0</v>
      </c>
      <c r="E679" s="1261">
        <f t="shared" ref="E679:H679" si="371">E562+E579+E588+E593+E607+E610+E630+E649+E660</f>
        <v>0</v>
      </c>
      <c r="F679" s="1261">
        <f t="shared" si="371"/>
        <v>0</v>
      </c>
      <c r="G679" s="1261">
        <f t="shared" si="371"/>
        <v>0</v>
      </c>
      <c r="H679" s="1261">
        <f t="shared" si="371"/>
        <v>0</v>
      </c>
      <c r="I679" s="1262">
        <f t="shared" si="356"/>
        <v>0</v>
      </c>
    </row>
    <row r="680" spans="2:9" s="1154" customFormat="1" ht="21.75" customHeight="1" x14ac:dyDescent="0.25">
      <c r="B680" s="1285">
        <v>6000</v>
      </c>
      <c r="C680" s="1269" t="s">
        <v>259</v>
      </c>
      <c r="D680" s="1261">
        <f>+D681+D729+D746</f>
        <v>0</v>
      </c>
      <c r="E680" s="1261">
        <f t="shared" ref="E680:H680" si="372">+E681+E729+E746</f>
        <v>0</v>
      </c>
      <c r="F680" s="1261">
        <f t="shared" si="372"/>
        <v>0</v>
      </c>
      <c r="G680" s="1261">
        <f t="shared" si="372"/>
        <v>0</v>
      </c>
      <c r="H680" s="1261">
        <f t="shared" si="372"/>
        <v>0</v>
      </c>
      <c r="I680" s="1262">
        <f t="shared" si="356"/>
        <v>0</v>
      </c>
    </row>
    <row r="681" spans="2:9" s="1154" customFormat="1" ht="21.75" customHeight="1" x14ac:dyDescent="0.25">
      <c r="B681" s="1285">
        <v>6100</v>
      </c>
      <c r="C681" s="1269" t="s">
        <v>1880</v>
      </c>
      <c r="D681" s="1261">
        <f>D682+D684+D694+D704+D706+D716+D725+D727</f>
        <v>0</v>
      </c>
      <c r="E681" s="1261">
        <f t="shared" ref="E681:H681" si="373">E682+E684+E694+E704+E706+E716+E725+E727</f>
        <v>0</v>
      </c>
      <c r="F681" s="1261">
        <f t="shared" si="373"/>
        <v>0</v>
      </c>
      <c r="G681" s="1261">
        <f t="shared" si="373"/>
        <v>0</v>
      </c>
      <c r="H681" s="1261">
        <f t="shared" si="373"/>
        <v>0</v>
      </c>
      <c r="I681" s="1262">
        <f t="shared" si="356"/>
        <v>0</v>
      </c>
    </row>
    <row r="682" spans="2:9" s="1154" customFormat="1" ht="21.75" customHeight="1" x14ac:dyDescent="0.25">
      <c r="B682" s="1285">
        <v>6110</v>
      </c>
      <c r="C682" s="1276" t="s">
        <v>1881</v>
      </c>
      <c r="D682" s="1261">
        <f t="shared" ref="D682:H682" si="374">D683</f>
        <v>0</v>
      </c>
      <c r="E682" s="1261">
        <f t="shared" si="374"/>
        <v>0</v>
      </c>
      <c r="F682" s="1261">
        <f t="shared" si="374"/>
        <v>0</v>
      </c>
      <c r="G682" s="1261">
        <f t="shared" si="374"/>
        <v>0</v>
      </c>
      <c r="H682" s="1261">
        <f t="shared" si="374"/>
        <v>0</v>
      </c>
      <c r="I682" s="1262">
        <f t="shared" si="356"/>
        <v>0</v>
      </c>
    </row>
    <row r="683" spans="2:9" s="1154" customFormat="1" ht="21.75" customHeight="1" x14ac:dyDescent="0.25">
      <c r="B683" s="1286">
        <v>6111</v>
      </c>
      <c r="C683" s="1282" t="s">
        <v>1881</v>
      </c>
      <c r="D683" s="1265"/>
      <c r="E683" s="1265"/>
      <c r="F683" s="1265"/>
      <c r="G683" s="1265"/>
      <c r="H683" s="1265"/>
      <c r="I683" s="1266">
        <f t="shared" si="356"/>
        <v>0</v>
      </c>
    </row>
    <row r="684" spans="2:9" s="1154" customFormat="1" ht="21.75" customHeight="1" x14ac:dyDescent="0.25">
      <c r="B684" s="1285">
        <v>6120</v>
      </c>
      <c r="C684" s="1276" t="s">
        <v>1882</v>
      </c>
      <c r="D684" s="1261">
        <f t="shared" ref="D684" si="375">D685+D686+D687+D688+D689+D690+D691+D692+D693</f>
        <v>0</v>
      </c>
      <c r="E684" s="1261">
        <f t="shared" ref="E684:H684" si="376">E685+E686+E687+E688+E689+E690+E691+E692+E693</f>
        <v>0</v>
      </c>
      <c r="F684" s="1261">
        <f t="shared" si="376"/>
        <v>0</v>
      </c>
      <c r="G684" s="1261">
        <f t="shared" si="376"/>
        <v>0</v>
      </c>
      <c r="H684" s="1261">
        <f t="shared" si="376"/>
        <v>0</v>
      </c>
      <c r="I684" s="1262">
        <f t="shared" si="356"/>
        <v>0</v>
      </c>
    </row>
    <row r="685" spans="2:9" s="1154" customFormat="1" ht="21.75" customHeight="1" x14ac:dyDescent="0.25">
      <c r="B685" s="1286">
        <v>6121</v>
      </c>
      <c r="C685" s="1282" t="s">
        <v>1883</v>
      </c>
      <c r="D685" s="1265"/>
      <c r="E685" s="1265"/>
      <c r="F685" s="1265"/>
      <c r="G685" s="1265"/>
      <c r="H685" s="1265"/>
      <c r="I685" s="1266">
        <f t="shared" si="356"/>
        <v>0</v>
      </c>
    </row>
    <row r="686" spans="2:9" s="1154" customFormat="1" ht="21.75" customHeight="1" x14ac:dyDescent="0.25">
      <c r="B686" s="1286">
        <v>6122</v>
      </c>
      <c r="C686" s="1282" t="s">
        <v>1884</v>
      </c>
      <c r="D686" s="1265"/>
      <c r="E686" s="1265"/>
      <c r="F686" s="1265"/>
      <c r="G686" s="1265"/>
      <c r="H686" s="1265"/>
      <c r="I686" s="1266">
        <f t="shared" si="356"/>
        <v>0</v>
      </c>
    </row>
    <row r="687" spans="2:9" s="1154" customFormat="1" ht="21.75" customHeight="1" x14ac:dyDescent="0.25">
      <c r="B687" s="1286">
        <v>6123</v>
      </c>
      <c r="C687" s="1282" t="s">
        <v>1885</v>
      </c>
      <c r="D687" s="1265"/>
      <c r="E687" s="1265"/>
      <c r="F687" s="1265"/>
      <c r="G687" s="1265"/>
      <c r="H687" s="1265"/>
      <c r="I687" s="1266">
        <f t="shared" si="356"/>
        <v>0</v>
      </c>
    </row>
    <row r="688" spans="2:9" s="1154" customFormat="1" ht="21.75" customHeight="1" x14ac:dyDescent="0.25">
      <c r="B688" s="1286">
        <v>6124</v>
      </c>
      <c r="C688" s="1282" t="s">
        <v>1886</v>
      </c>
      <c r="D688" s="1265"/>
      <c r="E688" s="1265"/>
      <c r="F688" s="1265"/>
      <c r="G688" s="1265"/>
      <c r="H688" s="1265"/>
      <c r="I688" s="1266">
        <f t="shared" si="356"/>
        <v>0</v>
      </c>
    </row>
    <row r="689" spans="2:9" s="1154" customFormat="1" ht="21.75" customHeight="1" x14ac:dyDescent="0.25">
      <c r="B689" s="1286">
        <v>6125</v>
      </c>
      <c r="C689" s="1282" t="s">
        <v>1887</v>
      </c>
      <c r="D689" s="1265"/>
      <c r="E689" s="1265"/>
      <c r="F689" s="1265"/>
      <c r="G689" s="1265"/>
      <c r="H689" s="1265"/>
      <c r="I689" s="1266">
        <f t="shared" si="356"/>
        <v>0</v>
      </c>
    </row>
    <row r="690" spans="2:9" s="1154" customFormat="1" ht="21.75" customHeight="1" x14ac:dyDescent="0.25">
      <c r="B690" s="1286">
        <v>6126</v>
      </c>
      <c r="C690" s="1282" t="s">
        <v>1888</v>
      </c>
      <c r="D690" s="1265"/>
      <c r="E690" s="1265"/>
      <c r="F690" s="1265"/>
      <c r="G690" s="1265"/>
      <c r="H690" s="1265"/>
      <c r="I690" s="1266">
        <f t="shared" si="356"/>
        <v>0</v>
      </c>
    </row>
    <row r="691" spans="2:9" s="1154" customFormat="1" ht="21.75" customHeight="1" x14ac:dyDescent="0.25">
      <c r="B691" s="1286">
        <v>6127</v>
      </c>
      <c r="C691" s="1282" t="s">
        <v>1889</v>
      </c>
      <c r="D691" s="1265"/>
      <c r="E691" s="1265"/>
      <c r="F691" s="1265"/>
      <c r="G691" s="1265"/>
      <c r="H691" s="1265"/>
      <c r="I691" s="1266">
        <f t="shared" si="356"/>
        <v>0</v>
      </c>
    </row>
    <row r="692" spans="2:9" s="1154" customFormat="1" ht="21.75" customHeight="1" x14ac:dyDescent="0.25">
      <c r="B692" s="1286">
        <v>6128</v>
      </c>
      <c r="C692" s="1282" t="s">
        <v>1890</v>
      </c>
      <c r="D692" s="1265"/>
      <c r="E692" s="1265"/>
      <c r="F692" s="1265"/>
      <c r="G692" s="1265"/>
      <c r="H692" s="1265"/>
      <c r="I692" s="1266">
        <f t="shared" si="356"/>
        <v>0</v>
      </c>
    </row>
    <row r="693" spans="2:9" s="1154" customFormat="1" ht="21.75" customHeight="1" x14ac:dyDescent="0.25">
      <c r="B693" s="1286">
        <v>6129</v>
      </c>
      <c r="C693" s="1282" t="s">
        <v>1891</v>
      </c>
      <c r="D693" s="1265"/>
      <c r="E693" s="1265"/>
      <c r="F693" s="1265"/>
      <c r="G693" s="1265"/>
      <c r="H693" s="1265"/>
      <c r="I693" s="1266">
        <f t="shared" si="356"/>
        <v>0</v>
      </c>
    </row>
    <row r="694" spans="2:9" s="1154" customFormat="1" ht="21.75" customHeight="1" x14ac:dyDescent="0.25">
      <c r="B694" s="1285">
        <v>6130</v>
      </c>
      <c r="C694" s="1276" t="s">
        <v>1892</v>
      </c>
      <c r="D694" s="1261">
        <f t="shared" ref="D694" si="377">D695+D696+D697+D698+D699+D700+D701+D702+D703</f>
        <v>0</v>
      </c>
      <c r="E694" s="1261">
        <f t="shared" ref="E694:H694" si="378">E695+E696+E697+E698+E699+E700+E701+E702+E703</f>
        <v>0</v>
      </c>
      <c r="F694" s="1261">
        <f t="shared" si="378"/>
        <v>0</v>
      </c>
      <c r="G694" s="1261">
        <f t="shared" si="378"/>
        <v>0</v>
      </c>
      <c r="H694" s="1261">
        <f t="shared" si="378"/>
        <v>0</v>
      </c>
      <c r="I694" s="1262">
        <f t="shared" si="356"/>
        <v>0</v>
      </c>
    </row>
    <row r="695" spans="2:9" s="1154" customFormat="1" ht="21.75" customHeight="1" x14ac:dyDescent="0.25">
      <c r="B695" s="1286">
        <v>6131</v>
      </c>
      <c r="C695" s="1282" t="s">
        <v>1883</v>
      </c>
      <c r="D695" s="1265"/>
      <c r="E695" s="1265"/>
      <c r="F695" s="1265"/>
      <c r="G695" s="1265"/>
      <c r="H695" s="1265"/>
      <c r="I695" s="1266">
        <f t="shared" si="356"/>
        <v>0</v>
      </c>
    </row>
    <row r="696" spans="2:9" s="1154" customFormat="1" ht="21.75" customHeight="1" x14ac:dyDescent="0.25">
      <c r="B696" s="1286">
        <v>6132</v>
      </c>
      <c r="C696" s="1282" t="s">
        <v>1884</v>
      </c>
      <c r="D696" s="1265"/>
      <c r="E696" s="1265"/>
      <c r="F696" s="1265"/>
      <c r="G696" s="1265"/>
      <c r="H696" s="1265"/>
      <c r="I696" s="1266">
        <f t="shared" si="356"/>
        <v>0</v>
      </c>
    </row>
    <row r="697" spans="2:9" s="1154" customFormat="1" ht="21.75" customHeight="1" x14ac:dyDescent="0.25">
      <c r="B697" s="1286">
        <v>6133</v>
      </c>
      <c r="C697" s="1282" t="s">
        <v>1885</v>
      </c>
      <c r="D697" s="1265"/>
      <c r="E697" s="1265"/>
      <c r="F697" s="1265"/>
      <c r="G697" s="1265"/>
      <c r="H697" s="1265"/>
      <c r="I697" s="1266">
        <f t="shared" si="356"/>
        <v>0</v>
      </c>
    </row>
    <row r="698" spans="2:9" s="1154" customFormat="1" ht="21.75" customHeight="1" x14ac:dyDescent="0.25">
      <c r="B698" s="1286">
        <v>6134</v>
      </c>
      <c r="C698" s="1282" t="s">
        <v>1886</v>
      </c>
      <c r="D698" s="1265"/>
      <c r="E698" s="1265"/>
      <c r="F698" s="1265"/>
      <c r="G698" s="1265"/>
      <c r="H698" s="1265"/>
      <c r="I698" s="1266">
        <f t="shared" si="356"/>
        <v>0</v>
      </c>
    </row>
    <row r="699" spans="2:9" s="1154" customFormat="1" ht="21.75" customHeight="1" x14ac:dyDescent="0.25">
      <c r="B699" s="1286">
        <v>6135</v>
      </c>
      <c r="C699" s="1282" t="s">
        <v>1887</v>
      </c>
      <c r="D699" s="1265"/>
      <c r="E699" s="1265"/>
      <c r="F699" s="1265"/>
      <c r="G699" s="1265"/>
      <c r="H699" s="1265"/>
      <c r="I699" s="1266">
        <f t="shared" si="356"/>
        <v>0</v>
      </c>
    </row>
    <row r="700" spans="2:9" s="1154" customFormat="1" ht="21.75" customHeight="1" x14ac:dyDescent="0.25">
      <c r="B700" s="1286">
        <v>6136</v>
      </c>
      <c r="C700" s="1282" t="s">
        <v>1888</v>
      </c>
      <c r="D700" s="1265"/>
      <c r="E700" s="1265"/>
      <c r="F700" s="1265"/>
      <c r="G700" s="1265"/>
      <c r="H700" s="1265"/>
      <c r="I700" s="1266">
        <f t="shared" si="356"/>
        <v>0</v>
      </c>
    </row>
    <row r="701" spans="2:9" s="1154" customFormat="1" ht="21.75" customHeight="1" x14ac:dyDescent="0.25">
      <c r="B701" s="1286">
        <v>6137</v>
      </c>
      <c r="C701" s="1282" t="s">
        <v>1889</v>
      </c>
      <c r="D701" s="1265"/>
      <c r="E701" s="1265"/>
      <c r="F701" s="1265"/>
      <c r="G701" s="1265"/>
      <c r="H701" s="1265"/>
      <c r="I701" s="1266">
        <f t="shared" si="356"/>
        <v>0</v>
      </c>
    </row>
    <row r="702" spans="2:9" s="1154" customFormat="1" ht="21.75" customHeight="1" x14ac:dyDescent="0.25">
      <c r="B702" s="1286">
        <v>6138</v>
      </c>
      <c r="C702" s="1282" t="s">
        <v>1891</v>
      </c>
      <c r="D702" s="1265"/>
      <c r="E702" s="1265"/>
      <c r="F702" s="1265"/>
      <c r="G702" s="1265"/>
      <c r="H702" s="1265"/>
      <c r="I702" s="1266">
        <f t="shared" si="356"/>
        <v>0</v>
      </c>
    </row>
    <row r="703" spans="2:9" s="1154" customFormat="1" ht="21.75" customHeight="1" x14ac:dyDescent="0.25">
      <c r="B703" s="1286">
        <v>6139</v>
      </c>
      <c r="C703" s="1282" t="s">
        <v>1893</v>
      </c>
      <c r="D703" s="1265"/>
      <c r="E703" s="1265"/>
      <c r="F703" s="1265"/>
      <c r="G703" s="1265"/>
      <c r="H703" s="1265"/>
      <c r="I703" s="1266">
        <f t="shared" si="356"/>
        <v>0</v>
      </c>
    </row>
    <row r="704" spans="2:9" s="1154" customFormat="1" ht="21.75" customHeight="1" x14ac:dyDescent="0.25">
      <c r="B704" s="1285">
        <v>6140</v>
      </c>
      <c r="C704" s="1276" t="s">
        <v>1894</v>
      </c>
      <c r="D704" s="1261">
        <f t="shared" ref="D704:H704" si="379">D705</f>
        <v>0</v>
      </c>
      <c r="E704" s="1261">
        <f t="shared" si="379"/>
        <v>0</v>
      </c>
      <c r="F704" s="1261">
        <f t="shared" si="379"/>
        <v>0</v>
      </c>
      <c r="G704" s="1261">
        <f t="shared" si="379"/>
        <v>0</v>
      </c>
      <c r="H704" s="1261">
        <f t="shared" si="379"/>
        <v>0</v>
      </c>
      <c r="I704" s="1262">
        <f t="shared" si="356"/>
        <v>0</v>
      </c>
    </row>
    <row r="705" spans="2:9" s="1154" customFormat="1" ht="21.75" customHeight="1" x14ac:dyDescent="0.25">
      <c r="B705" s="1286">
        <v>6141</v>
      </c>
      <c r="C705" s="1282" t="s">
        <v>1894</v>
      </c>
      <c r="D705" s="1265"/>
      <c r="E705" s="1265"/>
      <c r="F705" s="1265"/>
      <c r="G705" s="1265"/>
      <c r="H705" s="1265"/>
      <c r="I705" s="1266">
        <f t="shared" si="356"/>
        <v>0</v>
      </c>
    </row>
    <row r="706" spans="2:9" s="1154" customFormat="1" ht="21.75" customHeight="1" x14ac:dyDescent="0.25">
      <c r="B706" s="1285">
        <v>6150</v>
      </c>
      <c r="C706" s="1276" t="s">
        <v>1895</v>
      </c>
      <c r="D706" s="1261">
        <f t="shared" ref="D706" si="380">D707+D708+D709+D710+D711+D712+D713+D714+D715</f>
        <v>0</v>
      </c>
      <c r="E706" s="1261">
        <f t="shared" ref="E706:H706" si="381">E707+E708+E709+E710+E711+E712+E713+E714+E715</f>
        <v>0</v>
      </c>
      <c r="F706" s="1261">
        <f t="shared" si="381"/>
        <v>0</v>
      </c>
      <c r="G706" s="1261">
        <f t="shared" si="381"/>
        <v>0</v>
      </c>
      <c r="H706" s="1261">
        <f t="shared" si="381"/>
        <v>0</v>
      </c>
      <c r="I706" s="1262">
        <f t="shared" si="356"/>
        <v>0</v>
      </c>
    </row>
    <row r="707" spans="2:9" s="1154" customFormat="1" ht="21.75" customHeight="1" x14ac:dyDescent="0.25">
      <c r="B707" s="1286">
        <v>6151</v>
      </c>
      <c r="C707" s="1282" t="s">
        <v>1883</v>
      </c>
      <c r="D707" s="1265"/>
      <c r="E707" s="1265"/>
      <c r="F707" s="1265"/>
      <c r="G707" s="1265"/>
      <c r="H707" s="1265"/>
      <c r="I707" s="1266">
        <f t="shared" si="356"/>
        <v>0</v>
      </c>
    </row>
    <row r="708" spans="2:9" s="1154" customFormat="1" ht="21.75" customHeight="1" x14ac:dyDescent="0.25">
      <c r="B708" s="1286">
        <v>6152</v>
      </c>
      <c r="C708" s="1282" t="s">
        <v>1884</v>
      </c>
      <c r="D708" s="1265"/>
      <c r="E708" s="1265"/>
      <c r="F708" s="1265"/>
      <c r="G708" s="1265"/>
      <c r="H708" s="1265"/>
      <c r="I708" s="1266">
        <f t="shared" si="356"/>
        <v>0</v>
      </c>
    </row>
    <row r="709" spans="2:9" s="1154" customFormat="1" ht="21.75" customHeight="1" x14ac:dyDescent="0.25">
      <c r="B709" s="1286">
        <v>6153</v>
      </c>
      <c r="C709" s="1282" t="s">
        <v>1885</v>
      </c>
      <c r="D709" s="1265"/>
      <c r="E709" s="1265"/>
      <c r="F709" s="1265"/>
      <c r="G709" s="1265"/>
      <c r="H709" s="1265"/>
      <c r="I709" s="1266">
        <f t="shared" si="356"/>
        <v>0</v>
      </c>
    </row>
    <row r="710" spans="2:9" s="1154" customFormat="1" ht="21.75" customHeight="1" x14ac:dyDescent="0.25">
      <c r="B710" s="1286">
        <v>6154</v>
      </c>
      <c r="C710" s="1282" t="s">
        <v>1886</v>
      </c>
      <c r="D710" s="1265"/>
      <c r="E710" s="1265"/>
      <c r="F710" s="1265"/>
      <c r="G710" s="1265"/>
      <c r="H710" s="1265"/>
      <c r="I710" s="1266">
        <f t="shared" si="356"/>
        <v>0</v>
      </c>
    </row>
    <row r="711" spans="2:9" s="1154" customFormat="1" ht="21.75" customHeight="1" x14ac:dyDescent="0.25">
      <c r="B711" s="1286">
        <v>6155</v>
      </c>
      <c r="C711" s="1282" t="s">
        <v>1887</v>
      </c>
      <c r="D711" s="1265"/>
      <c r="E711" s="1265"/>
      <c r="F711" s="1265"/>
      <c r="G711" s="1265"/>
      <c r="H711" s="1265"/>
      <c r="I711" s="1266">
        <f t="shared" si="356"/>
        <v>0</v>
      </c>
    </row>
    <row r="712" spans="2:9" s="1154" customFormat="1" ht="21.75" customHeight="1" x14ac:dyDescent="0.25">
      <c r="B712" s="1286">
        <v>6156</v>
      </c>
      <c r="C712" s="1282" t="s">
        <v>1888</v>
      </c>
      <c r="D712" s="1265"/>
      <c r="E712" s="1265"/>
      <c r="F712" s="1265"/>
      <c r="G712" s="1265"/>
      <c r="H712" s="1265"/>
      <c r="I712" s="1266">
        <f t="shared" si="356"/>
        <v>0</v>
      </c>
    </row>
    <row r="713" spans="2:9" s="1154" customFormat="1" ht="21.75" customHeight="1" x14ac:dyDescent="0.25">
      <c r="B713" s="1286">
        <v>6157</v>
      </c>
      <c r="C713" s="1282" t="s">
        <v>1889</v>
      </c>
      <c r="D713" s="1265"/>
      <c r="E713" s="1265"/>
      <c r="F713" s="1265"/>
      <c r="G713" s="1265"/>
      <c r="H713" s="1265"/>
      <c r="I713" s="1266">
        <f t="shared" si="356"/>
        <v>0</v>
      </c>
    </row>
    <row r="714" spans="2:9" s="1154" customFormat="1" ht="21.75" customHeight="1" x14ac:dyDescent="0.25">
      <c r="B714" s="1286">
        <v>6158</v>
      </c>
      <c r="C714" s="1282" t="s">
        <v>1891</v>
      </c>
      <c r="D714" s="1265"/>
      <c r="E714" s="1265"/>
      <c r="F714" s="1265"/>
      <c r="G714" s="1265"/>
      <c r="H714" s="1265"/>
      <c r="I714" s="1266">
        <f t="shared" si="356"/>
        <v>0</v>
      </c>
    </row>
    <row r="715" spans="2:9" s="1154" customFormat="1" ht="21.75" customHeight="1" x14ac:dyDescent="0.25">
      <c r="B715" s="1286">
        <v>6159</v>
      </c>
      <c r="C715" s="1282" t="s">
        <v>1896</v>
      </c>
      <c r="D715" s="1265"/>
      <c r="E715" s="1265"/>
      <c r="F715" s="1265"/>
      <c r="G715" s="1265"/>
      <c r="H715" s="1265"/>
      <c r="I715" s="1266">
        <f t="shared" si="356"/>
        <v>0</v>
      </c>
    </row>
    <row r="716" spans="2:9" s="1154" customFormat="1" ht="21.75" customHeight="1" x14ac:dyDescent="0.25">
      <c r="B716" s="1285">
        <v>6160</v>
      </c>
      <c r="C716" s="1276" t="s">
        <v>1897</v>
      </c>
      <c r="D716" s="1261">
        <f t="shared" ref="D716" si="382">D717+D718+D719+D720+D721+D722+D723+D724</f>
        <v>0</v>
      </c>
      <c r="E716" s="1261">
        <f t="shared" ref="E716:H716" si="383">E717+E718+E719+E720+E721+E722+E723+E724</f>
        <v>0</v>
      </c>
      <c r="F716" s="1261">
        <f t="shared" si="383"/>
        <v>0</v>
      </c>
      <c r="G716" s="1261">
        <f t="shared" si="383"/>
        <v>0</v>
      </c>
      <c r="H716" s="1261">
        <f t="shared" si="383"/>
        <v>0</v>
      </c>
      <c r="I716" s="1262">
        <f t="shared" si="356"/>
        <v>0</v>
      </c>
    </row>
    <row r="717" spans="2:9" s="1154" customFormat="1" ht="21.75" customHeight="1" x14ac:dyDescent="0.25">
      <c r="B717" s="1286">
        <v>6161</v>
      </c>
      <c r="C717" s="1287" t="s">
        <v>1883</v>
      </c>
      <c r="D717" s="1265"/>
      <c r="E717" s="1265"/>
      <c r="F717" s="1265"/>
      <c r="G717" s="1265"/>
      <c r="H717" s="1265"/>
      <c r="I717" s="1266">
        <f t="shared" si="356"/>
        <v>0</v>
      </c>
    </row>
    <row r="718" spans="2:9" s="1154" customFormat="1" ht="21.75" customHeight="1" x14ac:dyDescent="0.25">
      <c r="B718" s="1286">
        <v>6162</v>
      </c>
      <c r="C718" s="1282" t="s">
        <v>1884</v>
      </c>
      <c r="D718" s="1265"/>
      <c r="E718" s="1265"/>
      <c r="F718" s="1265"/>
      <c r="G718" s="1265"/>
      <c r="H718" s="1265"/>
      <c r="I718" s="1266">
        <f t="shared" si="356"/>
        <v>0</v>
      </c>
    </row>
    <row r="719" spans="2:9" s="1154" customFormat="1" ht="21.75" customHeight="1" x14ac:dyDescent="0.25">
      <c r="B719" s="1286">
        <v>6163</v>
      </c>
      <c r="C719" s="1282" t="s">
        <v>1885</v>
      </c>
      <c r="D719" s="1265"/>
      <c r="E719" s="1265"/>
      <c r="F719" s="1265"/>
      <c r="G719" s="1265"/>
      <c r="H719" s="1265"/>
      <c r="I719" s="1266">
        <f t="shared" ref="I719:I782" si="384">+D719+E719+F719+G719+H719</f>
        <v>0</v>
      </c>
    </row>
    <row r="720" spans="2:9" s="1154" customFormat="1" ht="21.75" customHeight="1" x14ac:dyDescent="0.25">
      <c r="B720" s="1286">
        <v>6164</v>
      </c>
      <c r="C720" s="1282" t="s">
        <v>1886</v>
      </c>
      <c r="D720" s="1265"/>
      <c r="E720" s="1265"/>
      <c r="F720" s="1265"/>
      <c r="G720" s="1265"/>
      <c r="H720" s="1265"/>
      <c r="I720" s="1266">
        <f t="shared" si="384"/>
        <v>0</v>
      </c>
    </row>
    <row r="721" spans="2:9" s="1154" customFormat="1" ht="21.75" customHeight="1" x14ac:dyDescent="0.25">
      <c r="B721" s="1286">
        <v>6165</v>
      </c>
      <c r="C721" s="1282" t="s">
        <v>1887</v>
      </c>
      <c r="D721" s="1265"/>
      <c r="E721" s="1265"/>
      <c r="F721" s="1265"/>
      <c r="G721" s="1265"/>
      <c r="H721" s="1265"/>
      <c r="I721" s="1266">
        <f t="shared" si="384"/>
        <v>0</v>
      </c>
    </row>
    <row r="722" spans="2:9" s="1154" customFormat="1" ht="21.75" customHeight="1" x14ac:dyDescent="0.25">
      <c r="B722" s="1286">
        <v>6166</v>
      </c>
      <c r="C722" s="1282" t="s">
        <v>1888</v>
      </c>
      <c r="D722" s="1265"/>
      <c r="E722" s="1265"/>
      <c r="F722" s="1265"/>
      <c r="G722" s="1265"/>
      <c r="H722" s="1265"/>
      <c r="I722" s="1266">
        <f t="shared" si="384"/>
        <v>0</v>
      </c>
    </row>
    <row r="723" spans="2:9" s="1154" customFormat="1" ht="21.75" customHeight="1" x14ac:dyDescent="0.25">
      <c r="B723" s="1286">
        <v>6167</v>
      </c>
      <c r="C723" s="1282" t="s">
        <v>1889</v>
      </c>
      <c r="D723" s="1265"/>
      <c r="E723" s="1265"/>
      <c r="F723" s="1265"/>
      <c r="G723" s="1265"/>
      <c r="H723" s="1265"/>
      <c r="I723" s="1266">
        <f t="shared" si="384"/>
        <v>0</v>
      </c>
    </row>
    <row r="724" spans="2:9" s="1154" customFormat="1" ht="21.75" customHeight="1" x14ac:dyDescent="0.25">
      <c r="B724" s="1286">
        <v>6168</v>
      </c>
      <c r="C724" s="1282" t="s">
        <v>1891</v>
      </c>
      <c r="D724" s="1265"/>
      <c r="E724" s="1265"/>
      <c r="F724" s="1265"/>
      <c r="G724" s="1265"/>
      <c r="H724" s="1265"/>
      <c r="I724" s="1266">
        <f t="shared" si="384"/>
        <v>0</v>
      </c>
    </row>
    <row r="725" spans="2:9" s="1154" customFormat="1" ht="21.75" customHeight="1" x14ac:dyDescent="0.25">
      <c r="B725" s="1285">
        <v>6170</v>
      </c>
      <c r="C725" s="1276" t="s">
        <v>1898</v>
      </c>
      <c r="D725" s="1261">
        <f t="shared" ref="D725:H725" si="385">D726</f>
        <v>0</v>
      </c>
      <c r="E725" s="1261">
        <f t="shared" si="385"/>
        <v>0</v>
      </c>
      <c r="F725" s="1261">
        <f t="shared" si="385"/>
        <v>0</v>
      </c>
      <c r="G725" s="1261">
        <f t="shared" si="385"/>
        <v>0</v>
      </c>
      <c r="H725" s="1261">
        <f t="shared" si="385"/>
        <v>0</v>
      </c>
      <c r="I725" s="1262">
        <f t="shared" si="384"/>
        <v>0</v>
      </c>
    </row>
    <row r="726" spans="2:9" s="1154" customFormat="1" ht="21.75" customHeight="1" x14ac:dyDescent="0.25">
      <c r="B726" s="1286">
        <v>6171</v>
      </c>
      <c r="C726" s="1282" t="s">
        <v>1898</v>
      </c>
      <c r="D726" s="1265"/>
      <c r="E726" s="1265"/>
      <c r="F726" s="1265"/>
      <c r="G726" s="1265"/>
      <c r="H726" s="1265"/>
      <c r="I726" s="1266">
        <f t="shared" si="384"/>
        <v>0</v>
      </c>
    </row>
    <row r="727" spans="2:9" s="1154" customFormat="1" ht="21.75" customHeight="1" x14ac:dyDescent="0.25">
      <c r="B727" s="1285">
        <v>6190</v>
      </c>
      <c r="C727" s="1276" t="s">
        <v>1899</v>
      </c>
      <c r="D727" s="1261">
        <f t="shared" ref="D727:H727" si="386">D728</f>
        <v>0</v>
      </c>
      <c r="E727" s="1261">
        <f t="shared" si="386"/>
        <v>0</v>
      </c>
      <c r="F727" s="1261">
        <f t="shared" si="386"/>
        <v>0</v>
      </c>
      <c r="G727" s="1261">
        <f t="shared" si="386"/>
        <v>0</v>
      </c>
      <c r="H727" s="1261">
        <f t="shared" si="386"/>
        <v>0</v>
      </c>
      <c r="I727" s="1262">
        <f t="shared" si="384"/>
        <v>0</v>
      </c>
    </row>
    <row r="728" spans="2:9" s="1154" customFormat="1" ht="21.75" customHeight="1" x14ac:dyDescent="0.25">
      <c r="B728" s="1286">
        <v>6191</v>
      </c>
      <c r="C728" s="1282" t="s">
        <v>1899</v>
      </c>
      <c r="D728" s="1265"/>
      <c r="E728" s="1265"/>
      <c r="F728" s="1265"/>
      <c r="G728" s="1265"/>
      <c r="H728" s="1265"/>
      <c r="I728" s="1266">
        <f t="shared" si="384"/>
        <v>0</v>
      </c>
    </row>
    <row r="729" spans="2:9" s="1154" customFormat="1" ht="21.75" customHeight="1" x14ac:dyDescent="0.25">
      <c r="B729" s="1285">
        <v>6200</v>
      </c>
      <c r="C729" s="1269" t="s">
        <v>1900</v>
      </c>
      <c r="D729" s="1261">
        <f t="shared" ref="D729" si="387">D730+D732+D734+D736+D738+D740+D742+D744</f>
        <v>0</v>
      </c>
      <c r="E729" s="1261">
        <f t="shared" ref="E729:H729" si="388">E730+E732+E734+E736+E738+E740+E742+E744</f>
        <v>0</v>
      </c>
      <c r="F729" s="1261">
        <f t="shared" si="388"/>
        <v>0</v>
      </c>
      <c r="G729" s="1261">
        <f t="shared" si="388"/>
        <v>0</v>
      </c>
      <c r="H729" s="1261">
        <f t="shared" si="388"/>
        <v>0</v>
      </c>
      <c r="I729" s="1262">
        <f t="shared" si="384"/>
        <v>0</v>
      </c>
    </row>
    <row r="730" spans="2:9" s="1154" customFormat="1" ht="21.75" customHeight="1" x14ac:dyDescent="0.25">
      <c r="B730" s="1285">
        <v>6210</v>
      </c>
      <c r="C730" s="1276" t="s">
        <v>1881</v>
      </c>
      <c r="D730" s="1261">
        <f t="shared" ref="D730:H730" si="389">D731</f>
        <v>0</v>
      </c>
      <c r="E730" s="1261">
        <f t="shared" si="389"/>
        <v>0</v>
      </c>
      <c r="F730" s="1261">
        <f t="shared" si="389"/>
        <v>0</v>
      </c>
      <c r="G730" s="1261">
        <f t="shared" si="389"/>
        <v>0</v>
      </c>
      <c r="H730" s="1261">
        <f t="shared" si="389"/>
        <v>0</v>
      </c>
      <c r="I730" s="1262">
        <f t="shared" si="384"/>
        <v>0</v>
      </c>
    </row>
    <row r="731" spans="2:9" s="1154" customFormat="1" ht="21.75" customHeight="1" x14ac:dyDescent="0.25">
      <c r="B731" s="1286">
        <v>6211</v>
      </c>
      <c r="C731" s="1282" t="s">
        <v>1881</v>
      </c>
      <c r="D731" s="1265"/>
      <c r="E731" s="1265"/>
      <c r="F731" s="1265"/>
      <c r="G731" s="1265"/>
      <c r="H731" s="1265"/>
      <c r="I731" s="1266">
        <f t="shared" si="384"/>
        <v>0</v>
      </c>
    </row>
    <row r="732" spans="2:9" s="1154" customFormat="1" ht="21.75" customHeight="1" x14ac:dyDescent="0.25">
      <c r="B732" s="1285">
        <v>6220</v>
      </c>
      <c r="C732" s="1276" t="s">
        <v>1882</v>
      </c>
      <c r="D732" s="1261">
        <f t="shared" ref="D732:H732" si="390">D733</f>
        <v>0</v>
      </c>
      <c r="E732" s="1261">
        <f t="shared" si="390"/>
        <v>0</v>
      </c>
      <c r="F732" s="1261">
        <f t="shared" si="390"/>
        <v>0</v>
      </c>
      <c r="G732" s="1261">
        <f t="shared" si="390"/>
        <v>0</v>
      </c>
      <c r="H732" s="1261">
        <f t="shared" si="390"/>
        <v>0</v>
      </c>
      <c r="I732" s="1262">
        <f t="shared" si="384"/>
        <v>0</v>
      </c>
    </row>
    <row r="733" spans="2:9" s="1154" customFormat="1" ht="21.75" customHeight="1" x14ac:dyDescent="0.25">
      <c r="B733" s="1286">
        <v>6221</v>
      </c>
      <c r="C733" s="1282" t="s">
        <v>1882</v>
      </c>
      <c r="D733" s="1265"/>
      <c r="E733" s="1265"/>
      <c r="F733" s="1265"/>
      <c r="G733" s="1265"/>
      <c r="H733" s="1265"/>
      <c r="I733" s="1266">
        <f t="shared" si="384"/>
        <v>0</v>
      </c>
    </row>
    <row r="734" spans="2:9" s="1154" customFormat="1" ht="21.75" customHeight="1" x14ac:dyDescent="0.25">
      <c r="B734" s="1285">
        <v>6230</v>
      </c>
      <c r="C734" s="1276" t="s">
        <v>1901</v>
      </c>
      <c r="D734" s="1261">
        <f t="shared" ref="D734:H734" si="391">D735</f>
        <v>0</v>
      </c>
      <c r="E734" s="1261">
        <f t="shared" si="391"/>
        <v>0</v>
      </c>
      <c r="F734" s="1261">
        <f t="shared" si="391"/>
        <v>0</v>
      </c>
      <c r="G734" s="1261">
        <f t="shared" si="391"/>
        <v>0</v>
      </c>
      <c r="H734" s="1261">
        <f t="shared" si="391"/>
        <v>0</v>
      </c>
      <c r="I734" s="1262">
        <f t="shared" si="384"/>
        <v>0</v>
      </c>
    </row>
    <row r="735" spans="2:9" s="1154" customFormat="1" ht="21.75" customHeight="1" x14ac:dyDescent="0.25">
      <c r="B735" s="1286">
        <v>6231</v>
      </c>
      <c r="C735" s="1282" t="s">
        <v>1901</v>
      </c>
      <c r="D735" s="1265"/>
      <c r="E735" s="1265"/>
      <c r="F735" s="1265"/>
      <c r="G735" s="1265"/>
      <c r="H735" s="1265"/>
      <c r="I735" s="1266">
        <f t="shared" si="384"/>
        <v>0</v>
      </c>
    </row>
    <row r="736" spans="2:9" s="1154" customFormat="1" ht="21.75" customHeight="1" x14ac:dyDescent="0.25">
      <c r="B736" s="1285">
        <v>6240</v>
      </c>
      <c r="C736" s="1276" t="s">
        <v>1894</v>
      </c>
      <c r="D736" s="1261">
        <f t="shared" ref="D736:H736" si="392">D737</f>
        <v>0</v>
      </c>
      <c r="E736" s="1261">
        <f t="shared" si="392"/>
        <v>0</v>
      </c>
      <c r="F736" s="1261">
        <f t="shared" si="392"/>
        <v>0</v>
      </c>
      <c r="G736" s="1261">
        <f t="shared" si="392"/>
        <v>0</v>
      </c>
      <c r="H736" s="1261">
        <f t="shared" si="392"/>
        <v>0</v>
      </c>
      <c r="I736" s="1262">
        <f t="shared" si="384"/>
        <v>0</v>
      </c>
    </row>
    <row r="737" spans="2:9" s="1154" customFormat="1" ht="21.75" customHeight="1" x14ac:dyDescent="0.25">
      <c r="B737" s="1286">
        <v>6241</v>
      </c>
      <c r="C737" s="1282" t="s">
        <v>1894</v>
      </c>
      <c r="D737" s="1265"/>
      <c r="E737" s="1265"/>
      <c r="F737" s="1265"/>
      <c r="G737" s="1265"/>
      <c r="H737" s="1265"/>
      <c r="I737" s="1266">
        <f t="shared" si="384"/>
        <v>0</v>
      </c>
    </row>
    <row r="738" spans="2:9" s="1154" customFormat="1" ht="21.75" customHeight="1" x14ac:dyDescent="0.25">
      <c r="B738" s="1285">
        <v>6250</v>
      </c>
      <c r="C738" s="1276" t="s">
        <v>1895</v>
      </c>
      <c r="D738" s="1261">
        <f t="shared" ref="D738:H738" si="393">D739</f>
        <v>0</v>
      </c>
      <c r="E738" s="1261">
        <f t="shared" si="393"/>
        <v>0</v>
      </c>
      <c r="F738" s="1261">
        <f t="shared" si="393"/>
        <v>0</v>
      </c>
      <c r="G738" s="1261">
        <f t="shared" si="393"/>
        <v>0</v>
      </c>
      <c r="H738" s="1261">
        <f t="shared" si="393"/>
        <v>0</v>
      </c>
      <c r="I738" s="1262">
        <f t="shared" si="384"/>
        <v>0</v>
      </c>
    </row>
    <row r="739" spans="2:9" s="1154" customFormat="1" ht="21.75" customHeight="1" x14ac:dyDescent="0.25">
      <c r="B739" s="1286">
        <v>6251</v>
      </c>
      <c r="C739" s="1282" t="s">
        <v>1895</v>
      </c>
      <c r="D739" s="1265"/>
      <c r="E739" s="1265"/>
      <c r="F739" s="1265"/>
      <c r="G739" s="1265"/>
      <c r="H739" s="1265"/>
      <c r="I739" s="1266">
        <f t="shared" si="384"/>
        <v>0</v>
      </c>
    </row>
    <row r="740" spans="2:9" s="1154" customFormat="1" ht="21.75" customHeight="1" x14ac:dyDescent="0.25">
      <c r="B740" s="1285">
        <v>6260</v>
      </c>
      <c r="C740" s="1276" t="s">
        <v>1897</v>
      </c>
      <c r="D740" s="1261">
        <f t="shared" ref="D740:H740" si="394">D741</f>
        <v>0</v>
      </c>
      <c r="E740" s="1261">
        <f t="shared" si="394"/>
        <v>0</v>
      </c>
      <c r="F740" s="1261">
        <f t="shared" si="394"/>
        <v>0</v>
      </c>
      <c r="G740" s="1261">
        <f t="shared" si="394"/>
        <v>0</v>
      </c>
      <c r="H740" s="1261">
        <f t="shared" si="394"/>
        <v>0</v>
      </c>
      <c r="I740" s="1262">
        <f t="shared" si="384"/>
        <v>0</v>
      </c>
    </row>
    <row r="741" spans="2:9" s="1154" customFormat="1" ht="21.75" customHeight="1" x14ac:dyDescent="0.25">
      <c r="B741" s="1286">
        <v>6261</v>
      </c>
      <c r="C741" s="1282" t="s">
        <v>1897</v>
      </c>
      <c r="D741" s="1265"/>
      <c r="E741" s="1265"/>
      <c r="F741" s="1265"/>
      <c r="G741" s="1265"/>
      <c r="H741" s="1265"/>
      <c r="I741" s="1266">
        <f t="shared" si="384"/>
        <v>0</v>
      </c>
    </row>
    <row r="742" spans="2:9" s="1154" customFormat="1" ht="21.75" customHeight="1" x14ac:dyDescent="0.25">
      <c r="B742" s="1285">
        <v>6270</v>
      </c>
      <c r="C742" s="1276" t="s">
        <v>1898</v>
      </c>
      <c r="D742" s="1261">
        <f t="shared" ref="D742:H742" si="395">D743</f>
        <v>0</v>
      </c>
      <c r="E742" s="1261">
        <f t="shared" si="395"/>
        <v>0</v>
      </c>
      <c r="F742" s="1261">
        <f t="shared" si="395"/>
        <v>0</v>
      </c>
      <c r="G742" s="1261">
        <f t="shared" si="395"/>
        <v>0</v>
      </c>
      <c r="H742" s="1261">
        <f t="shared" si="395"/>
        <v>0</v>
      </c>
      <c r="I742" s="1262">
        <f t="shared" si="384"/>
        <v>0</v>
      </c>
    </row>
    <row r="743" spans="2:9" s="1154" customFormat="1" ht="21.75" customHeight="1" x14ac:dyDescent="0.25">
      <c r="B743" s="1286">
        <v>6271</v>
      </c>
      <c r="C743" s="1282" t="s">
        <v>1898</v>
      </c>
      <c r="D743" s="1265"/>
      <c r="E743" s="1265"/>
      <c r="F743" s="1265"/>
      <c r="G743" s="1265"/>
      <c r="H743" s="1265"/>
      <c r="I743" s="1266">
        <f t="shared" si="384"/>
        <v>0</v>
      </c>
    </row>
    <row r="744" spans="2:9" s="1154" customFormat="1" ht="21.75" customHeight="1" x14ac:dyDescent="0.25">
      <c r="B744" s="1285">
        <v>6290</v>
      </c>
      <c r="C744" s="1276" t="s">
        <v>1899</v>
      </c>
      <c r="D744" s="1261">
        <f t="shared" ref="D744:H744" si="396">D745</f>
        <v>0</v>
      </c>
      <c r="E744" s="1261">
        <f t="shared" si="396"/>
        <v>0</v>
      </c>
      <c r="F744" s="1261">
        <f t="shared" si="396"/>
        <v>0</v>
      </c>
      <c r="G744" s="1261">
        <f t="shared" si="396"/>
        <v>0</v>
      </c>
      <c r="H744" s="1261">
        <f t="shared" si="396"/>
        <v>0</v>
      </c>
      <c r="I744" s="1262">
        <f t="shared" si="384"/>
        <v>0</v>
      </c>
    </row>
    <row r="745" spans="2:9" s="1154" customFormat="1" ht="21.75" customHeight="1" x14ac:dyDescent="0.25">
      <c r="B745" s="1286">
        <v>6291</v>
      </c>
      <c r="C745" s="1282" t="s">
        <v>1899</v>
      </c>
      <c r="D745" s="1265"/>
      <c r="E745" s="1265"/>
      <c r="F745" s="1265"/>
      <c r="G745" s="1265"/>
      <c r="H745" s="1265"/>
      <c r="I745" s="1266">
        <f t="shared" si="384"/>
        <v>0</v>
      </c>
    </row>
    <row r="746" spans="2:9" s="1154" customFormat="1" ht="21.75" customHeight="1" x14ac:dyDescent="0.25">
      <c r="B746" s="1285">
        <v>6300</v>
      </c>
      <c r="C746" s="1269" t="s">
        <v>1902</v>
      </c>
      <c r="D746" s="1261">
        <f t="shared" ref="D746" si="397">D747+D749</f>
        <v>0</v>
      </c>
      <c r="E746" s="1261">
        <f t="shared" ref="E746:H746" si="398">E747+E749</f>
        <v>0</v>
      </c>
      <c r="F746" s="1261">
        <f t="shared" si="398"/>
        <v>0</v>
      </c>
      <c r="G746" s="1261">
        <f t="shared" si="398"/>
        <v>0</v>
      </c>
      <c r="H746" s="1261">
        <f t="shared" si="398"/>
        <v>0</v>
      </c>
      <c r="I746" s="1262">
        <f t="shared" si="384"/>
        <v>0</v>
      </c>
    </row>
    <row r="747" spans="2:9" s="1154" customFormat="1" ht="21.75" customHeight="1" x14ac:dyDescent="0.25">
      <c r="B747" s="1285">
        <v>6310</v>
      </c>
      <c r="C747" s="1276" t="s">
        <v>1903</v>
      </c>
      <c r="D747" s="1261">
        <f t="shared" ref="D747:H747" si="399">D748</f>
        <v>0</v>
      </c>
      <c r="E747" s="1261">
        <f t="shared" si="399"/>
        <v>0</v>
      </c>
      <c r="F747" s="1261">
        <f t="shared" si="399"/>
        <v>0</v>
      </c>
      <c r="G747" s="1261">
        <f t="shared" si="399"/>
        <v>0</v>
      </c>
      <c r="H747" s="1261">
        <f t="shared" si="399"/>
        <v>0</v>
      </c>
      <c r="I747" s="1262">
        <f t="shared" si="384"/>
        <v>0</v>
      </c>
    </row>
    <row r="748" spans="2:9" s="1154" customFormat="1" ht="21.75" customHeight="1" x14ac:dyDescent="0.25">
      <c r="B748" s="1286">
        <v>6311</v>
      </c>
      <c r="C748" s="1282" t="s">
        <v>1903</v>
      </c>
      <c r="D748" s="1265"/>
      <c r="E748" s="1265"/>
      <c r="F748" s="1265"/>
      <c r="G748" s="1265"/>
      <c r="H748" s="1265"/>
      <c r="I748" s="1266">
        <f t="shared" si="384"/>
        <v>0</v>
      </c>
    </row>
    <row r="749" spans="2:9" s="1154" customFormat="1" ht="21.75" customHeight="1" x14ac:dyDescent="0.25">
      <c r="B749" s="1285">
        <v>6320</v>
      </c>
      <c r="C749" s="1276" t="s">
        <v>1904</v>
      </c>
      <c r="D749" s="1261">
        <f t="shared" ref="D749:H749" si="400">D750</f>
        <v>0</v>
      </c>
      <c r="E749" s="1261">
        <f t="shared" si="400"/>
        <v>0</v>
      </c>
      <c r="F749" s="1261">
        <f t="shared" si="400"/>
        <v>0</v>
      </c>
      <c r="G749" s="1261">
        <f t="shared" si="400"/>
        <v>0</v>
      </c>
      <c r="H749" s="1261">
        <f t="shared" si="400"/>
        <v>0</v>
      </c>
      <c r="I749" s="1262">
        <f t="shared" si="384"/>
        <v>0</v>
      </c>
    </row>
    <row r="750" spans="2:9" s="1154" customFormat="1" ht="21.75" customHeight="1" x14ac:dyDescent="0.25">
      <c r="B750" s="1286">
        <v>6321</v>
      </c>
      <c r="C750" s="1282" t="s">
        <v>1904</v>
      </c>
      <c r="D750" s="1265"/>
      <c r="E750" s="1265"/>
      <c r="F750" s="1265"/>
      <c r="G750" s="1265"/>
      <c r="H750" s="1265"/>
      <c r="I750" s="1266">
        <f t="shared" si="384"/>
        <v>0</v>
      </c>
    </row>
    <row r="751" spans="2:9" s="1154" customFormat="1" ht="21" customHeight="1" x14ac:dyDescent="0.25">
      <c r="B751" s="1259" t="s">
        <v>2026</v>
      </c>
      <c r="C751" s="1275"/>
      <c r="D751" s="1261">
        <f t="shared" ref="D751" si="401">D681+D729+D746</f>
        <v>0</v>
      </c>
      <c r="E751" s="1261">
        <f t="shared" ref="E751:H751" si="402">E681+E729+E746</f>
        <v>0</v>
      </c>
      <c r="F751" s="1261">
        <f t="shared" si="402"/>
        <v>0</v>
      </c>
      <c r="G751" s="1261">
        <f t="shared" si="402"/>
        <v>0</v>
      </c>
      <c r="H751" s="1261">
        <f t="shared" si="402"/>
        <v>0</v>
      </c>
      <c r="I751" s="1262">
        <f t="shared" si="384"/>
        <v>0</v>
      </c>
    </row>
    <row r="752" spans="2:9" s="1154" customFormat="1" ht="21.75" customHeight="1" x14ac:dyDescent="0.25">
      <c r="B752" s="1285">
        <v>7000</v>
      </c>
      <c r="C752" s="1269" t="s">
        <v>859</v>
      </c>
      <c r="D752" s="1261">
        <f t="shared" ref="D752" si="403">D753+D762+D781+D796+D815+D834+D839</f>
        <v>0</v>
      </c>
      <c r="E752" s="1261">
        <f t="shared" ref="E752:H752" si="404">E753+E762+E781+E796+E815+E834+E839</f>
        <v>0</v>
      </c>
      <c r="F752" s="1261">
        <f t="shared" si="404"/>
        <v>0</v>
      </c>
      <c r="G752" s="1261">
        <f t="shared" si="404"/>
        <v>0</v>
      </c>
      <c r="H752" s="1261">
        <f t="shared" si="404"/>
        <v>0</v>
      </c>
      <c r="I752" s="1262">
        <f t="shared" si="384"/>
        <v>0</v>
      </c>
    </row>
    <row r="753" spans="2:9" s="1154" customFormat="1" ht="21.75" customHeight="1" x14ac:dyDescent="0.25">
      <c r="B753" s="1285">
        <v>7100</v>
      </c>
      <c r="C753" s="1269" t="s">
        <v>1905</v>
      </c>
      <c r="D753" s="1261">
        <f t="shared" ref="D753" si="405">D754+D757</f>
        <v>0</v>
      </c>
      <c r="E753" s="1261">
        <f t="shared" ref="E753:H753" si="406">E754+E757</f>
        <v>0</v>
      </c>
      <c r="F753" s="1261">
        <f t="shared" si="406"/>
        <v>0</v>
      </c>
      <c r="G753" s="1261">
        <f t="shared" si="406"/>
        <v>0</v>
      </c>
      <c r="H753" s="1261">
        <f t="shared" si="406"/>
        <v>0</v>
      </c>
      <c r="I753" s="1262">
        <f t="shared" si="384"/>
        <v>0</v>
      </c>
    </row>
    <row r="754" spans="2:9" s="1154" customFormat="1" ht="21.75" customHeight="1" x14ac:dyDescent="0.25">
      <c r="B754" s="1285">
        <v>7110</v>
      </c>
      <c r="C754" s="1276" t="s">
        <v>1906</v>
      </c>
      <c r="D754" s="1261">
        <f t="shared" ref="D754" si="407">D756+D755</f>
        <v>0</v>
      </c>
      <c r="E754" s="1261">
        <f t="shared" ref="E754:H754" si="408">E756+E755</f>
        <v>0</v>
      </c>
      <c r="F754" s="1261">
        <f t="shared" si="408"/>
        <v>0</v>
      </c>
      <c r="G754" s="1261">
        <f t="shared" si="408"/>
        <v>0</v>
      </c>
      <c r="H754" s="1261">
        <f t="shared" si="408"/>
        <v>0</v>
      </c>
      <c r="I754" s="1262">
        <f t="shared" si="384"/>
        <v>0</v>
      </c>
    </row>
    <row r="755" spans="2:9" s="1154" customFormat="1" ht="21.75" customHeight="1" x14ac:dyDescent="0.25">
      <c r="B755" s="1286">
        <v>7111</v>
      </c>
      <c r="C755" s="1282" t="s">
        <v>1907</v>
      </c>
      <c r="D755" s="1265"/>
      <c r="E755" s="1265"/>
      <c r="F755" s="1265"/>
      <c r="G755" s="1265"/>
      <c r="H755" s="1265"/>
      <c r="I755" s="1266">
        <f t="shared" si="384"/>
        <v>0</v>
      </c>
    </row>
    <row r="756" spans="2:9" s="1154" customFormat="1" ht="21.75" customHeight="1" x14ac:dyDescent="0.25">
      <c r="B756" s="1286">
        <v>7112</v>
      </c>
      <c r="C756" s="1282" t="s">
        <v>1908</v>
      </c>
      <c r="D756" s="1265"/>
      <c r="E756" s="1265"/>
      <c r="F756" s="1265"/>
      <c r="G756" s="1265"/>
      <c r="H756" s="1265"/>
      <c r="I756" s="1266">
        <f t="shared" si="384"/>
        <v>0</v>
      </c>
    </row>
    <row r="757" spans="2:9" s="1154" customFormat="1" ht="21.75" customHeight="1" x14ac:dyDescent="0.25">
      <c r="B757" s="1285">
        <v>7120</v>
      </c>
      <c r="C757" s="1276" t="s">
        <v>1909</v>
      </c>
      <c r="D757" s="1261">
        <f t="shared" ref="D757" si="409">D758+D759+D760+D761</f>
        <v>0</v>
      </c>
      <c r="E757" s="1261">
        <f t="shared" ref="E757:H757" si="410">E758+E759+E760+E761</f>
        <v>0</v>
      </c>
      <c r="F757" s="1261">
        <f t="shared" si="410"/>
        <v>0</v>
      </c>
      <c r="G757" s="1261">
        <f t="shared" si="410"/>
        <v>0</v>
      </c>
      <c r="H757" s="1261">
        <f t="shared" si="410"/>
        <v>0</v>
      </c>
      <c r="I757" s="1262">
        <f t="shared" si="384"/>
        <v>0</v>
      </c>
    </row>
    <row r="758" spans="2:9" s="1154" customFormat="1" ht="21.75" customHeight="1" x14ac:dyDescent="0.25">
      <c r="B758" s="1286">
        <v>7121</v>
      </c>
      <c r="C758" s="1282" t="s">
        <v>1910</v>
      </c>
      <c r="D758" s="1265"/>
      <c r="E758" s="1265"/>
      <c r="F758" s="1265"/>
      <c r="G758" s="1265"/>
      <c r="H758" s="1265"/>
      <c r="I758" s="1266">
        <f t="shared" si="384"/>
        <v>0</v>
      </c>
    </row>
    <row r="759" spans="2:9" s="1154" customFormat="1" ht="21.75" customHeight="1" x14ac:dyDescent="0.25">
      <c r="B759" s="1286">
        <v>7122</v>
      </c>
      <c r="C759" s="1282" t="s">
        <v>1911</v>
      </c>
      <c r="D759" s="1265"/>
      <c r="E759" s="1265"/>
      <c r="F759" s="1265"/>
      <c r="G759" s="1265"/>
      <c r="H759" s="1265"/>
      <c r="I759" s="1266">
        <f t="shared" si="384"/>
        <v>0</v>
      </c>
    </row>
    <row r="760" spans="2:9" s="1154" customFormat="1" ht="21.75" customHeight="1" x14ac:dyDescent="0.25">
      <c r="B760" s="1286">
        <v>7123</v>
      </c>
      <c r="C760" s="1282" t="s">
        <v>1912</v>
      </c>
      <c r="D760" s="1265"/>
      <c r="E760" s="1265"/>
      <c r="F760" s="1265"/>
      <c r="G760" s="1265"/>
      <c r="H760" s="1265"/>
      <c r="I760" s="1266">
        <f t="shared" si="384"/>
        <v>0</v>
      </c>
    </row>
    <row r="761" spans="2:9" s="1154" customFormat="1" ht="21.75" customHeight="1" x14ac:dyDescent="0.25">
      <c r="B761" s="1286">
        <v>7124</v>
      </c>
      <c r="C761" s="1282" t="s">
        <v>1913</v>
      </c>
      <c r="D761" s="1265"/>
      <c r="E761" s="1265"/>
      <c r="F761" s="1265"/>
      <c r="G761" s="1265"/>
      <c r="H761" s="1265"/>
      <c r="I761" s="1266">
        <f t="shared" si="384"/>
        <v>0</v>
      </c>
    </row>
    <row r="762" spans="2:9" s="1154" customFormat="1" ht="21.75" customHeight="1" x14ac:dyDescent="0.25">
      <c r="B762" s="1285">
        <v>7200</v>
      </c>
      <c r="C762" s="1269" t="s">
        <v>1914</v>
      </c>
      <c r="D762" s="1261">
        <f t="shared" ref="D762" si="411">D763+D765+D767+D769+D771+D773+D775+D777+D779</f>
        <v>0</v>
      </c>
      <c r="E762" s="1261">
        <f t="shared" ref="E762:H762" si="412">E763+E765+E767+E769+E771+E773+E775+E777+E779</f>
        <v>0</v>
      </c>
      <c r="F762" s="1261">
        <f t="shared" si="412"/>
        <v>0</v>
      </c>
      <c r="G762" s="1261">
        <f t="shared" si="412"/>
        <v>0</v>
      </c>
      <c r="H762" s="1261">
        <f t="shared" si="412"/>
        <v>0</v>
      </c>
      <c r="I762" s="1262">
        <f t="shared" si="384"/>
        <v>0</v>
      </c>
    </row>
    <row r="763" spans="2:9" s="1154" customFormat="1" ht="21.75" customHeight="1" x14ac:dyDescent="0.25">
      <c r="B763" s="1285">
        <v>7210</v>
      </c>
      <c r="C763" s="1276" t="s">
        <v>1915</v>
      </c>
      <c r="D763" s="1261">
        <f t="shared" ref="D763:H763" si="413">D764</f>
        <v>0</v>
      </c>
      <c r="E763" s="1261">
        <f t="shared" si="413"/>
        <v>0</v>
      </c>
      <c r="F763" s="1261">
        <f t="shared" si="413"/>
        <v>0</v>
      </c>
      <c r="G763" s="1261">
        <f t="shared" si="413"/>
        <v>0</v>
      </c>
      <c r="H763" s="1261">
        <f t="shared" si="413"/>
        <v>0</v>
      </c>
      <c r="I763" s="1262">
        <f t="shared" si="384"/>
        <v>0</v>
      </c>
    </row>
    <row r="764" spans="2:9" s="1154" customFormat="1" ht="21.75" customHeight="1" x14ac:dyDescent="0.25">
      <c r="B764" s="1286">
        <v>7211</v>
      </c>
      <c r="C764" s="1282" t="s">
        <v>1915</v>
      </c>
      <c r="D764" s="1265"/>
      <c r="E764" s="1265"/>
      <c r="F764" s="1265"/>
      <c r="G764" s="1265"/>
      <c r="H764" s="1265"/>
      <c r="I764" s="1266">
        <f t="shared" si="384"/>
        <v>0</v>
      </c>
    </row>
    <row r="765" spans="2:9" s="1154" customFormat="1" ht="21.75" customHeight="1" x14ac:dyDescent="0.25">
      <c r="B765" s="1285">
        <v>7220</v>
      </c>
      <c r="C765" s="1276" t="s">
        <v>1916</v>
      </c>
      <c r="D765" s="1261">
        <f t="shared" ref="D765:H765" si="414">D766</f>
        <v>0</v>
      </c>
      <c r="E765" s="1261">
        <f t="shared" si="414"/>
        <v>0</v>
      </c>
      <c r="F765" s="1261">
        <f t="shared" si="414"/>
        <v>0</v>
      </c>
      <c r="G765" s="1261">
        <f t="shared" si="414"/>
        <v>0</v>
      </c>
      <c r="H765" s="1261">
        <f t="shared" si="414"/>
        <v>0</v>
      </c>
      <c r="I765" s="1262">
        <f t="shared" si="384"/>
        <v>0</v>
      </c>
    </row>
    <row r="766" spans="2:9" s="1154" customFormat="1" ht="21.75" customHeight="1" x14ac:dyDescent="0.25">
      <c r="B766" s="1286">
        <v>7221</v>
      </c>
      <c r="C766" s="1282" t="s">
        <v>1916</v>
      </c>
      <c r="D766" s="1265"/>
      <c r="E766" s="1265"/>
      <c r="F766" s="1265"/>
      <c r="G766" s="1265"/>
      <c r="H766" s="1265"/>
      <c r="I766" s="1266">
        <f t="shared" si="384"/>
        <v>0</v>
      </c>
    </row>
    <row r="767" spans="2:9" s="1154" customFormat="1" ht="21.75" customHeight="1" x14ac:dyDescent="0.25">
      <c r="B767" s="1285">
        <v>7230</v>
      </c>
      <c r="C767" s="1276" t="s">
        <v>1917</v>
      </c>
      <c r="D767" s="1261">
        <f t="shared" ref="D767:H767" si="415">D768</f>
        <v>0</v>
      </c>
      <c r="E767" s="1261">
        <f t="shared" si="415"/>
        <v>0</v>
      </c>
      <c r="F767" s="1261">
        <f t="shared" si="415"/>
        <v>0</v>
      </c>
      <c r="G767" s="1261">
        <f t="shared" si="415"/>
        <v>0</v>
      </c>
      <c r="H767" s="1261">
        <f t="shared" si="415"/>
        <v>0</v>
      </c>
      <c r="I767" s="1262">
        <f t="shared" si="384"/>
        <v>0</v>
      </c>
    </row>
    <row r="768" spans="2:9" s="1154" customFormat="1" ht="21.75" customHeight="1" x14ac:dyDescent="0.25">
      <c r="B768" s="1286">
        <v>7231</v>
      </c>
      <c r="C768" s="1282" t="s">
        <v>1917</v>
      </c>
      <c r="D768" s="1265"/>
      <c r="E768" s="1265"/>
      <c r="F768" s="1265"/>
      <c r="G768" s="1265"/>
      <c r="H768" s="1265"/>
      <c r="I768" s="1266">
        <f t="shared" si="384"/>
        <v>0</v>
      </c>
    </row>
    <row r="769" spans="2:9" s="1154" customFormat="1" ht="21.75" customHeight="1" x14ac:dyDescent="0.25">
      <c r="B769" s="1285">
        <v>7240</v>
      </c>
      <c r="C769" s="1276" t="s">
        <v>1918</v>
      </c>
      <c r="D769" s="1261">
        <f t="shared" ref="D769:H769" si="416">D770</f>
        <v>0</v>
      </c>
      <c r="E769" s="1261">
        <f t="shared" si="416"/>
        <v>0</v>
      </c>
      <c r="F769" s="1261">
        <f t="shared" si="416"/>
        <v>0</v>
      </c>
      <c r="G769" s="1261">
        <f t="shared" si="416"/>
        <v>0</v>
      </c>
      <c r="H769" s="1261">
        <f t="shared" si="416"/>
        <v>0</v>
      </c>
      <c r="I769" s="1262">
        <f t="shared" si="384"/>
        <v>0</v>
      </c>
    </row>
    <row r="770" spans="2:9" s="1154" customFormat="1" ht="21.75" customHeight="1" x14ac:dyDescent="0.25">
      <c r="B770" s="1286">
        <v>7241</v>
      </c>
      <c r="C770" s="1282" t="s">
        <v>1918</v>
      </c>
      <c r="D770" s="1265"/>
      <c r="E770" s="1265"/>
      <c r="F770" s="1265"/>
      <c r="G770" s="1265"/>
      <c r="H770" s="1265"/>
      <c r="I770" s="1266">
        <f t="shared" si="384"/>
        <v>0</v>
      </c>
    </row>
    <row r="771" spans="2:9" s="1154" customFormat="1" ht="21.75" customHeight="1" x14ac:dyDescent="0.25">
      <c r="B771" s="1285">
        <v>7250</v>
      </c>
      <c r="C771" s="1276" t="s">
        <v>1919</v>
      </c>
      <c r="D771" s="1261">
        <f t="shared" ref="D771:H771" si="417">D772</f>
        <v>0</v>
      </c>
      <c r="E771" s="1261">
        <f t="shared" si="417"/>
        <v>0</v>
      </c>
      <c r="F771" s="1261">
        <f t="shared" si="417"/>
        <v>0</v>
      </c>
      <c r="G771" s="1261">
        <f t="shared" si="417"/>
        <v>0</v>
      </c>
      <c r="H771" s="1261">
        <f t="shared" si="417"/>
        <v>0</v>
      </c>
      <c r="I771" s="1262">
        <f t="shared" si="384"/>
        <v>0</v>
      </c>
    </row>
    <row r="772" spans="2:9" s="1154" customFormat="1" ht="21.75" customHeight="1" x14ac:dyDescent="0.25">
      <c r="B772" s="1286">
        <v>7251</v>
      </c>
      <c r="C772" s="1282" t="s">
        <v>1919</v>
      </c>
      <c r="D772" s="1265"/>
      <c r="E772" s="1265"/>
      <c r="F772" s="1265"/>
      <c r="G772" s="1265"/>
      <c r="H772" s="1265"/>
      <c r="I772" s="1266">
        <f t="shared" si="384"/>
        <v>0</v>
      </c>
    </row>
    <row r="773" spans="2:9" s="1154" customFormat="1" ht="21.75" customHeight="1" x14ac:dyDescent="0.25">
      <c r="B773" s="1285">
        <v>7260</v>
      </c>
      <c r="C773" s="1276" t="s">
        <v>1920</v>
      </c>
      <c r="D773" s="1261">
        <f t="shared" ref="D773:H773" si="418">D774</f>
        <v>0</v>
      </c>
      <c r="E773" s="1261">
        <f t="shared" si="418"/>
        <v>0</v>
      </c>
      <c r="F773" s="1261">
        <f t="shared" si="418"/>
        <v>0</v>
      </c>
      <c r="G773" s="1261">
        <f t="shared" si="418"/>
        <v>0</v>
      </c>
      <c r="H773" s="1261">
        <f t="shared" si="418"/>
        <v>0</v>
      </c>
      <c r="I773" s="1262">
        <f t="shared" si="384"/>
        <v>0</v>
      </c>
    </row>
    <row r="774" spans="2:9" s="1154" customFormat="1" ht="21.75" customHeight="1" x14ac:dyDescent="0.25">
      <c r="B774" s="1286">
        <v>7261</v>
      </c>
      <c r="C774" s="1282" t="s">
        <v>1921</v>
      </c>
      <c r="D774" s="1265"/>
      <c r="E774" s="1265"/>
      <c r="F774" s="1265"/>
      <c r="G774" s="1265"/>
      <c r="H774" s="1265"/>
      <c r="I774" s="1266">
        <f t="shared" si="384"/>
        <v>0</v>
      </c>
    </row>
    <row r="775" spans="2:9" s="1154" customFormat="1" ht="21.75" customHeight="1" x14ac:dyDescent="0.25">
      <c r="B775" s="1285">
        <v>7270</v>
      </c>
      <c r="C775" s="1276" t="s">
        <v>1922</v>
      </c>
      <c r="D775" s="1261">
        <f t="shared" ref="D775:H775" si="419">D776</f>
        <v>0</v>
      </c>
      <c r="E775" s="1261">
        <f t="shared" si="419"/>
        <v>0</v>
      </c>
      <c r="F775" s="1261">
        <f t="shared" si="419"/>
        <v>0</v>
      </c>
      <c r="G775" s="1261">
        <f t="shared" si="419"/>
        <v>0</v>
      </c>
      <c r="H775" s="1261">
        <f t="shared" si="419"/>
        <v>0</v>
      </c>
      <c r="I775" s="1262">
        <f t="shared" si="384"/>
        <v>0</v>
      </c>
    </row>
    <row r="776" spans="2:9" s="1154" customFormat="1" ht="21.75" customHeight="1" x14ac:dyDescent="0.25">
      <c r="B776" s="1286">
        <v>7271</v>
      </c>
      <c r="C776" s="1282" t="s">
        <v>1923</v>
      </c>
      <c r="D776" s="1265"/>
      <c r="E776" s="1265"/>
      <c r="F776" s="1265"/>
      <c r="G776" s="1265"/>
      <c r="H776" s="1265"/>
      <c r="I776" s="1266">
        <f t="shared" si="384"/>
        <v>0</v>
      </c>
    </row>
    <row r="777" spans="2:9" s="1154" customFormat="1" ht="21.75" customHeight="1" x14ac:dyDescent="0.25">
      <c r="B777" s="1285">
        <v>7280</v>
      </c>
      <c r="C777" s="1276" t="s">
        <v>1924</v>
      </c>
      <c r="D777" s="1261">
        <f t="shared" ref="D777:H777" si="420">D778</f>
        <v>0</v>
      </c>
      <c r="E777" s="1261">
        <f t="shared" si="420"/>
        <v>0</v>
      </c>
      <c r="F777" s="1261">
        <f t="shared" si="420"/>
        <v>0</v>
      </c>
      <c r="G777" s="1261">
        <f t="shared" si="420"/>
        <v>0</v>
      </c>
      <c r="H777" s="1261">
        <f t="shared" si="420"/>
        <v>0</v>
      </c>
      <c r="I777" s="1262">
        <f t="shared" si="384"/>
        <v>0</v>
      </c>
    </row>
    <row r="778" spans="2:9" s="1154" customFormat="1" ht="21.75" customHeight="1" x14ac:dyDescent="0.25">
      <c r="B778" s="1286">
        <v>7281</v>
      </c>
      <c r="C778" s="1282" t="s">
        <v>1925</v>
      </c>
      <c r="D778" s="1265"/>
      <c r="E778" s="1265"/>
      <c r="F778" s="1265"/>
      <c r="G778" s="1265"/>
      <c r="H778" s="1265"/>
      <c r="I778" s="1266">
        <f t="shared" si="384"/>
        <v>0</v>
      </c>
    </row>
    <row r="779" spans="2:9" s="1154" customFormat="1" ht="21.75" customHeight="1" x14ac:dyDescent="0.25">
      <c r="B779" s="1285">
        <v>7290</v>
      </c>
      <c r="C779" s="1276" t="s">
        <v>2045</v>
      </c>
      <c r="D779" s="1261">
        <f t="shared" ref="D779:H779" si="421">D780</f>
        <v>0</v>
      </c>
      <c r="E779" s="1261">
        <f t="shared" si="421"/>
        <v>0</v>
      </c>
      <c r="F779" s="1261">
        <f t="shared" si="421"/>
        <v>0</v>
      </c>
      <c r="G779" s="1261">
        <f t="shared" si="421"/>
        <v>0</v>
      </c>
      <c r="H779" s="1261">
        <f t="shared" si="421"/>
        <v>0</v>
      </c>
      <c r="I779" s="1262">
        <f t="shared" si="384"/>
        <v>0</v>
      </c>
    </row>
    <row r="780" spans="2:9" s="1154" customFormat="1" ht="21.75" customHeight="1" x14ac:dyDescent="0.25">
      <c r="B780" s="1286">
        <v>7291</v>
      </c>
      <c r="C780" s="1282" t="s">
        <v>2046</v>
      </c>
      <c r="D780" s="1265"/>
      <c r="E780" s="1265"/>
      <c r="F780" s="1265"/>
      <c r="G780" s="1265"/>
      <c r="H780" s="1265"/>
      <c r="I780" s="1266">
        <f t="shared" si="384"/>
        <v>0</v>
      </c>
    </row>
    <row r="781" spans="2:9" s="1154" customFormat="1" ht="21.75" customHeight="1" x14ac:dyDescent="0.25">
      <c r="B781" s="1285">
        <v>7300</v>
      </c>
      <c r="C781" s="1269" t="s">
        <v>1928</v>
      </c>
      <c r="D781" s="1261">
        <f t="shared" ref="D781" si="422">D782+D784+D786+D788+D790+D792</f>
        <v>0</v>
      </c>
      <c r="E781" s="1261">
        <f t="shared" ref="E781:H781" si="423">E782+E784+E786+E788+E790+E792</f>
        <v>0</v>
      </c>
      <c r="F781" s="1261">
        <f t="shared" si="423"/>
        <v>0</v>
      </c>
      <c r="G781" s="1261">
        <f t="shared" si="423"/>
        <v>0</v>
      </c>
      <c r="H781" s="1261">
        <f t="shared" si="423"/>
        <v>0</v>
      </c>
      <c r="I781" s="1262">
        <f t="shared" si="384"/>
        <v>0</v>
      </c>
    </row>
    <row r="782" spans="2:9" s="1154" customFormat="1" ht="21.75" customHeight="1" x14ac:dyDescent="0.25">
      <c r="B782" s="1285">
        <v>7310</v>
      </c>
      <c r="C782" s="1276" t="s">
        <v>1929</v>
      </c>
      <c r="D782" s="1261">
        <f t="shared" ref="D782:H782" si="424">D783</f>
        <v>0</v>
      </c>
      <c r="E782" s="1261">
        <f t="shared" si="424"/>
        <v>0</v>
      </c>
      <c r="F782" s="1261">
        <f t="shared" si="424"/>
        <v>0</v>
      </c>
      <c r="G782" s="1261">
        <f t="shared" si="424"/>
        <v>0</v>
      </c>
      <c r="H782" s="1261">
        <f t="shared" si="424"/>
        <v>0</v>
      </c>
      <c r="I782" s="1262">
        <f t="shared" si="384"/>
        <v>0</v>
      </c>
    </row>
    <row r="783" spans="2:9" s="1154" customFormat="1" ht="21.75" customHeight="1" x14ac:dyDescent="0.25">
      <c r="B783" s="1286">
        <v>7311</v>
      </c>
      <c r="C783" s="1282" t="s">
        <v>1930</v>
      </c>
      <c r="D783" s="1265"/>
      <c r="E783" s="1265"/>
      <c r="F783" s="1265"/>
      <c r="G783" s="1265"/>
      <c r="H783" s="1265"/>
      <c r="I783" s="1266">
        <f t="shared" ref="I783:I846" si="425">+D783+E783+F783+G783+H783</f>
        <v>0</v>
      </c>
    </row>
    <row r="784" spans="2:9" s="1154" customFormat="1" ht="21.75" customHeight="1" x14ac:dyDescent="0.25">
      <c r="B784" s="1285">
        <v>7320</v>
      </c>
      <c r="C784" s="1276" t="s">
        <v>1931</v>
      </c>
      <c r="D784" s="1261">
        <f t="shared" ref="D784:H784" si="426">D785</f>
        <v>0</v>
      </c>
      <c r="E784" s="1261">
        <f t="shared" si="426"/>
        <v>0</v>
      </c>
      <c r="F784" s="1261">
        <f t="shared" si="426"/>
        <v>0</v>
      </c>
      <c r="G784" s="1261">
        <f t="shared" si="426"/>
        <v>0</v>
      </c>
      <c r="H784" s="1261">
        <f t="shared" si="426"/>
        <v>0</v>
      </c>
      <c r="I784" s="1262">
        <f t="shared" si="425"/>
        <v>0</v>
      </c>
    </row>
    <row r="785" spans="2:9" s="1154" customFormat="1" ht="21.75" customHeight="1" x14ac:dyDescent="0.25">
      <c r="B785" s="1286">
        <v>7321</v>
      </c>
      <c r="C785" s="1282" t="s">
        <v>1931</v>
      </c>
      <c r="D785" s="1265"/>
      <c r="E785" s="1265"/>
      <c r="F785" s="1265"/>
      <c r="G785" s="1265"/>
      <c r="H785" s="1265"/>
      <c r="I785" s="1266">
        <f t="shared" si="425"/>
        <v>0</v>
      </c>
    </row>
    <row r="786" spans="2:9" s="1154" customFormat="1" ht="21.75" customHeight="1" x14ac:dyDescent="0.25">
      <c r="B786" s="1285">
        <v>7330</v>
      </c>
      <c r="C786" s="1276" t="s">
        <v>1932</v>
      </c>
      <c r="D786" s="1261">
        <f t="shared" ref="D786:H786" si="427">D787</f>
        <v>0</v>
      </c>
      <c r="E786" s="1261">
        <f t="shared" si="427"/>
        <v>0</v>
      </c>
      <c r="F786" s="1261">
        <f t="shared" si="427"/>
        <v>0</v>
      </c>
      <c r="G786" s="1261">
        <f t="shared" si="427"/>
        <v>0</v>
      </c>
      <c r="H786" s="1261">
        <f t="shared" si="427"/>
        <v>0</v>
      </c>
      <c r="I786" s="1262">
        <f t="shared" si="425"/>
        <v>0</v>
      </c>
    </row>
    <row r="787" spans="2:9" s="1154" customFormat="1" ht="21.75" customHeight="1" x14ac:dyDescent="0.25">
      <c r="B787" s="1286">
        <v>7331</v>
      </c>
      <c r="C787" s="1282" t="s">
        <v>1932</v>
      </c>
      <c r="D787" s="1265"/>
      <c r="E787" s="1265"/>
      <c r="F787" s="1265"/>
      <c r="G787" s="1265"/>
      <c r="H787" s="1265"/>
      <c r="I787" s="1266">
        <f t="shared" si="425"/>
        <v>0</v>
      </c>
    </row>
    <row r="788" spans="2:9" s="1154" customFormat="1" ht="21.75" customHeight="1" x14ac:dyDescent="0.25">
      <c r="B788" s="1285">
        <v>7340</v>
      </c>
      <c r="C788" s="1276" t="s">
        <v>1933</v>
      </c>
      <c r="D788" s="1261">
        <f t="shared" ref="D788:H788" si="428">D789</f>
        <v>0</v>
      </c>
      <c r="E788" s="1261">
        <f t="shared" si="428"/>
        <v>0</v>
      </c>
      <c r="F788" s="1261">
        <f t="shared" si="428"/>
        <v>0</v>
      </c>
      <c r="G788" s="1261">
        <f t="shared" si="428"/>
        <v>0</v>
      </c>
      <c r="H788" s="1261">
        <f t="shared" si="428"/>
        <v>0</v>
      </c>
      <c r="I788" s="1262">
        <f t="shared" si="425"/>
        <v>0</v>
      </c>
    </row>
    <row r="789" spans="2:9" s="1154" customFormat="1" ht="21.75" customHeight="1" x14ac:dyDescent="0.25">
      <c r="B789" s="1286">
        <v>7341</v>
      </c>
      <c r="C789" s="1282" t="s">
        <v>1933</v>
      </c>
      <c r="D789" s="1265"/>
      <c r="E789" s="1265"/>
      <c r="F789" s="1265"/>
      <c r="G789" s="1265"/>
      <c r="H789" s="1265"/>
      <c r="I789" s="1266">
        <f t="shared" si="425"/>
        <v>0</v>
      </c>
    </row>
    <row r="790" spans="2:9" s="1154" customFormat="1" ht="21.75" customHeight="1" x14ac:dyDescent="0.25">
      <c r="B790" s="1285">
        <v>7350</v>
      </c>
      <c r="C790" s="1276" t="s">
        <v>1934</v>
      </c>
      <c r="D790" s="1261">
        <f>D791</f>
        <v>0</v>
      </c>
      <c r="E790" s="1261">
        <f t="shared" ref="E790:H790" si="429">E791</f>
        <v>0</v>
      </c>
      <c r="F790" s="1261">
        <f t="shared" si="429"/>
        <v>0</v>
      </c>
      <c r="G790" s="1261">
        <f t="shared" si="429"/>
        <v>0</v>
      </c>
      <c r="H790" s="1261">
        <f t="shared" si="429"/>
        <v>0</v>
      </c>
      <c r="I790" s="1262">
        <f t="shared" si="425"/>
        <v>0</v>
      </c>
    </row>
    <row r="791" spans="2:9" s="1154" customFormat="1" ht="21.75" customHeight="1" x14ac:dyDescent="0.25">
      <c r="B791" s="1286">
        <v>7351</v>
      </c>
      <c r="C791" s="1282" t="s">
        <v>1935</v>
      </c>
      <c r="D791" s="1265"/>
      <c r="E791" s="1265"/>
      <c r="F791" s="1265"/>
      <c r="G791" s="1265"/>
      <c r="H791" s="1265"/>
      <c r="I791" s="1266">
        <f t="shared" si="425"/>
        <v>0</v>
      </c>
    </row>
    <row r="792" spans="2:9" s="1154" customFormat="1" ht="21.75" customHeight="1" x14ac:dyDescent="0.25">
      <c r="B792" s="1285">
        <v>7390</v>
      </c>
      <c r="C792" s="1276" t="s">
        <v>1936</v>
      </c>
      <c r="D792" s="1261">
        <f t="shared" ref="D792" si="430">D793+D794+D795</f>
        <v>0</v>
      </c>
      <c r="E792" s="1261">
        <f t="shared" ref="E792:H792" si="431">E793+E794+E795</f>
        <v>0</v>
      </c>
      <c r="F792" s="1261">
        <f t="shared" si="431"/>
        <v>0</v>
      </c>
      <c r="G792" s="1261">
        <f t="shared" si="431"/>
        <v>0</v>
      </c>
      <c r="H792" s="1261">
        <f t="shared" si="431"/>
        <v>0</v>
      </c>
      <c r="I792" s="1262">
        <f t="shared" si="425"/>
        <v>0</v>
      </c>
    </row>
    <row r="793" spans="2:9" s="1154" customFormat="1" ht="21.75" customHeight="1" x14ac:dyDescent="0.25">
      <c r="B793" s="1286">
        <v>7391</v>
      </c>
      <c r="C793" s="1282" t="s">
        <v>1937</v>
      </c>
      <c r="D793" s="1265"/>
      <c r="E793" s="1265"/>
      <c r="F793" s="1265"/>
      <c r="G793" s="1265"/>
      <c r="H793" s="1265"/>
      <c r="I793" s="1266">
        <f t="shared" si="425"/>
        <v>0</v>
      </c>
    </row>
    <row r="794" spans="2:9" s="1154" customFormat="1" ht="21.75" customHeight="1" x14ac:dyDescent="0.25">
      <c r="B794" s="1286">
        <v>7392</v>
      </c>
      <c r="C794" s="1282" t="s">
        <v>1938</v>
      </c>
      <c r="D794" s="1265"/>
      <c r="E794" s="1265"/>
      <c r="F794" s="1265"/>
      <c r="G794" s="1265"/>
      <c r="H794" s="1265"/>
      <c r="I794" s="1266">
        <f t="shared" si="425"/>
        <v>0</v>
      </c>
    </row>
    <row r="795" spans="2:9" s="1154" customFormat="1" ht="21.75" customHeight="1" x14ac:dyDescent="0.25">
      <c r="B795" s="1286">
        <v>7393</v>
      </c>
      <c r="C795" s="1282" t="s">
        <v>1939</v>
      </c>
      <c r="D795" s="1265"/>
      <c r="E795" s="1265"/>
      <c r="F795" s="1265"/>
      <c r="G795" s="1265"/>
      <c r="H795" s="1265"/>
      <c r="I795" s="1266">
        <f t="shared" si="425"/>
        <v>0</v>
      </c>
    </row>
    <row r="796" spans="2:9" s="1154" customFormat="1" ht="21.75" customHeight="1" x14ac:dyDescent="0.25">
      <c r="B796" s="1285">
        <v>7400</v>
      </c>
      <c r="C796" s="1269" t="s">
        <v>1940</v>
      </c>
      <c r="D796" s="1261">
        <f t="shared" ref="D796" si="432">D797+D799+D801+D803+D805+D807+D809+D811+D813</f>
        <v>0</v>
      </c>
      <c r="E796" s="1261">
        <f t="shared" ref="E796:H796" si="433">E797+E799+E801+E803+E805+E807+E809+E811+E813</f>
        <v>0</v>
      </c>
      <c r="F796" s="1261">
        <f t="shared" si="433"/>
        <v>0</v>
      </c>
      <c r="G796" s="1261">
        <f t="shared" si="433"/>
        <v>0</v>
      </c>
      <c r="H796" s="1261">
        <f t="shared" si="433"/>
        <v>0</v>
      </c>
      <c r="I796" s="1262">
        <f t="shared" si="425"/>
        <v>0</v>
      </c>
    </row>
    <row r="797" spans="2:9" s="1154" customFormat="1" ht="21.75" customHeight="1" x14ac:dyDescent="0.25">
      <c r="B797" s="1285">
        <v>7410</v>
      </c>
      <c r="C797" s="1276" t="s">
        <v>1941</v>
      </c>
      <c r="D797" s="1261">
        <f t="shared" ref="D797:H797" si="434">D798</f>
        <v>0</v>
      </c>
      <c r="E797" s="1261">
        <f t="shared" si="434"/>
        <v>0</v>
      </c>
      <c r="F797" s="1261">
        <f t="shared" si="434"/>
        <v>0</v>
      </c>
      <c r="G797" s="1261">
        <f t="shared" si="434"/>
        <v>0</v>
      </c>
      <c r="H797" s="1261">
        <f t="shared" si="434"/>
        <v>0</v>
      </c>
      <c r="I797" s="1262">
        <f t="shared" si="425"/>
        <v>0</v>
      </c>
    </row>
    <row r="798" spans="2:9" s="1154" customFormat="1" ht="21.75" customHeight="1" x14ac:dyDescent="0.25">
      <c r="B798" s="1286">
        <v>7411</v>
      </c>
      <c r="C798" s="1282" t="s">
        <v>1941</v>
      </c>
      <c r="D798" s="1265"/>
      <c r="E798" s="1265"/>
      <c r="F798" s="1265"/>
      <c r="G798" s="1265"/>
      <c r="H798" s="1265"/>
      <c r="I798" s="1266">
        <f t="shared" si="425"/>
        <v>0</v>
      </c>
    </row>
    <row r="799" spans="2:9" s="1154" customFormat="1" ht="21.75" customHeight="1" x14ac:dyDescent="0.25">
      <c r="B799" s="1285">
        <v>7420</v>
      </c>
      <c r="C799" s="1276" t="s">
        <v>1942</v>
      </c>
      <c r="D799" s="1261">
        <f t="shared" ref="D799:H799" si="435">D800</f>
        <v>0</v>
      </c>
      <c r="E799" s="1261">
        <f t="shared" si="435"/>
        <v>0</v>
      </c>
      <c r="F799" s="1261">
        <f t="shared" si="435"/>
        <v>0</v>
      </c>
      <c r="G799" s="1261">
        <f t="shared" si="435"/>
        <v>0</v>
      </c>
      <c r="H799" s="1261">
        <f t="shared" si="435"/>
        <v>0</v>
      </c>
      <c r="I799" s="1262">
        <f t="shared" si="425"/>
        <v>0</v>
      </c>
    </row>
    <row r="800" spans="2:9" s="1154" customFormat="1" ht="21.75" customHeight="1" x14ac:dyDescent="0.25">
      <c r="B800" s="1286">
        <v>7421</v>
      </c>
      <c r="C800" s="1282" t="s">
        <v>1942</v>
      </c>
      <c r="D800" s="1265"/>
      <c r="E800" s="1265"/>
      <c r="F800" s="1265"/>
      <c r="G800" s="1265"/>
      <c r="H800" s="1265"/>
      <c r="I800" s="1266">
        <f t="shared" si="425"/>
        <v>0</v>
      </c>
    </row>
    <row r="801" spans="2:9" s="1154" customFormat="1" ht="21.75" customHeight="1" x14ac:dyDescent="0.25">
      <c r="B801" s="1285">
        <v>7430</v>
      </c>
      <c r="C801" s="1276" t="s">
        <v>1943</v>
      </c>
      <c r="D801" s="1261">
        <f t="shared" ref="D801:H801" si="436">D802</f>
        <v>0</v>
      </c>
      <c r="E801" s="1261">
        <f t="shared" si="436"/>
        <v>0</v>
      </c>
      <c r="F801" s="1261">
        <f t="shared" si="436"/>
        <v>0</v>
      </c>
      <c r="G801" s="1261">
        <f t="shared" si="436"/>
        <v>0</v>
      </c>
      <c r="H801" s="1261">
        <f t="shared" si="436"/>
        <v>0</v>
      </c>
      <c r="I801" s="1262">
        <f t="shared" si="425"/>
        <v>0</v>
      </c>
    </row>
    <row r="802" spans="2:9" s="1154" customFormat="1" ht="21.75" customHeight="1" x14ac:dyDescent="0.25">
      <c r="B802" s="1286">
        <v>7431</v>
      </c>
      <c r="C802" s="1282" t="s">
        <v>1943</v>
      </c>
      <c r="D802" s="1265"/>
      <c r="E802" s="1265"/>
      <c r="F802" s="1265"/>
      <c r="G802" s="1265"/>
      <c r="H802" s="1265"/>
      <c r="I802" s="1266">
        <f t="shared" si="425"/>
        <v>0</v>
      </c>
    </row>
    <row r="803" spans="2:9" s="1154" customFormat="1" ht="21.75" customHeight="1" x14ac:dyDescent="0.25">
      <c r="B803" s="1285">
        <v>7440</v>
      </c>
      <c r="C803" s="1276" t="s">
        <v>1944</v>
      </c>
      <c r="D803" s="1261">
        <f t="shared" ref="D803:H803" si="437">D804</f>
        <v>0</v>
      </c>
      <c r="E803" s="1261">
        <f t="shared" si="437"/>
        <v>0</v>
      </c>
      <c r="F803" s="1261">
        <f t="shared" si="437"/>
        <v>0</v>
      </c>
      <c r="G803" s="1261">
        <f t="shared" si="437"/>
        <v>0</v>
      </c>
      <c r="H803" s="1261">
        <f t="shared" si="437"/>
        <v>0</v>
      </c>
      <c r="I803" s="1262">
        <f t="shared" si="425"/>
        <v>0</v>
      </c>
    </row>
    <row r="804" spans="2:9" s="1154" customFormat="1" ht="21.75" customHeight="1" x14ac:dyDescent="0.25">
      <c r="B804" s="1286">
        <v>7441</v>
      </c>
      <c r="C804" s="1282" t="s">
        <v>1944</v>
      </c>
      <c r="D804" s="1265"/>
      <c r="E804" s="1265"/>
      <c r="F804" s="1265"/>
      <c r="G804" s="1265"/>
      <c r="H804" s="1265"/>
      <c r="I804" s="1266">
        <f t="shared" si="425"/>
        <v>0</v>
      </c>
    </row>
    <row r="805" spans="2:9" s="1154" customFormat="1" ht="21.75" customHeight="1" x14ac:dyDescent="0.25">
      <c r="B805" s="1285">
        <v>7450</v>
      </c>
      <c r="C805" s="1276" t="s">
        <v>1945</v>
      </c>
      <c r="D805" s="1261">
        <f t="shared" ref="D805:H805" si="438">D806</f>
        <v>0</v>
      </c>
      <c r="E805" s="1261">
        <f t="shared" si="438"/>
        <v>0</v>
      </c>
      <c r="F805" s="1261">
        <f t="shared" si="438"/>
        <v>0</v>
      </c>
      <c r="G805" s="1261">
        <f t="shared" si="438"/>
        <v>0</v>
      </c>
      <c r="H805" s="1261">
        <f t="shared" si="438"/>
        <v>0</v>
      </c>
      <c r="I805" s="1262">
        <f t="shared" si="425"/>
        <v>0</v>
      </c>
    </row>
    <row r="806" spans="2:9" s="1154" customFormat="1" ht="21.75" customHeight="1" x14ac:dyDescent="0.25">
      <c r="B806" s="1286">
        <v>7451</v>
      </c>
      <c r="C806" s="1282" t="s">
        <v>1945</v>
      </c>
      <c r="D806" s="1265"/>
      <c r="E806" s="1265"/>
      <c r="F806" s="1265"/>
      <c r="G806" s="1265"/>
      <c r="H806" s="1265"/>
      <c r="I806" s="1266">
        <f t="shared" si="425"/>
        <v>0</v>
      </c>
    </row>
    <row r="807" spans="2:9" s="1154" customFormat="1" ht="21.75" customHeight="1" x14ac:dyDescent="0.25">
      <c r="B807" s="1285">
        <v>7460</v>
      </c>
      <c r="C807" s="1276" t="s">
        <v>1946</v>
      </c>
      <c r="D807" s="1261">
        <f t="shared" ref="D807:H807" si="439">D808</f>
        <v>0</v>
      </c>
      <c r="E807" s="1261">
        <f t="shared" si="439"/>
        <v>0</v>
      </c>
      <c r="F807" s="1261">
        <f t="shared" si="439"/>
        <v>0</v>
      </c>
      <c r="G807" s="1261">
        <f t="shared" si="439"/>
        <v>0</v>
      </c>
      <c r="H807" s="1261">
        <f t="shared" si="439"/>
        <v>0</v>
      </c>
      <c r="I807" s="1262">
        <f t="shared" si="425"/>
        <v>0</v>
      </c>
    </row>
    <row r="808" spans="2:9" s="1154" customFormat="1" ht="21.75" customHeight="1" x14ac:dyDescent="0.25">
      <c r="B808" s="1286">
        <v>7461</v>
      </c>
      <c r="C808" s="1282" t="s">
        <v>1946</v>
      </c>
      <c r="D808" s="1265"/>
      <c r="E808" s="1265"/>
      <c r="F808" s="1265"/>
      <c r="G808" s="1265"/>
      <c r="H808" s="1265"/>
      <c r="I808" s="1266">
        <f t="shared" si="425"/>
        <v>0</v>
      </c>
    </row>
    <row r="809" spans="2:9" s="1154" customFormat="1" ht="21.75" customHeight="1" x14ac:dyDescent="0.25">
      <c r="B809" s="1285">
        <v>7470</v>
      </c>
      <c r="C809" s="1276" t="s">
        <v>1947</v>
      </c>
      <c r="D809" s="1261">
        <f t="shared" ref="D809:H809" si="440">D810</f>
        <v>0</v>
      </c>
      <c r="E809" s="1261">
        <f t="shared" si="440"/>
        <v>0</v>
      </c>
      <c r="F809" s="1261">
        <f t="shared" si="440"/>
        <v>0</v>
      </c>
      <c r="G809" s="1261">
        <f t="shared" si="440"/>
        <v>0</v>
      </c>
      <c r="H809" s="1261">
        <f t="shared" si="440"/>
        <v>0</v>
      </c>
      <c r="I809" s="1262">
        <f t="shared" si="425"/>
        <v>0</v>
      </c>
    </row>
    <row r="810" spans="2:9" s="1154" customFormat="1" ht="21.75" customHeight="1" x14ac:dyDescent="0.25">
      <c r="B810" s="1286">
        <v>7471</v>
      </c>
      <c r="C810" s="1282" t="s">
        <v>1947</v>
      </c>
      <c r="D810" s="1265"/>
      <c r="E810" s="1265"/>
      <c r="F810" s="1265"/>
      <c r="G810" s="1265"/>
      <c r="H810" s="1265"/>
      <c r="I810" s="1266">
        <f t="shared" si="425"/>
        <v>0</v>
      </c>
    </row>
    <row r="811" spans="2:9" s="1154" customFormat="1" ht="21.75" customHeight="1" x14ac:dyDescent="0.25">
      <c r="B811" s="1285">
        <v>7480</v>
      </c>
      <c r="C811" s="1276" t="s">
        <v>1948</v>
      </c>
      <c r="D811" s="1261">
        <f t="shared" ref="D811:H811" si="441">D812</f>
        <v>0</v>
      </c>
      <c r="E811" s="1261">
        <f t="shared" si="441"/>
        <v>0</v>
      </c>
      <c r="F811" s="1261">
        <f t="shared" si="441"/>
        <v>0</v>
      </c>
      <c r="G811" s="1261">
        <f t="shared" si="441"/>
        <v>0</v>
      </c>
      <c r="H811" s="1261">
        <f t="shared" si="441"/>
        <v>0</v>
      </c>
      <c r="I811" s="1262">
        <f t="shared" si="425"/>
        <v>0</v>
      </c>
    </row>
    <row r="812" spans="2:9" s="1154" customFormat="1" ht="21.75" customHeight="1" x14ac:dyDescent="0.25">
      <c r="B812" s="1286">
        <v>7481</v>
      </c>
      <c r="C812" s="1282" t="s">
        <v>1948</v>
      </c>
      <c r="D812" s="1265"/>
      <c r="E812" s="1265"/>
      <c r="F812" s="1265"/>
      <c r="G812" s="1265"/>
      <c r="H812" s="1265"/>
      <c r="I812" s="1266">
        <f t="shared" si="425"/>
        <v>0</v>
      </c>
    </row>
    <row r="813" spans="2:9" s="1154" customFormat="1" ht="21.75" customHeight="1" x14ac:dyDescent="0.25">
      <c r="B813" s="1285">
        <v>7490</v>
      </c>
      <c r="C813" s="1276" t="s">
        <v>1949</v>
      </c>
      <c r="D813" s="1261">
        <f t="shared" ref="D813:H813" si="442">D814</f>
        <v>0</v>
      </c>
      <c r="E813" s="1261">
        <f t="shared" si="442"/>
        <v>0</v>
      </c>
      <c r="F813" s="1261">
        <f t="shared" si="442"/>
        <v>0</v>
      </c>
      <c r="G813" s="1261">
        <f t="shared" si="442"/>
        <v>0</v>
      </c>
      <c r="H813" s="1261">
        <f t="shared" si="442"/>
        <v>0</v>
      </c>
      <c r="I813" s="1262">
        <f t="shared" si="425"/>
        <v>0</v>
      </c>
    </row>
    <row r="814" spans="2:9" s="1154" customFormat="1" ht="21.75" customHeight="1" x14ac:dyDescent="0.25">
      <c r="B814" s="1286">
        <v>7491</v>
      </c>
      <c r="C814" s="1282" t="s">
        <v>1949</v>
      </c>
      <c r="D814" s="1265"/>
      <c r="E814" s="1265"/>
      <c r="F814" s="1265"/>
      <c r="G814" s="1265"/>
      <c r="H814" s="1265"/>
      <c r="I814" s="1266">
        <f t="shared" si="425"/>
        <v>0</v>
      </c>
    </row>
    <row r="815" spans="2:9" s="1154" customFormat="1" ht="21.75" customHeight="1" x14ac:dyDescent="0.25">
      <c r="B815" s="1285">
        <v>7500</v>
      </c>
      <c r="C815" s="1269" t="s">
        <v>1950</v>
      </c>
      <c r="D815" s="1261">
        <f t="shared" ref="D815" si="443">D816+D818+D820+D822+D824+D826+D828+D830+D832</f>
        <v>0</v>
      </c>
      <c r="E815" s="1261">
        <f t="shared" ref="E815:H815" si="444">E816+E818+E820+E822+E824+E826+E828+E830+E832</f>
        <v>0</v>
      </c>
      <c r="F815" s="1261">
        <f t="shared" si="444"/>
        <v>0</v>
      </c>
      <c r="G815" s="1261">
        <f t="shared" si="444"/>
        <v>0</v>
      </c>
      <c r="H815" s="1261">
        <f t="shared" si="444"/>
        <v>0</v>
      </c>
      <c r="I815" s="1262">
        <f t="shared" si="425"/>
        <v>0</v>
      </c>
    </row>
    <row r="816" spans="2:9" s="1154" customFormat="1" ht="21.75" customHeight="1" x14ac:dyDescent="0.25">
      <c r="B816" s="1285">
        <v>7510</v>
      </c>
      <c r="C816" s="1260" t="s">
        <v>1951</v>
      </c>
      <c r="D816" s="1261">
        <f t="shared" ref="D816:H816" si="445">D817</f>
        <v>0</v>
      </c>
      <c r="E816" s="1261">
        <f t="shared" si="445"/>
        <v>0</v>
      </c>
      <c r="F816" s="1261">
        <f t="shared" si="445"/>
        <v>0</v>
      </c>
      <c r="G816" s="1261">
        <f t="shared" si="445"/>
        <v>0</v>
      </c>
      <c r="H816" s="1261">
        <f t="shared" si="445"/>
        <v>0</v>
      </c>
      <c r="I816" s="1262">
        <f t="shared" si="425"/>
        <v>0</v>
      </c>
    </row>
    <row r="817" spans="2:9" s="1154" customFormat="1" ht="21.75" customHeight="1" x14ac:dyDescent="0.25">
      <c r="B817" s="1286">
        <v>7511</v>
      </c>
      <c r="C817" s="1287" t="s">
        <v>1951</v>
      </c>
      <c r="D817" s="1265"/>
      <c r="E817" s="1265"/>
      <c r="F817" s="1265"/>
      <c r="G817" s="1265"/>
      <c r="H817" s="1265"/>
      <c r="I817" s="1266">
        <f t="shared" si="425"/>
        <v>0</v>
      </c>
    </row>
    <row r="818" spans="2:9" s="1154" customFormat="1" ht="21.75" customHeight="1" x14ac:dyDescent="0.25">
      <c r="B818" s="1285">
        <v>7520</v>
      </c>
      <c r="C818" s="1260" t="s">
        <v>1952</v>
      </c>
      <c r="D818" s="1261">
        <f t="shared" ref="D818:H818" si="446">D819</f>
        <v>0</v>
      </c>
      <c r="E818" s="1261">
        <f t="shared" si="446"/>
        <v>0</v>
      </c>
      <c r="F818" s="1261">
        <f t="shared" si="446"/>
        <v>0</v>
      </c>
      <c r="G818" s="1261">
        <f t="shared" si="446"/>
        <v>0</v>
      </c>
      <c r="H818" s="1261">
        <f t="shared" si="446"/>
        <v>0</v>
      </c>
      <c r="I818" s="1262">
        <f t="shared" si="425"/>
        <v>0</v>
      </c>
    </row>
    <row r="819" spans="2:9" s="1154" customFormat="1" ht="21.75" customHeight="1" x14ac:dyDescent="0.25">
      <c r="B819" s="1286">
        <v>7521</v>
      </c>
      <c r="C819" s="1282" t="s">
        <v>1953</v>
      </c>
      <c r="D819" s="1265"/>
      <c r="E819" s="1265"/>
      <c r="F819" s="1265"/>
      <c r="G819" s="1265"/>
      <c r="H819" s="1265"/>
      <c r="I819" s="1266">
        <f t="shared" si="425"/>
        <v>0</v>
      </c>
    </row>
    <row r="820" spans="2:9" s="1154" customFormat="1" ht="21.75" customHeight="1" x14ac:dyDescent="0.25">
      <c r="B820" s="1285">
        <v>7530</v>
      </c>
      <c r="C820" s="1276" t="s">
        <v>1954</v>
      </c>
      <c r="D820" s="1261">
        <f t="shared" ref="D820:H820" si="447">D821</f>
        <v>0</v>
      </c>
      <c r="E820" s="1261">
        <f t="shared" si="447"/>
        <v>0</v>
      </c>
      <c r="F820" s="1261">
        <f t="shared" si="447"/>
        <v>0</v>
      </c>
      <c r="G820" s="1261">
        <f t="shared" si="447"/>
        <v>0</v>
      </c>
      <c r="H820" s="1261">
        <f t="shared" si="447"/>
        <v>0</v>
      </c>
      <c r="I820" s="1262">
        <f t="shared" si="425"/>
        <v>0</v>
      </c>
    </row>
    <row r="821" spans="2:9" s="1154" customFormat="1" ht="21.75" customHeight="1" x14ac:dyDescent="0.25">
      <c r="B821" s="1286">
        <v>7531</v>
      </c>
      <c r="C821" s="1282" t="s">
        <v>1954</v>
      </c>
      <c r="D821" s="1265"/>
      <c r="E821" s="1265"/>
      <c r="F821" s="1265"/>
      <c r="G821" s="1265"/>
      <c r="H821" s="1265"/>
      <c r="I821" s="1266">
        <f t="shared" si="425"/>
        <v>0</v>
      </c>
    </row>
    <row r="822" spans="2:9" s="1154" customFormat="1" ht="21.75" customHeight="1" x14ac:dyDescent="0.25">
      <c r="B822" s="1285">
        <v>7540</v>
      </c>
      <c r="C822" s="1276" t="s">
        <v>1955</v>
      </c>
      <c r="D822" s="1261">
        <f t="shared" ref="D822:H822" si="448">D823</f>
        <v>0</v>
      </c>
      <c r="E822" s="1261">
        <f t="shared" si="448"/>
        <v>0</v>
      </c>
      <c r="F822" s="1261">
        <f t="shared" si="448"/>
        <v>0</v>
      </c>
      <c r="G822" s="1261">
        <f t="shared" si="448"/>
        <v>0</v>
      </c>
      <c r="H822" s="1261">
        <f t="shared" si="448"/>
        <v>0</v>
      </c>
      <c r="I822" s="1262">
        <f t="shared" si="425"/>
        <v>0</v>
      </c>
    </row>
    <row r="823" spans="2:9" s="1154" customFormat="1" ht="21.75" customHeight="1" x14ac:dyDescent="0.25">
      <c r="B823" s="1286">
        <v>7541</v>
      </c>
      <c r="C823" s="1282" t="s">
        <v>1955</v>
      </c>
      <c r="D823" s="1265"/>
      <c r="E823" s="1265"/>
      <c r="F823" s="1265"/>
      <c r="G823" s="1265"/>
      <c r="H823" s="1265"/>
      <c r="I823" s="1266">
        <f t="shared" si="425"/>
        <v>0</v>
      </c>
    </row>
    <row r="824" spans="2:9" s="1154" customFormat="1" ht="21.75" customHeight="1" x14ac:dyDescent="0.25">
      <c r="B824" s="1285">
        <v>7550</v>
      </c>
      <c r="C824" s="1276" t="s">
        <v>1956</v>
      </c>
      <c r="D824" s="1261">
        <f t="shared" ref="D824:H824" si="449">D825</f>
        <v>0</v>
      </c>
      <c r="E824" s="1261">
        <f t="shared" si="449"/>
        <v>0</v>
      </c>
      <c r="F824" s="1261">
        <f t="shared" si="449"/>
        <v>0</v>
      </c>
      <c r="G824" s="1261">
        <f t="shared" si="449"/>
        <v>0</v>
      </c>
      <c r="H824" s="1261">
        <f t="shared" si="449"/>
        <v>0</v>
      </c>
      <c r="I824" s="1262">
        <f t="shared" si="425"/>
        <v>0</v>
      </c>
    </row>
    <row r="825" spans="2:9" s="1154" customFormat="1" ht="21.75" customHeight="1" x14ac:dyDescent="0.25">
      <c r="B825" s="1286">
        <v>7551</v>
      </c>
      <c r="C825" s="1282" t="s">
        <v>1956</v>
      </c>
      <c r="D825" s="1265"/>
      <c r="E825" s="1265"/>
      <c r="F825" s="1265"/>
      <c r="G825" s="1265"/>
      <c r="H825" s="1265"/>
      <c r="I825" s="1266">
        <f t="shared" si="425"/>
        <v>0</v>
      </c>
    </row>
    <row r="826" spans="2:9" s="1154" customFormat="1" ht="21.75" customHeight="1" x14ac:dyDescent="0.25">
      <c r="B826" s="1285">
        <v>7560</v>
      </c>
      <c r="C826" s="1276" t="s">
        <v>1957</v>
      </c>
      <c r="D826" s="1261">
        <f t="shared" ref="D826:H826" si="450">D827</f>
        <v>0</v>
      </c>
      <c r="E826" s="1261">
        <f t="shared" si="450"/>
        <v>0</v>
      </c>
      <c r="F826" s="1261">
        <f t="shared" si="450"/>
        <v>0</v>
      </c>
      <c r="G826" s="1261">
        <f t="shared" si="450"/>
        <v>0</v>
      </c>
      <c r="H826" s="1261">
        <f t="shared" si="450"/>
        <v>0</v>
      </c>
      <c r="I826" s="1262">
        <f t="shared" si="425"/>
        <v>0</v>
      </c>
    </row>
    <row r="827" spans="2:9" s="1154" customFormat="1" ht="21.75" customHeight="1" x14ac:dyDescent="0.25">
      <c r="B827" s="1286">
        <v>7561</v>
      </c>
      <c r="C827" s="1282" t="s">
        <v>1957</v>
      </c>
      <c r="D827" s="1265"/>
      <c r="E827" s="1265"/>
      <c r="F827" s="1265"/>
      <c r="G827" s="1265"/>
      <c r="H827" s="1265"/>
      <c r="I827" s="1266">
        <f t="shared" si="425"/>
        <v>0</v>
      </c>
    </row>
    <row r="828" spans="2:9" s="1154" customFormat="1" ht="21.75" customHeight="1" x14ac:dyDescent="0.25">
      <c r="B828" s="1285">
        <v>7570</v>
      </c>
      <c r="C828" s="1276" t="s">
        <v>1958</v>
      </c>
      <c r="D828" s="1261">
        <f t="shared" ref="D828:H828" si="451">D829</f>
        <v>0</v>
      </c>
      <c r="E828" s="1261">
        <f t="shared" si="451"/>
        <v>0</v>
      </c>
      <c r="F828" s="1261">
        <f t="shared" si="451"/>
        <v>0</v>
      </c>
      <c r="G828" s="1261">
        <f t="shared" si="451"/>
        <v>0</v>
      </c>
      <c r="H828" s="1261">
        <f t="shared" si="451"/>
        <v>0</v>
      </c>
      <c r="I828" s="1262">
        <f t="shared" si="425"/>
        <v>0</v>
      </c>
    </row>
    <row r="829" spans="2:9" s="1154" customFormat="1" ht="21.75" customHeight="1" x14ac:dyDescent="0.25">
      <c r="B829" s="1286">
        <v>7571</v>
      </c>
      <c r="C829" s="1282" t="s">
        <v>1958</v>
      </c>
      <c r="D829" s="1265"/>
      <c r="E829" s="1265"/>
      <c r="F829" s="1265"/>
      <c r="G829" s="1265"/>
      <c r="H829" s="1265"/>
      <c r="I829" s="1266">
        <f t="shared" si="425"/>
        <v>0</v>
      </c>
    </row>
    <row r="830" spans="2:9" s="1154" customFormat="1" ht="21.75" customHeight="1" x14ac:dyDescent="0.25">
      <c r="B830" s="1285">
        <v>7580</v>
      </c>
      <c r="C830" s="1276" t="s">
        <v>1959</v>
      </c>
      <c r="D830" s="1261">
        <f t="shared" ref="D830:H830" si="452">D831</f>
        <v>0</v>
      </c>
      <c r="E830" s="1261">
        <f t="shared" si="452"/>
        <v>0</v>
      </c>
      <c r="F830" s="1261">
        <f t="shared" si="452"/>
        <v>0</v>
      </c>
      <c r="G830" s="1261">
        <f t="shared" si="452"/>
        <v>0</v>
      </c>
      <c r="H830" s="1261">
        <f t="shared" si="452"/>
        <v>0</v>
      </c>
      <c r="I830" s="1262">
        <f t="shared" si="425"/>
        <v>0</v>
      </c>
    </row>
    <row r="831" spans="2:9" s="1154" customFormat="1" ht="21.75" customHeight="1" x14ac:dyDescent="0.25">
      <c r="B831" s="1286">
        <v>7581</v>
      </c>
      <c r="C831" s="1282" t="s">
        <v>1959</v>
      </c>
      <c r="D831" s="1265"/>
      <c r="E831" s="1265"/>
      <c r="F831" s="1265"/>
      <c r="G831" s="1265"/>
      <c r="H831" s="1265"/>
      <c r="I831" s="1266">
        <f t="shared" si="425"/>
        <v>0</v>
      </c>
    </row>
    <row r="832" spans="2:9" s="1154" customFormat="1" ht="21.75" customHeight="1" x14ac:dyDescent="0.25">
      <c r="B832" s="1285">
        <v>7590</v>
      </c>
      <c r="C832" s="1276" t="s">
        <v>2047</v>
      </c>
      <c r="D832" s="1261">
        <f t="shared" ref="D832:H832" si="453">D833</f>
        <v>0</v>
      </c>
      <c r="E832" s="1261">
        <f t="shared" si="453"/>
        <v>0</v>
      </c>
      <c r="F832" s="1261">
        <f t="shared" si="453"/>
        <v>0</v>
      </c>
      <c r="G832" s="1261">
        <f t="shared" si="453"/>
        <v>0</v>
      </c>
      <c r="H832" s="1261">
        <f t="shared" si="453"/>
        <v>0</v>
      </c>
      <c r="I832" s="1262">
        <f t="shared" si="425"/>
        <v>0</v>
      </c>
    </row>
    <row r="833" spans="2:9" s="1154" customFormat="1" ht="21.75" customHeight="1" x14ac:dyDescent="0.25">
      <c r="B833" s="1286">
        <v>7591</v>
      </c>
      <c r="C833" s="1282" t="s">
        <v>2047</v>
      </c>
      <c r="D833" s="1265"/>
      <c r="E833" s="1265"/>
      <c r="F833" s="1265"/>
      <c r="G833" s="1265"/>
      <c r="H833" s="1265"/>
      <c r="I833" s="1266">
        <f t="shared" si="425"/>
        <v>0</v>
      </c>
    </row>
    <row r="834" spans="2:9" s="1154" customFormat="1" ht="21.75" customHeight="1" x14ac:dyDescent="0.25">
      <c r="B834" s="1285">
        <v>7600</v>
      </c>
      <c r="C834" s="1269" t="s">
        <v>1961</v>
      </c>
      <c r="D834" s="1261">
        <f t="shared" ref="D834" si="454">D835+D837</f>
        <v>0</v>
      </c>
      <c r="E834" s="1261">
        <f t="shared" ref="E834:H834" si="455">E835+E837</f>
        <v>0</v>
      </c>
      <c r="F834" s="1261">
        <f t="shared" si="455"/>
        <v>0</v>
      </c>
      <c r="G834" s="1261">
        <f t="shared" si="455"/>
        <v>0</v>
      </c>
      <c r="H834" s="1261">
        <f t="shared" si="455"/>
        <v>0</v>
      </c>
      <c r="I834" s="1262">
        <f t="shared" si="425"/>
        <v>0</v>
      </c>
    </row>
    <row r="835" spans="2:9" s="1154" customFormat="1" ht="21.75" customHeight="1" x14ac:dyDescent="0.25">
      <c r="B835" s="1285">
        <v>7610</v>
      </c>
      <c r="C835" s="1276" t="s">
        <v>1962</v>
      </c>
      <c r="D835" s="1261">
        <f t="shared" ref="D835:H835" si="456">D836</f>
        <v>0</v>
      </c>
      <c r="E835" s="1261">
        <f t="shared" si="456"/>
        <v>0</v>
      </c>
      <c r="F835" s="1261">
        <f t="shared" si="456"/>
        <v>0</v>
      </c>
      <c r="G835" s="1261">
        <f t="shared" si="456"/>
        <v>0</v>
      </c>
      <c r="H835" s="1261">
        <f t="shared" si="456"/>
        <v>0</v>
      </c>
      <c r="I835" s="1262">
        <f t="shared" si="425"/>
        <v>0</v>
      </c>
    </row>
    <row r="836" spans="2:9" s="1154" customFormat="1" ht="21.75" customHeight="1" x14ac:dyDescent="0.25">
      <c r="B836" s="1286">
        <v>7611</v>
      </c>
      <c r="C836" s="1282" t="s">
        <v>1962</v>
      </c>
      <c r="D836" s="1265"/>
      <c r="E836" s="1265"/>
      <c r="F836" s="1265"/>
      <c r="G836" s="1265"/>
      <c r="H836" s="1265"/>
      <c r="I836" s="1266">
        <f t="shared" si="425"/>
        <v>0</v>
      </c>
    </row>
    <row r="837" spans="2:9" s="1154" customFormat="1" ht="21.75" customHeight="1" x14ac:dyDescent="0.25">
      <c r="B837" s="1285">
        <v>7620</v>
      </c>
      <c r="C837" s="1276" t="s">
        <v>1963</v>
      </c>
      <c r="D837" s="1261">
        <f t="shared" ref="D837:H837" si="457">D838</f>
        <v>0</v>
      </c>
      <c r="E837" s="1261">
        <f t="shared" si="457"/>
        <v>0</v>
      </c>
      <c r="F837" s="1261">
        <f t="shared" si="457"/>
        <v>0</v>
      </c>
      <c r="G837" s="1261">
        <f t="shared" si="457"/>
        <v>0</v>
      </c>
      <c r="H837" s="1261">
        <f t="shared" si="457"/>
        <v>0</v>
      </c>
      <c r="I837" s="1262">
        <f t="shared" si="425"/>
        <v>0</v>
      </c>
    </row>
    <row r="838" spans="2:9" s="1154" customFormat="1" ht="21.75" customHeight="1" x14ac:dyDescent="0.25">
      <c r="B838" s="1286">
        <v>7621</v>
      </c>
      <c r="C838" s="1282" t="s">
        <v>1963</v>
      </c>
      <c r="D838" s="1265"/>
      <c r="E838" s="1265"/>
      <c r="F838" s="1265"/>
      <c r="G838" s="1265"/>
      <c r="H838" s="1265"/>
      <c r="I838" s="1266">
        <f t="shared" si="425"/>
        <v>0</v>
      </c>
    </row>
    <row r="839" spans="2:9" s="1154" customFormat="1" ht="21.75" customHeight="1" x14ac:dyDescent="0.25">
      <c r="B839" s="1285">
        <v>7900</v>
      </c>
      <c r="C839" s="1269" t="s">
        <v>1964</v>
      </c>
      <c r="D839" s="1261">
        <f t="shared" ref="D839" si="458">D840+D842+D844</f>
        <v>0</v>
      </c>
      <c r="E839" s="1261">
        <f t="shared" ref="E839:H839" si="459">E840+E842+E844</f>
        <v>0</v>
      </c>
      <c r="F839" s="1261">
        <f t="shared" si="459"/>
        <v>0</v>
      </c>
      <c r="G839" s="1261">
        <f t="shared" si="459"/>
        <v>0</v>
      </c>
      <c r="H839" s="1261">
        <f t="shared" si="459"/>
        <v>0</v>
      </c>
      <c r="I839" s="1262">
        <f t="shared" si="425"/>
        <v>0</v>
      </c>
    </row>
    <row r="840" spans="2:9" s="1154" customFormat="1" ht="21.75" customHeight="1" x14ac:dyDescent="0.25">
      <c r="B840" s="1285">
        <v>7910</v>
      </c>
      <c r="C840" s="1276" t="s">
        <v>1965</v>
      </c>
      <c r="D840" s="1261">
        <f t="shared" ref="D840:H840" si="460">D841</f>
        <v>0</v>
      </c>
      <c r="E840" s="1261">
        <f t="shared" si="460"/>
        <v>0</v>
      </c>
      <c r="F840" s="1261">
        <f t="shared" si="460"/>
        <v>0</v>
      </c>
      <c r="G840" s="1261">
        <f t="shared" si="460"/>
        <v>0</v>
      </c>
      <c r="H840" s="1261">
        <f t="shared" si="460"/>
        <v>0</v>
      </c>
      <c r="I840" s="1262">
        <f t="shared" si="425"/>
        <v>0</v>
      </c>
    </row>
    <row r="841" spans="2:9" s="1154" customFormat="1" ht="21.75" customHeight="1" x14ac:dyDescent="0.25">
      <c r="B841" s="1286">
        <v>7911</v>
      </c>
      <c r="C841" s="1282" t="s">
        <v>1965</v>
      </c>
      <c r="D841" s="1265"/>
      <c r="E841" s="1265"/>
      <c r="F841" s="1265"/>
      <c r="G841" s="1265"/>
      <c r="H841" s="1265"/>
      <c r="I841" s="1266">
        <f t="shared" si="425"/>
        <v>0</v>
      </c>
    </row>
    <row r="842" spans="2:9" s="1154" customFormat="1" ht="21.75" customHeight="1" x14ac:dyDescent="0.25">
      <c r="B842" s="1285">
        <v>7920</v>
      </c>
      <c r="C842" s="1276" t="s">
        <v>1966</v>
      </c>
      <c r="D842" s="1261">
        <f>+D843</f>
        <v>0</v>
      </c>
      <c r="E842" s="1261">
        <f t="shared" ref="E842:H842" si="461">+E843</f>
        <v>0</v>
      </c>
      <c r="F842" s="1261">
        <f t="shared" si="461"/>
        <v>0</v>
      </c>
      <c r="G842" s="1261">
        <f t="shared" si="461"/>
        <v>0</v>
      </c>
      <c r="H842" s="1261">
        <f t="shared" si="461"/>
        <v>0</v>
      </c>
      <c r="I842" s="1262">
        <f t="shared" si="425"/>
        <v>0</v>
      </c>
    </row>
    <row r="843" spans="2:9" s="1154" customFormat="1" ht="21.75" customHeight="1" x14ac:dyDescent="0.25">
      <c r="B843" s="1286">
        <v>7921</v>
      </c>
      <c r="C843" s="1282" t="s">
        <v>1966</v>
      </c>
      <c r="D843" s="1265"/>
      <c r="E843" s="1265"/>
      <c r="F843" s="1265"/>
      <c r="G843" s="1265"/>
      <c r="H843" s="1265"/>
      <c r="I843" s="1266">
        <f t="shared" si="425"/>
        <v>0</v>
      </c>
    </row>
    <row r="844" spans="2:9" s="1154" customFormat="1" ht="21.75" customHeight="1" x14ac:dyDescent="0.25">
      <c r="B844" s="1285">
        <v>7990</v>
      </c>
      <c r="C844" s="1276" t="s">
        <v>1967</v>
      </c>
      <c r="D844" s="1261">
        <f t="shared" ref="D844:H844" si="462">D845</f>
        <v>0</v>
      </c>
      <c r="E844" s="1261">
        <f t="shared" si="462"/>
        <v>0</v>
      </c>
      <c r="F844" s="1261">
        <f t="shared" si="462"/>
        <v>0</v>
      </c>
      <c r="G844" s="1261">
        <f t="shared" si="462"/>
        <v>0</v>
      </c>
      <c r="H844" s="1261">
        <f t="shared" si="462"/>
        <v>0</v>
      </c>
      <c r="I844" s="1262">
        <f t="shared" si="425"/>
        <v>0</v>
      </c>
    </row>
    <row r="845" spans="2:9" s="1154" customFormat="1" ht="21.75" customHeight="1" x14ac:dyDescent="0.25">
      <c r="B845" s="1286">
        <v>7991</v>
      </c>
      <c r="C845" s="1282" t="s">
        <v>1967</v>
      </c>
      <c r="D845" s="1265"/>
      <c r="E845" s="1265"/>
      <c r="F845" s="1265"/>
      <c r="G845" s="1265"/>
      <c r="H845" s="1265"/>
      <c r="I845" s="1266">
        <f t="shared" si="425"/>
        <v>0</v>
      </c>
    </row>
    <row r="846" spans="2:9" s="1154" customFormat="1" ht="22.5" customHeight="1" x14ac:dyDescent="0.25">
      <c r="B846" s="1259" t="s">
        <v>2026</v>
      </c>
      <c r="C846" s="1275"/>
      <c r="D846" s="1261">
        <f t="shared" ref="D846" si="463">D753+D762+D781+D796+D815+D834+D839</f>
        <v>0</v>
      </c>
      <c r="E846" s="1261">
        <f t="shared" ref="E846:H846" si="464">E753+E762+E781+E796+E815+E834+E839</f>
        <v>0</v>
      </c>
      <c r="F846" s="1261">
        <f t="shared" si="464"/>
        <v>0</v>
      </c>
      <c r="G846" s="1261">
        <f t="shared" si="464"/>
        <v>0</v>
      </c>
      <c r="H846" s="1261">
        <f t="shared" si="464"/>
        <v>0</v>
      </c>
      <c r="I846" s="1262">
        <f t="shared" si="425"/>
        <v>0</v>
      </c>
    </row>
    <row r="847" spans="2:9" s="1154" customFormat="1" ht="21.75" customHeight="1" x14ac:dyDescent="0.25">
      <c r="B847" s="1285">
        <v>8000</v>
      </c>
      <c r="C847" s="1269" t="s">
        <v>245</v>
      </c>
      <c r="D847" s="1261">
        <f>D848+D862+D874</f>
        <v>0</v>
      </c>
      <c r="E847" s="1261">
        <f t="shared" ref="E847:H847" si="465">E848+E862+E874</f>
        <v>0</v>
      </c>
      <c r="F847" s="1261">
        <f t="shared" si="465"/>
        <v>0</v>
      </c>
      <c r="G847" s="1261">
        <f t="shared" si="465"/>
        <v>0</v>
      </c>
      <c r="H847" s="1261">
        <f t="shared" si="465"/>
        <v>0</v>
      </c>
      <c r="I847" s="1262">
        <f t="shared" ref="I847:I910" si="466">+D847+E847+F847+G847+H847</f>
        <v>0</v>
      </c>
    </row>
    <row r="848" spans="2:9" s="1154" customFormat="1" ht="21.75" customHeight="1" x14ac:dyDescent="0.25">
      <c r="B848" s="1285">
        <v>8100</v>
      </c>
      <c r="C848" s="1269" t="s">
        <v>246</v>
      </c>
      <c r="D848" s="1261">
        <f t="shared" ref="D848" si="467">D849+D851+D853+D856+D858+D860</f>
        <v>0</v>
      </c>
      <c r="E848" s="1261">
        <f t="shared" ref="E848:H848" si="468">E849+E851+E853+E856+E858+E860</f>
        <v>0</v>
      </c>
      <c r="F848" s="1261">
        <f t="shared" si="468"/>
        <v>0</v>
      </c>
      <c r="G848" s="1261">
        <f t="shared" si="468"/>
        <v>0</v>
      </c>
      <c r="H848" s="1261">
        <f t="shared" si="468"/>
        <v>0</v>
      </c>
      <c r="I848" s="1262">
        <f t="shared" si="466"/>
        <v>0</v>
      </c>
    </row>
    <row r="849" spans="1:9" s="1154" customFormat="1" ht="21.75" customHeight="1" x14ac:dyDescent="0.25">
      <c r="B849" s="1285">
        <v>8110</v>
      </c>
      <c r="C849" s="1276" t="s">
        <v>1285</v>
      </c>
      <c r="D849" s="1261">
        <f t="shared" ref="D849:H849" si="469">D850</f>
        <v>0</v>
      </c>
      <c r="E849" s="1261">
        <f t="shared" si="469"/>
        <v>0</v>
      </c>
      <c r="F849" s="1261">
        <f t="shared" si="469"/>
        <v>0</v>
      </c>
      <c r="G849" s="1261">
        <f t="shared" si="469"/>
        <v>0</v>
      </c>
      <c r="H849" s="1261">
        <f t="shared" si="469"/>
        <v>0</v>
      </c>
      <c r="I849" s="1262">
        <f t="shared" si="466"/>
        <v>0</v>
      </c>
    </row>
    <row r="850" spans="1:9" s="1154" customFormat="1" ht="21.75" customHeight="1" x14ac:dyDescent="0.25">
      <c r="B850" s="1286">
        <v>8111</v>
      </c>
      <c r="C850" s="1282" t="s">
        <v>1285</v>
      </c>
      <c r="D850" s="1265"/>
      <c r="E850" s="1265"/>
      <c r="F850" s="1265"/>
      <c r="G850" s="1265"/>
      <c r="H850" s="1265"/>
      <c r="I850" s="1266">
        <f t="shared" si="466"/>
        <v>0</v>
      </c>
    </row>
    <row r="851" spans="1:9" s="1154" customFormat="1" ht="21.75" customHeight="1" x14ac:dyDescent="0.25">
      <c r="B851" s="1285">
        <v>8120</v>
      </c>
      <c r="C851" s="1276" t="s">
        <v>1286</v>
      </c>
      <c r="D851" s="1261">
        <f t="shared" ref="D851:H851" si="470">D852</f>
        <v>0</v>
      </c>
      <c r="E851" s="1261">
        <f t="shared" si="470"/>
        <v>0</v>
      </c>
      <c r="F851" s="1261">
        <f t="shared" si="470"/>
        <v>0</v>
      </c>
      <c r="G851" s="1261">
        <f t="shared" si="470"/>
        <v>0</v>
      </c>
      <c r="H851" s="1261">
        <f t="shared" si="470"/>
        <v>0</v>
      </c>
      <c r="I851" s="1262">
        <f t="shared" si="466"/>
        <v>0</v>
      </c>
    </row>
    <row r="852" spans="1:9" s="1154" customFormat="1" ht="21.75" customHeight="1" x14ac:dyDescent="0.25">
      <c r="B852" s="1286">
        <v>8121</v>
      </c>
      <c r="C852" s="1282" t="s">
        <v>1286</v>
      </c>
      <c r="D852" s="1265"/>
      <c r="E852" s="1265"/>
      <c r="F852" s="1265"/>
      <c r="G852" s="1265"/>
      <c r="H852" s="1265"/>
      <c r="I852" s="1266">
        <f t="shared" si="466"/>
        <v>0</v>
      </c>
    </row>
    <row r="853" spans="1:9" s="1154" customFormat="1" ht="21.75" customHeight="1" x14ac:dyDescent="0.25">
      <c r="B853" s="1285">
        <v>8130</v>
      </c>
      <c r="C853" s="1276" t="s">
        <v>1968</v>
      </c>
      <c r="D853" s="1261">
        <f t="shared" ref="D853" si="471">D854+D855</f>
        <v>0</v>
      </c>
      <c r="E853" s="1261">
        <f t="shared" ref="E853:H853" si="472">E854+E855</f>
        <v>0</v>
      </c>
      <c r="F853" s="1261">
        <f t="shared" si="472"/>
        <v>0</v>
      </c>
      <c r="G853" s="1261">
        <f t="shared" si="472"/>
        <v>0</v>
      </c>
      <c r="H853" s="1261">
        <f t="shared" si="472"/>
        <v>0</v>
      </c>
      <c r="I853" s="1262">
        <f t="shared" si="466"/>
        <v>0</v>
      </c>
    </row>
    <row r="854" spans="1:9" s="1154" customFormat="1" ht="21.75" customHeight="1" x14ac:dyDescent="0.25">
      <c r="A854" s="1270"/>
      <c r="B854" s="1286">
        <v>8131</v>
      </c>
      <c r="C854" s="1282" t="s">
        <v>1969</v>
      </c>
      <c r="D854" s="1265"/>
      <c r="E854" s="1265"/>
      <c r="F854" s="1265"/>
      <c r="G854" s="1265"/>
      <c r="H854" s="1265"/>
      <c r="I854" s="1266">
        <f t="shared" si="466"/>
        <v>0</v>
      </c>
    </row>
    <row r="855" spans="1:9" s="1154" customFormat="1" ht="21.75" customHeight="1" x14ac:dyDescent="0.25">
      <c r="B855" s="1286">
        <v>8132</v>
      </c>
      <c r="C855" s="1282" t="s">
        <v>1970</v>
      </c>
      <c r="D855" s="1265"/>
      <c r="E855" s="1265"/>
      <c r="F855" s="1265"/>
      <c r="G855" s="1265"/>
      <c r="H855" s="1265"/>
      <c r="I855" s="1266">
        <f t="shared" si="466"/>
        <v>0</v>
      </c>
    </row>
    <row r="856" spans="1:9" s="1154" customFormat="1" ht="21.75" customHeight="1" x14ac:dyDescent="0.25">
      <c r="B856" s="1285">
        <v>8140</v>
      </c>
      <c r="C856" s="1276" t="s">
        <v>1971</v>
      </c>
      <c r="D856" s="1261">
        <f t="shared" ref="D856:H856" si="473">D857</f>
        <v>0</v>
      </c>
      <c r="E856" s="1261">
        <f t="shared" si="473"/>
        <v>0</v>
      </c>
      <c r="F856" s="1261">
        <f t="shared" si="473"/>
        <v>0</v>
      </c>
      <c r="G856" s="1261">
        <f t="shared" si="473"/>
        <v>0</v>
      </c>
      <c r="H856" s="1261">
        <f t="shared" si="473"/>
        <v>0</v>
      </c>
      <c r="I856" s="1262">
        <f t="shared" si="466"/>
        <v>0</v>
      </c>
    </row>
    <row r="857" spans="1:9" s="1154" customFormat="1" ht="21.75" customHeight="1" x14ac:dyDescent="0.25">
      <c r="B857" s="1288">
        <v>8141</v>
      </c>
      <c r="C857" s="1282" t="s">
        <v>1971</v>
      </c>
      <c r="D857" s="1265"/>
      <c r="E857" s="1265"/>
      <c r="F857" s="1265"/>
      <c r="G857" s="1265"/>
      <c r="H857" s="1265"/>
      <c r="I857" s="1266">
        <f t="shared" si="466"/>
        <v>0</v>
      </c>
    </row>
    <row r="858" spans="1:9" s="1154" customFormat="1" ht="21.75" customHeight="1" x14ac:dyDescent="0.25">
      <c r="B858" s="1285">
        <v>8150</v>
      </c>
      <c r="C858" s="1276" t="s">
        <v>1972</v>
      </c>
      <c r="D858" s="1261">
        <f t="shared" ref="D858:H858" si="474">D859</f>
        <v>0</v>
      </c>
      <c r="E858" s="1261">
        <f t="shared" si="474"/>
        <v>0</v>
      </c>
      <c r="F858" s="1261">
        <f t="shared" si="474"/>
        <v>0</v>
      </c>
      <c r="G858" s="1261">
        <f t="shared" si="474"/>
        <v>0</v>
      </c>
      <c r="H858" s="1261">
        <f t="shared" si="474"/>
        <v>0</v>
      </c>
      <c r="I858" s="1262">
        <f t="shared" si="466"/>
        <v>0</v>
      </c>
    </row>
    <row r="859" spans="1:9" s="1154" customFormat="1" ht="21.75" customHeight="1" x14ac:dyDescent="0.25">
      <c r="B859" s="1286">
        <v>8151</v>
      </c>
      <c r="C859" s="1282" t="s">
        <v>1972</v>
      </c>
      <c r="D859" s="1265"/>
      <c r="E859" s="1265"/>
      <c r="F859" s="1265"/>
      <c r="G859" s="1265"/>
      <c r="H859" s="1265"/>
      <c r="I859" s="1266">
        <f t="shared" si="466"/>
        <v>0</v>
      </c>
    </row>
    <row r="860" spans="1:9" s="1154" customFormat="1" ht="21.75" customHeight="1" x14ac:dyDescent="0.25">
      <c r="B860" s="1285">
        <v>8160</v>
      </c>
      <c r="C860" s="1276" t="s">
        <v>1973</v>
      </c>
      <c r="D860" s="1261">
        <f t="shared" ref="D860:H860" si="475">D861</f>
        <v>0</v>
      </c>
      <c r="E860" s="1261">
        <f t="shared" si="475"/>
        <v>0</v>
      </c>
      <c r="F860" s="1261">
        <f t="shared" si="475"/>
        <v>0</v>
      </c>
      <c r="G860" s="1261">
        <f t="shared" si="475"/>
        <v>0</v>
      </c>
      <c r="H860" s="1261">
        <f t="shared" si="475"/>
        <v>0</v>
      </c>
      <c r="I860" s="1262">
        <f t="shared" si="466"/>
        <v>0</v>
      </c>
    </row>
    <row r="861" spans="1:9" s="1154" customFormat="1" ht="21.75" customHeight="1" x14ac:dyDescent="0.25">
      <c r="B861" s="1286">
        <v>8161</v>
      </c>
      <c r="C861" s="1282" t="s">
        <v>1973</v>
      </c>
      <c r="D861" s="1265"/>
      <c r="E861" s="1265"/>
      <c r="F861" s="1265"/>
      <c r="G861" s="1265"/>
      <c r="H861" s="1265"/>
      <c r="I861" s="1266">
        <f t="shared" si="466"/>
        <v>0</v>
      </c>
    </row>
    <row r="862" spans="1:9" s="1154" customFormat="1" ht="21.75" customHeight="1" x14ac:dyDescent="0.25">
      <c r="B862" s="1285">
        <v>8300</v>
      </c>
      <c r="C862" s="1269" t="s">
        <v>164</v>
      </c>
      <c r="D862" s="1261">
        <f t="shared" ref="D862" si="476">D863+D865+D867+D870+D872</f>
        <v>0</v>
      </c>
      <c r="E862" s="1261">
        <f t="shared" ref="E862:H862" si="477">E863+E865+E867+E870+E872</f>
        <v>0</v>
      </c>
      <c r="F862" s="1261">
        <f t="shared" si="477"/>
        <v>0</v>
      </c>
      <c r="G862" s="1261">
        <f t="shared" si="477"/>
        <v>0</v>
      </c>
      <c r="H862" s="1261">
        <f t="shared" si="477"/>
        <v>0</v>
      </c>
      <c r="I862" s="1262">
        <f t="shared" si="466"/>
        <v>0</v>
      </c>
    </row>
    <row r="863" spans="1:9" s="1154" customFormat="1" ht="21.75" customHeight="1" x14ac:dyDescent="0.25">
      <c r="B863" s="1285">
        <v>8310</v>
      </c>
      <c r="C863" s="1276" t="s">
        <v>1974</v>
      </c>
      <c r="D863" s="1261">
        <f t="shared" ref="D863:H863" si="478">D864</f>
        <v>0</v>
      </c>
      <c r="E863" s="1261">
        <f t="shared" si="478"/>
        <v>0</v>
      </c>
      <c r="F863" s="1261">
        <f t="shared" si="478"/>
        <v>0</v>
      </c>
      <c r="G863" s="1261">
        <f t="shared" si="478"/>
        <v>0</v>
      </c>
      <c r="H863" s="1261">
        <f t="shared" si="478"/>
        <v>0</v>
      </c>
      <c r="I863" s="1262">
        <f t="shared" si="466"/>
        <v>0</v>
      </c>
    </row>
    <row r="864" spans="1:9" s="1154" customFormat="1" ht="21.75" customHeight="1" x14ac:dyDescent="0.25">
      <c r="B864" s="1286">
        <v>8311</v>
      </c>
      <c r="C864" s="1282" t="s">
        <v>1974</v>
      </c>
      <c r="D864" s="1265"/>
      <c r="E864" s="1265"/>
      <c r="F864" s="1265"/>
      <c r="G864" s="1265"/>
      <c r="H864" s="1265"/>
      <c r="I864" s="1266">
        <f t="shared" si="466"/>
        <v>0</v>
      </c>
    </row>
    <row r="865" spans="2:9" s="1154" customFormat="1" ht="21.75" customHeight="1" x14ac:dyDescent="0.25">
      <c r="B865" s="1285">
        <v>8320</v>
      </c>
      <c r="C865" s="1276" t="s">
        <v>1975</v>
      </c>
      <c r="D865" s="1261">
        <f t="shared" ref="D865:H865" si="479">D866</f>
        <v>0</v>
      </c>
      <c r="E865" s="1261">
        <f t="shared" si="479"/>
        <v>0</v>
      </c>
      <c r="F865" s="1261">
        <f t="shared" si="479"/>
        <v>0</v>
      </c>
      <c r="G865" s="1261">
        <f t="shared" si="479"/>
        <v>0</v>
      </c>
      <c r="H865" s="1261">
        <f t="shared" si="479"/>
        <v>0</v>
      </c>
      <c r="I865" s="1262">
        <f t="shared" si="466"/>
        <v>0</v>
      </c>
    </row>
    <row r="866" spans="2:9" s="1154" customFormat="1" ht="21.75" customHeight="1" x14ac:dyDescent="0.25">
      <c r="B866" s="1286">
        <v>8321</v>
      </c>
      <c r="C866" s="1282" t="s">
        <v>1975</v>
      </c>
      <c r="D866" s="1265"/>
      <c r="E866" s="1265"/>
      <c r="F866" s="1265"/>
      <c r="G866" s="1265"/>
      <c r="H866" s="1265"/>
      <c r="I866" s="1266">
        <f t="shared" si="466"/>
        <v>0</v>
      </c>
    </row>
    <row r="867" spans="2:9" s="1154" customFormat="1" ht="21.75" customHeight="1" x14ac:dyDescent="0.25">
      <c r="B867" s="1285">
        <v>8330</v>
      </c>
      <c r="C867" s="1276" t="s">
        <v>1976</v>
      </c>
      <c r="D867" s="1261">
        <f t="shared" ref="D867" si="480">D868+D869</f>
        <v>0</v>
      </c>
      <c r="E867" s="1261">
        <f t="shared" ref="E867:H867" si="481">E868+E869</f>
        <v>0</v>
      </c>
      <c r="F867" s="1261">
        <f t="shared" si="481"/>
        <v>0</v>
      </c>
      <c r="G867" s="1261">
        <f t="shared" si="481"/>
        <v>0</v>
      </c>
      <c r="H867" s="1261">
        <f t="shared" si="481"/>
        <v>0</v>
      </c>
      <c r="I867" s="1262">
        <f t="shared" si="466"/>
        <v>0</v>
      </c>
    </row>
    <row r="868" spans="2:9" s="1154" customFormat="1" ht="21.75" customHeight="1" x14ac:dyDescent="0.25">
      <c r="B868" s="1286">
        <v>8331</v>
      </c>
      <c r="C868" s="1282" t="s">
        <v>1977</v>
      </c>
      <c r="D868" s="1265"/>
      <c r="E868" s="1265"/>
      <c r="F868" s="1265"/>
      <c r="G868" s="1265"/>
      <c r="H868" s="1265"/>
      <c r="I868" s="1266">
        <f t="shared" si="466"/>
        <v>0</v>
      </c>
    </row>
    <row r="869" spans="2:9" s="1154" customFormat="1" ht="21.75" customHeight="1" x14ac:dyDescent="0.25">
      <c r="B869" s="1286">
        <v>8332</v>
      </c>
      <c r="C869" s="1199" t="s">
        <v>2048</v>
      </c>
      <c r="D869" s="1265"/>
      <c r="E869" s="1265"/>
      <c r="F869" s="1265"/>
      <c r="G869" s="1265"/>
      <c r="H869" s="1265"/>
      <c r="I869" s="1266">
        <f t="shared" si="466"/>
        <v>0</v>
      </c>
    </row>
    <row r="870" spans="2:9" s="1154" customFormat="1" ht="21.75" customHeight="1" x14ac:dyDescent="0.25">
      <c r="B870" s="1285">
        <v>8340</v>
      </c>
      <c r="C870" s="1276" t="s">
        <v>1979</v>
      </c>
      <c r="D870" s="1261">
        <f t="shared" ref="D870:H870" si="482">D871</f>
        <v>0</v>
      </c>
      <c r="E870" s="1261">
        <f t="shared" si="482"/>
        <v>0</v>
      </c>
      <c r="F870" s="1261">
        <f t="shared" si="482"/>
        <v>0</v>
      </c>
      <c r="G870" s="1261">
        <f t="shared" si="482"/>
        <v>0</v>
      </c>
      <c r="H870" s="1261">
        <f t="shared" si="482"/>
        <v>0</v>
      </c>
      <c r="I870" s="1262">
        <f t="shared" si="466"/>
        <v>0</v>
      </c>
    </row>
    <row r="871" spans="2:9" s="1154" customFormat="1" ht="21.75" customHeight="1" x14ac:dyDescent="0.25">
      <c r="B871" s="1286">
        <v>8341</v>
      </c>
      <c r="C871" s="1282" t="s">
        <v>1979</v>
      </c>
      <c r="D871" s="1265"/>
      <c r="E871" s="1265"/>
      <c r="F871" s="1265"/>
      <c r="G871" s="1265"/>
      <c r="H871" s="1265"/>
      <c r="I871" s="1266">
        <f t="shared" si="466"/>
        <v>0</v>
      </c>
    </row>
    <row r="872" spans="2:9" s="1154" customFormat="1" ht="21.75" customHeight="1" x14ac:dyDescent="0.25">
      <c r="B872" s="1285">
        <v>8350</v>
      </c>
      <c r="C872" s="1276" t="s">
        <v>1980</v>
      </c>
      <c r="D872" s="1261">
        <f t="shared" ref="D872:H872" si="483">D873</f>
        <v>0</v>
      </c>
      <c r="E872" s="1261">
        <f t="shared" si="483"/>
        <v>0</v>
      </c>
      <c r="F872" s="1261">
        <f t="shared" si="483"/>
        <v>0</v>
      </c>
      <c r="G872" s="1261">
        <f t="shared" si="483"/>
        <v>0</v>
      </c>
      <c r="H872" s="1261">
        <f t="shared" si="483"/>
        <v>0</v>
      </c>
      <c r="I872" s="1262">
        <f t="shared" si="466"/>
        <v>0</v>
      </c>
    </row>
    <row r="873" spans="2:9" s="1154" customFormat="1" ht="21.75" customHeight="1" x14ac:dyDescent="0.25">
      <c r="B873" s="1286">
        <v>8351</v>
      </c>
      <c r="C873" s="1282" t="s">
        <v>1980</v>
      </c>
      <c r="D873" s="1265"/>
      <c r="E873" s="1265"/>
      <c r="F873" s="1265"/>
      <c r="G873" s="1265"/>
      <c r="H873" s="1265"/>
      <c r="I873" s="1266">
        <f t="shared" si="466"/>
        <v>0</v>
      </c>
    </row>
    <row r="874" spans="2:9" s="1154" customFormat="1" ht="21.75" customHeight="1" x14ac:dyDescent="0.25">
      <c r="B874" s="1285">
        <v>8500</v>
      </c>
      <c r="C874" s="1269" t="s">
        <v>247</v>
      </c>
      <c r="D874" s="1261">
        <f t="shared" ref="D874" si="484">D875+D877+D879</f>
        <v>0</v>
      </c>
      <c r="E874" s="1261">
        <f t="shared" ref="E874:H874" si="485">E875+E877+E879</f>
        <v>0</v>
      </c>
      <c r="F874" s="1261">
        <f t="shared" si="485"/>
        <v>0</v>
      </c>
      <c r="G874" s="1261">
        <f t="shared" si="485"/>
        <v>0</v>
      </c>
      <c r="H874" s="1261">
        <f t="shared" si="485"/>
        <v>0</v>
      </c>
      <c r="I874" s="1262">
        <f t="shared" si="466"/>
        <v>0</v>
      </c>
    </row>
    <row r="875" spans="2:9" s="1154" customFormat="1" ht="21.75" customHeight="1" x14ac:dyDescent="0.25">
      <c r="B875" s="1285">
        <v>8510</v>
      </c>
      <c r="C875" s="1269" t="s">
        <v>1981</v>
      </c>
      <c r="D875" s="1261">
        <f t="shared" ref="D875:H875" si="486">D876</f>
        <v>0</v>
      </c>
      <c r="E875" s="1261">
        <f t="shared" si="486"/>
        <v>0</v>
      </c>
      <c r="F875" s="1261">
        <f t="shared" si="486"/>
        <v>0</v>
      </c>
      <c r="G875" s="1261">
        <f t="shared" si="486"/>
        <v>0</v>
      </c>
      <c r="H875" s="1261">
        <f t="shared" si="486"/>
        <v>0</v>
      </c>
      <c r="I875" s="1262">
        <f t="shared" si="466"/>
        <v>0</v>
      </c>
    </row>
    <row r="876" spans="2:9" s="1154" customFormat="1" ht="21.75" customHeight="1" x14ac:dyDescent="0.25">
      <c r="B876" s="1286">
        <v>8511</v>
      </c>
      <c r="C876" s="1282" t="s">
        <v>1981</v>
      </c>
      <c r="D876" s="1265"/>
      <c r="E876" s="1265"/>
      <c r="F876" s="1265"/>
      <c r="G876" s="1265"/>
      <c r="H876" s="1265"/>
      <c r="I876" s="1266">
        <f t="shared" si="466"/>
        <v>0</v>
      </c>
    </row>
    <row r="877" spans="2:9" s="1154" customFormat="1" ht="21.75" customHeight="1" x14ac:dyDescent="0.25">
      <c r="B877" s="1285">
        <v>8520</v>
      </c>
      <c r="C877" s="1276" t="s">
        <v>1982</v>
      </c>
      <c r="D877" s="1261">
        <f t="shared" ref="D877:H877" si="487">D878</f>
        <v>0</v>
      </c>
      <c r="E877" s="1261">
        <f t="shared" si="487"/>
        <v>0</v>
      </c>
      <c r="F877" s="1261">
        <f t="shared" si="487"/>
        <v>0</v>
      </c>
      <c r="G877" s="1261">
        <f t="shared" si="487"/>
        <v>0</v>
      </c>
      <c r="H877" s="1261">
        <f t="shared" si="487"/>
        <v>0</v>
      </c>
      <c r="I877" s="1262">
        <f t="shared" si="466"/>
        <v>0</v>
      </c>
    </row>
    <row r="878" spans="2:9" s="1154" customFormat="1" ht="21.75" customHeight="1" x14ac:dyDescent="0.25">
      <c r="B878" s="1286">
        <v>8521</v>
      </c>
      <c r="C878" s="1282" t="s">
        <v>1982</v>
      </c>
      <c r="D878" s="1265"/>
      <c r="E878" s="1265"/>
      <c r="F878" s="1265"/>
      <c r="G878" s="1265"/>
      <c r="H878" s="1265"/>
      <c r="I878" s="1266">
        <f t="shared" si="466"/>
        <v>0</v>
      </c>
    </row>
    <row r="879" spans="2:9" s="1154" customFormat="1" ht="21.75" customHeight="1" x14ac:dyDescent="0.25">
      <c r="B879" s="1285">
        <v>8530</v>
      </c>
      <c r="C879" s="1276" t="s">
        <v>1363</v>
      </c>
      <c r="D879" s="1261">
        <f t="shared" ref="D879:H879" si="488">D880</f>
        <v>0</v>
      </c>
      <c r="E879" s="1261">
        <f t="shared" si="488"/>
        <v>0</v>
      </c>
      <c r="F879" s="1261">
        <f t="shared" si="488"/>
        <v>0</v>
      </c>
      <c r="G879" s="1261">
        <f t="shared" si="488"/>
        <v>0</v>
      </c>
      <c r="H879" s="1261">
        <f t="shared" si="488"/>
        <v>0</v>
      </c>
      <c r="I879" s="1262">
        <f t="shared" si="466"/>
        <v>0</v>
      </c>
    </row>
    <row r="880" spans="2:9" s="1154" customFormat="1" ht="21.75" customHeight="1" x14ac:dyDescent="0.25">
      <c r="B880" s="1286">
        <v>8531</v>
      </c>
      <c r="C880" s="1282" t="s">
        <v>1363</v>
      </c>
      <c r="D880" s="1265"/>
      <c r="E880" s="1265"/>
      <c r="F880" s="1265"/>
      <c r="G880" s="1265"/>
      <c r="H880" s="1265"/>
      <c r="I880" s="1266">
        <f t="shared" si="466"/>
        <v>0</v>
      </c>
    </row>
    <row r="881" spans="2:9" s="1154" customFormat="1" ht="23.25" customHeight="1" x14ac:dyDescent="0.25">
      <c r="B881" s="1259" t="s">
        <v>2026</v>
      </c>
      <c r="C881" s="1275"/>
      <c r="D881" s="1261">
        <f>+D848+D862+D874</f>
        <v>0</v>
      </c>
      <c r="E881" s="1261">
        <f t="shared" ref="E881:H881" si="489">+E848+E862+E874</f>
        <v>0</v>
      </c>
      <c r="F881" s="1261">
        <f t="shared" si="489"/>
        <v>0</v>
      </c>
      <c r="G881" s="1261">
        <f t="shared" si="489"/>
        <v>0</v>
      </c>
      <c r="H881" s="1261">
        <f t="shared" si="489"/>
        <v>0</v>
      </c>
      <c r="I881" s="1262">
        <f t="shared" si="466"/>
        <v>0</v>
      </c>
    </row>
    <row r="882" spans="2:9" s="1154" customFormat="1" ht="21.75" customHeight="1" x14ac:dyDescent="0.25">
      <c r="B882" s="1285">
        <v>9000</v>
      </c>
      <c r="C882" s="1269" t="s">
        <v>269</v>
      </c>
      <c r="D882" s="1261">
        <f>D883+D901+D918+D923+D928+D932+D937</f>
        <v>0</v>
      </c>
      <c r="E882" s="1261">
        <f t="shared" ref="E882:H882" si="490">E883+E901+E918+E923+E928+E932+E937</f>
        <v>0</v>
      </c>
      <c r="F882" s="1261">
        <f t="shared" si="490"/>
        <v>0</v>
      </c>
      <c r="G882" s="1261">
        <f t="shared" si="490"/>
        <v>0</v>
      </c>
      <c r="H882" s="1261">
        <f t="shared" si="490"/>
        <v>0</v>
      </c>
      <c r="I882" s="1262">
        <f t="shared" si="466"/>
        <v>0</v>
      </c>
    </row>
    <row r="883" spans="2:9" s="1154" customFormat="1" ht="21.75" customHeight="1" x14ac:dyDescent="0.25">
      <c r="B883" s="1285">
        <v>9100</v>
      </c>
      <c r="C883" s="1269" t="s">
        <v>1983</v>
      </c>
      <c r="D883" s="1261">
        <f t="shared" ref="D883" si="491">D884+D887+D889+D891+D893+D895+D897+D899</f>
        <v>0</v>
      </c>
      <c r="E883" s="1261">
        <f t="shared" ref="E883:H883" si="492">E884+E887+E889+E891+E893+E895+E897+E899</f>
        <v>0</v>
      </c>
      <c r="F883" s="1261">
        <f t="shared" si="492"/>
        <v>0</v>
      </c>
      <c r="G883" s="1261">
        <f t="shared" si="492"/>
        <v>0</v>
      </c>
      <c r="H883" s="1261">
        <f t="shared" si="492"/>
        <v>0</v>
      </c>
      <c r="I883" s="1262">
        <f t="shared" si="466"/>
        <v>0</v>
      </c>
    </row>
    <row r="884" spans="2:9" s="1154" customFormat="1" ht="21.75" customHeight="1" x14ac:dyDescent="0.25">
      <c r="B884" s="1285">
        <v>9110</v>
      </c>
      <c r="C884" s="1276" t="s">
        <v>1984</v>
      </c>
      <c r="D884" s="1261">
        <f t="shared" ref="D884" si="493">D885+D886</f>
        <v>0</v>
      </c>
      <c r="E884" s="1261">
        <f t="shared" ref="E884:H884" si="494">E885+E886</f>
        <v>0</v>
      </c>
      <c r="F884" s="1261">
        <f t="shared" si="494"/>
        <v>0</v>
      </c>
      <c r="G884" s="1261">
        <f t="shared" si="494"/>
        <v>0</v>
      </c>
      <c r="H884" s="1261">
        <f t="shared" si="494"/>
        <v>0</v>
      </c>
      <c r="I884" s="1262">
        <f t="shared" si="466"/>
        <v>0</v>
      </c>
    </row>
    <row r="885" spans="2:9" s="1154" customFormat="1" ht="21.75" customHeight="1" x14ac:dyDescent="0.25">
      <c r="B885" s="1286">
        <v>9111</v>
      </c>
      <c r="C885" s="1282" t="s">
        <v>1985</v>
      </c>
      <c r="D885" s="1265"/>
      <c r="E885" s="1265"/>
      <c r="F885" s="1265"/>
      <c r="G885" s="1265"/>
      <c r="H885" s="1265"/>
      <c r="I885" s="1266">
        <f t="shared" si="466"/>
        <v>0</v>
      </c>
    </row>
    <row r="886" spans="2:9" s="1154" customFormat="1" ht="21.75" customHeight="1" x14ac:dyDescent="0.25">
      <c r="B886" s="1286">
        <v>9112</v>
      </c>
      <c r="C886" s="1282" t="s">
        <v>1986</v>
      </c>
      <c r="D886" s="1265"/>
      <c r="E886" s="1265"/>
      <c r="F886" s="1265"/>
      <c r="G886" s="1265"/>
      <c r="H886" s="1265"/>
      <c r="I886" s="1266">
        <f t="shared" si="466"/>
        <v>0</v>
      </c>
    </row>
    <row r="887" spans="2:9" s="1154" customFormat="1" ht="21.75" customHeight="1" x14ac:dyDescent="0.25">
      <c r="B887" s="1285">
        <v>9120</v>
      </c>
      <c r="C887" s="1276" t="s">
        <v>1987</v>
      </c>
      <c r="D887" s="1261">
        <f t="shared" ref="D887:H887" si="495">D888</f>
        <v>0</v>
      </c>
      <c r="E887" s="1261">
        <f t="shared" si="495"/>
        <v>0</v>
      </c>
      <c r="F887" s="1261">
        <f t="shared" si="495"/>
        <v>0</v>
      </c>
      <c r="G887" s="1261">
        <f t="shared" si="495"/>
        <v>0</v>
      </c>
      <c r="H887" s="1261">
        <f t="shared" si="495"/>
        <v>0</v>
      </c>
      <c r="I887" s="1262">
        <f t="shared" si="466"/>
        <v>0</v>
      </c>
    </row>
    <row r="888" spans="2:9" s="1154" customFormat="1" ht="21.75" customHeight="1" x14ac:dyDescent="0.25">
      <c r="B888" s="1286">
        <v>9121</v>
      </c>
      <c r="C888" s="1282" t="s">
        <v>1987</v>
      </c>
      <c r="D888" s="1265"/>
      <c r="E888" s="1265"/>
      <c r="F888" s="1265"/>
      <c r="G888" s="1265"/>
      <c r="H888" s="1265"/>
      <c r="I888" s="1266">
        <f t="shared" si="466"/>
        <v>0</v>
      </c>
    </row>
    <row r="889" spans="2:9" s="1154" customFormat="1" ht="21.75" customHeight="1" x14ac:dyDescent="0.25">
      <c r="B889" s="1285">
        <v>9130</v>
      </c>
      <c r="C889" s="1276" t="s">
        <v>1988</v>
      </c>
      <c r="D889" s="1261">
        <f t="shared" ref="D889:H889" si="496">D890</f>
        <v>0</v>
      </c>
      <c r="E889" s="1261">
        <f t="shared" si="496"/>
        <v>0</v>
      </c>
      <c r="F889" s="1261">
        <f t="shared" si="496"/>
        <v>0</v>
      </c>
      <c r="G889" s="1261">
        <f t="shared" si="496"/>
        <v>0</v>
      </c>
      <c r="H889" s="1261">
        <f t="shared" si="496"/>
        <v>0</v>
      </c>
      <c r="I889" s="1262">
        <f t="shared" si="466"/>
        <v>0</v>
      </c>
    </row>
    <row r="890" spans="2:9" s="1154" customFormat="1" ht="21.75" customHeight="1" x14ac:dyDescent="0.25">
      <c r="B890" s="1286">
        <v>9131</v>
      </c>
      <c r="C890" s="1282" t="s">
        <v>1989</v>
      </c>
      <c r="D890" s="1265"/>
      <c r="E890" s="1265"/>
      <c r="F890" s="1265"/>
      <c r="G890" s="1265"/>
      <c r="H890" s="1265"/>
      <c r="I890" s="1266">
        <f t="shared" si="466"/>
        <v>0</v>
      </c>
    </row>
    <row r="891" spans="2:9" s="1154" customFormat="1" ht="21.75" customHeight="1" x14ac:dyDescent="0.25">
      <c r="B891" s="1285">
        <v>9140</v>
      </c>
      <c r="C891" s="1276" t="s">
        <v>1990</v>
      </c>
      <c r="D891" s="1261">
        <f t="shared" ref="D891:H891" si="497">D892</f>
        <v>0</v>
      </c>
      <c r="E891" s="1261">
        <f t="shared" si="497"/>
        <v>0</v>
      </c>
      <c r="F891" s="1261">
        <f t="shared" si="497"/>
        <v>0</v>
      </c>
      <c r="G891" s="1261">
        <f t="shared" si="497"/>
        <v>0</v>
      </c>
      <c r="H891" s="1261">
        <f t="shared" si="497"/>
        <v>0</v>
      </c>
      <c r="I891" s="1262">
        <f t="shared" si="466"/>
        <v>0</v>
      </c>
    </row>
    <row r="892" spans="2:9" s="1154" customFormat="1" ht="21.75" customHeight="1" x14ac:dyDescent="0.25">
      <c r="B892" s="1286">
        <v>9141</v>
      </c>
      <c r="C892" s="1282" t="s">
        <v>1990</v>
      </c>
      <c r="D892" s="1265"/>
      <c r="E892" s="1265"/>
      <c r="F892" s="1265"/>
      <c r="G892" s="1265"/>
      <c r="H892" s="1265"/>
      <c r="I892" s="1266">
        <f t="shared" si="466"/>
        <v>0</v>
      </c>
    </row>
    <row r="893" spans="2:9" s="1154" customFormat="1" ht="21.75" customHeight="1" x14ac:dyDescent="0.25">
      <c r="B893" s="1285">
        <v>9150</v>
      </c>
      <c r="C893" s="1276" t="s">
        <v>1991</v>
      </c>
      <c r="D893" s="1261">
        <f t="shared" ref="D893:H893" si="498">D894</f>
        <v>0</v>
      </c>
      <c r="E893" s="1261">
        <f t="shared" si="498"/>
        <v>0</v>
      </c>
      <c r="F893" s="1261">
        <f t="shared" si="498"/>
        <v>0</v>
      </c>
      <c r="G893" s="1261">
        <f t="shared" si="498"/>
        <v>0</v>
      </c>
      <c r="H893" s="1261">
        <f t="shared" si="498"/>
        <v>0</v>
      </c>
      <c r="I893" s="1262">
        <f t="shared" si="466"/>
        <v>0</v>
      </c>
    </row>
    <row r="894" spans="2:9" s="1154" customFormat="1" ht="21.75" customHeight="1" x14ac:dyDescent="0.25">
      <c r="B894" s="1286">
        <v>9151</v>
      </c>
      <c r="C894" s="1282" t="s">
        <v>1991</v>
      </c>
      <c r="D894" s="1265"/>
      <c r="E894" s="1265"/>
      <c r="F894" s="1265"/>
      <c r="G894" s="1265"/>
      <c r="H894" s="1265"/>
      <c r="I894" s="1266">
        <f t="shared" si="466"/>
        <v>0</v>
      </c>
    </row>
    <row r="895" spans="2:9" s="1154" customFormat="1" ht="21.75" customHeight="1" x14ac:dyDescent="0.25">
      <c r="B895" s="1285">
        <v>9160</v>
      </c>
      <c r="C895" s="1276" t="s">
        <v>1992</v>
      </c>
      <c r="D895" s="1261">
        <f t="shared" ref="D895:H895" si="499">D896</f>
        <v>0</v>
      </c>
      <c r="E895" s="1261">
        <f t="shared" si="499"/>
        <v>0</v>
      </c>
      <c r="F895" s="1261">
        <f t="shared" si="499"/>
        <v>0</v>
      </c>
      <c r="G895" s="1261">
        <f t="shared" si="499"/>
        <v>0</v>
      </c>
      <c r="H895" s="1261">
        <f t="shared" si="499"/>
        <v>0</v>
      </c>
      <c r="I895" s="1262">
        <f t="shared" si="466"/>
        <v>0</v>
      </c>
    </row>
    <row r="896" spans="2:9" s="1154" customFormat="1" ht="21.75" customHeight="1" x14ac:dyDescent="0.25">
      <c r="B896" s="1286">
        <v>9161</v>
      </c>
      <c r="C896" s="1282" t="s">
        <v>1992</v>
      </c>
      <c r="D896" s="1265"/>
      <c r="E896" s="1265"/>
      <c r="F896" s="1265"/>
      <c r="G896" s="1265"/>
      <c r="H896" s="1265"/>
      <c r="I896" s="1266">
        <f t="shared" si="466"/>
        <v>0</v>
      </c>
    </row>
    <row r="897" spans="2:9" s="1154" customFormat="1" ht="21.75" customHeight="1" x14ac:dyDescent="0.25">
      <c r="B897" s="1285">
        <v>9170</v>
      </c>
      <c r="C897" s="1276" t="s">
        <v>1993</v>
      </c>
      <c r="D897" s="1261">
        <f>+D898</f>
        <v>0</v>
      </c>
      <c r="E897" s="1261">
        <f t="shared" ref="E897:H897" si="500">+E898</f>
        <v>0</v>
      </c>
      <c r="F897" s="1261">
        <f t="shared" si="500"/>
        <v>0</v>
      </c>
      <c r="G897" s="1261">
        <f t="shared" si="500"/>
        <v>0</v>
      </c>
      <c r="H897" s="1261">
        <f t="shared" si="500"/>
        <v>0</v>
      </c>
      <c r="I897" s="1262">
        <f t="shared" si="466"/>
        <v>0</v>
      </c>
    </row>
    <row r="898" spans="2:9" s="1154" customFormat="1" ht="21.75" customHeight="1" x14ac:dyDescent="0.25">
      <c r="B898" s="1286">
        <v>9171</v>
      </c>
      <c r="C898" s="1282" t="s">
        <v>1993</v>
      </c>
      <c r="D898" s="1265"/>
      <c r="E898" s="1265"/>
      <c r="F898" s="1265"/>
      <c r="G898" s="1265"/>
      <c r="H898" s="1265"/>
      <c r="I898" s="1266">
        <f t="shared" si="466"/>
        <v>0</v>
      </c>
    </row>
    <row r="899" spans="2:9" s="1154" customFormat="1" ht="21.75" customHeight="1" x14ac:dyDescent="0.25">
      <c r="B899" s="1285">
        <v>9180</v>
      </c>
      <c r="C899" s="1276" t="s">
        <v>1994</v>
      </c>
      <c r="D899" s="1261">
        <f t="shared" ref="D899:H899" si="501">D900</f>
        <v>0</v>
      </c>
      <c r="E899" s="1261">
        <f t="shared" si="501"/>
        <v>0</v>
      </c>
      <c r="F899" s="1261">
        <f t="shared" si="501"/>
        <v>0</v>
      </c>
      <c r="G899" s="1261">
        <f t="shared" si="501"/>
        <v>0</v>
      </c>
      <c r="H899" s="1261">
        <f t="shared" si="501"/>
        <v>0</v>
      </c>
      <c r="I899" s="1262">
        <f t="shared" si="466"/>
        <v>0</v>
      </c>
    </row>
    <row r="900" spans="2:9" s="1154" customFormat="1" ht="21.75" customHeight="1" x14ac:dyDescent="0.25">
      <c r="B900" s="1286">
        <v>9181</v>
      </c>
      <c r="C900" s="1282" t="s">
        <v>1994</v>
      </c>
      <c r="D900" s="1265"/>
      <c r="E900" s="1265"/>
      <c r="F900" s="1265"/>
      <c r="G900" s="1265"/>
      <c r="H900" s="1265"/>
      <c r="I900" s="1266">
        <f t="shared" si="466"/>
        <v>0</v>
      </c>
    </row>
    <row r="901" spans="2:9" s="1154" customFormat="1" ht="21.75" customHeight="1" x14ac:dyDescent="0.25">
      <c r="B901" s="1285">
        <v>9200</v>
      </c>
      <c r="C901" s="1269" t="s">
        <v>249</v>
      </c>
      <c r="D901" s="1261">
        <f t="shared" ref="D901" si="502">D902+D904+D906+D908+D910+D912+D914+D916</f>
        <v>0</v>
      </c>
      <c r="E901" s="1261">
        <f t="shared" ref="E901:H901" si="503">E902+E904+E906+E908+E910+E912+E914+E916</f>
        <v>0</v>
      </c>
      <c r="F901" s="1261">
        <f t="shared" si="503"/>
        <v>0</v>
      </c>
      <c r="G901" s="1261">
        <f t="shared" si="503"/>
        <v>0</v>
      </c>
      <c r="H901" s="1261">
        <f t="shared" si="503"/>
        <v>0</v>
      </c>
      <c r="I901" s="1262">
        <f t="shared" si="466"/>
        <v>0</v>
      </c>
    </row>
    <row r="902" spans="2:9" s="1154" customFormat="1" ht="21.75" customHeight="1" x14ac:dyDescent="0.25">
      <c r="B902" s="1285">
        <v>9210</v>
      </c>
      <c r="C902" s="1276" t="s">
        <v>1995</v>
      </c>
      <c r="D902" s="1261">
        <f t="shared" ref="D902:H902" si="504">D903</f>
        <v>0</v>
      </c>
      <c r="E902" s="1261">
        <f t="shared" si="504"/>
        <v>0</v>
      </c>
      <c r="F902" s="1261">
        <f t="shared" si="504"/>
        <v>0</v>
      </c>
      <c r="G902" s="1261">
        <f t="shared" si="504"/>
        <v>0</v>
      </c>
      <c r="H902" s="1261">
        <f t="shared" si="504"/>
        <v>0</v>
      </c>
      <c r="I902" s="1262">
        <f t="shared" si="466"/>
        <v>0</v>
      </c>
    </row>
    <row r="903" spans="2:9" s="1154" customFormat="1" ht="21.75" customHeight="1" x14ac:dyDescent="0.25">
      <c r="B903" s="1286">
        <v>9211</v>
      </c>
      <c r="C903" s="1282" t="s">
        <v>1048</v>
      </c>
      <c r="D903" s="1265"/>
      <c r="E903" s="1265"/>
      <c r="F903" s="1265"/>
      <c r="G903" s="1265"/>
      <c r="H903" s="1265"/>
      <c r="I903" s="1266">
        <f t="shared" si="466"/>
        <v>0</v>
      </c>
    </row>
    <row r="904" spans="2:9" s="1154" customFormat="1" ht="21.75" customHeight="1" x14ac:dyDescent="0.25">
      <c r="B904" s="1285">
        <v>9220</v>
      </c>
      <c r="C904" s="1276" t="s">
        <v>1996</v>
      </c>
      <c r="D904" s="1261">
        <f t="shared" ref="D904:H904" si="505">D905</f>
        <v>0</v>
      </c>
      <c r="E904" s="1261">
        <f t="shared" si="505"/>
        <v>0</v>
      </c>
      <c r="F904" s="1261">
        <f t="shared" si="505"/>
        <v>0</v>
      </c>
      <c r="G904" s="1261">
        <f t="shared" si="505"/>
        <v>0</v>
      </c>
      <c r="H904" s="1261">
        <f t="shared" si="505"/>
        <v>0</v>
      </c>
      <c r="I904" s="1262">
        <f t="shared" si="466"/>
        <v>0</v>
      </c>
    </row>
    <row r="905" spans="2:9" s="1154" customFormat="1" ht="21.75" customHeight="1" x14ac:dyDescent="0.25">
      <c r="B905" s="1286">
        <v>9221</v>
      </c>
      <c r="C905" s="1282" t="s">
        <v>1996</v>
      </c>
      <c r="D905" s="1265"/>
      <c r="E905" s="1265"/>
      <c r="F905" s="1265"/>
      <c r="G905" s="1265"/>
      <c r="H905" s="1265"/>
      <c r="I905" s="1266">
        <f t="shared" si="466"/>
        <v>0</v>
      </c>
    </row>
    <row r="906" spans="2:9" s="1154" customFormat="1" ht="21.75" customHeight="1" x14ac:dyDescent="0.25">
      <c r="B906" s="1285">
        <v>9230</v>
      </c>
      <c r="C906" s="1276" t="s">
        <v>1997</v>
      </c>
      <c r="D906" s="1261">
        <f t="shared" ref="D906:H906" si="506">D907</f>
        <v>0</v>
      </c>
      <c r="E906" s="1261">
        <f t="shared" si="506"/>
        <v>0</v>
      </c>
      <c r="F906" s="1261">
        <f t="shared" si="506"/>
        <v>0</v>
      </c>
      <c r="G906" s="1261">
        <f t="shared" si="506"/>
        <v>0</v>
      </c>
      <c r="H906" s="1261">
        <f t="shared" si="506"/>
        <v>0</v>
      </c>
      <c r="I906" s="1262">
        <f t="shared" si="466"/>
        <v>0</v>
      </c>
    </row>
    <row r="907" spans="2:9" s="1154" customFormat="1" ht="21.75" customHeight="1" x14ac:dyDescent="0.25">
      <c r="B907" s="1286">
        <v>9231</v>
      </c>
      <c r="C907" s="1282" t="s">
        <v>1997</v>
      </c>
      <c r="D907" s="1265"/>
      <c r="E907" s="1265"/>
      <c r="F907" s="1265"/>
      <c r="G907" s="1265"/>
      <c r="H907" s="1265"/>
      <c r="I907" s="1266">
        <f t="shared" si="466"/>
        <v>0</v>
      </c>
    </row>
    <row r="908" spans="2:9" s="1154" customFormat="1" ht="21.75" customHeight="1" x14ac:dyDescent="0.25">
      <c r="B908" s="1285">
        <v>9240</v>
      </c>
      <c r="C908" s="1276" t="s">
        <v>1998</v>
      </c>
      <c r="D908" s="1261">
        <f t="shared" ref="D908:H908" si="507">D909</f>
        <v>0</v>
      </c>
      <c r="E908" s="1261">
        <f t="shared" si="507"/>
        <v>0</v>
      </c>
      <c r="F908" s="1261">
        <f t="shared" si="507"/>
        <v>0</v>
      </c>
      <c r="G908" s="1261">
        <f t="shared" si="507"/>
        <v>0</v>
      </c>
      <c r="H908" s="1261">
        <f t="shared" si="507"/>
        <v>0</v>
      </c>
      <c r="I908" s="1262">
        <f t="shared" si="466"/>
        <v>0</v>
      </c>
    </row>
    <row r="909" spans="2:9" s="1154" customFormat="1" ht="21.75" customHeight="1" x14ac:dyDescent="0.25">
      <c r="B909" s="1286">
        <v>9241</v>
      </c>
      <c r="C909" s="1282" t="s">
        <v>1998</v>
      </c>
      <c r="D909" s="1265"/>
      <c r="E909" s="1265"/>
      <c r="F909" s="1265"/>
      <c r="G909" s="1265"/>
      <c r="H909" s="1265"/>
      <c r="I909" s="1266">
        <f t="shared" si="466"/>
        <v>0</v>
      </c>
    </row>
    <row r="910" spans="2:9" s="1154" customFormat="1" ht="21.75" customHeight="1" x14ac:dyDescent="0.25">
      <c r="B910" s="1285">
        <v>9250</v>
      </c>
      <c r="C910" s="1276" t="s">
        <v>1999</v>
      </c>
      <c r="D910" s="1261">
        <f t="shared" ref="D910:H910" si="508">D911</f>
        <v>0</v>
      </c>
      <c r="E910" s="1261">
        <f t="shared" si="508"/>
        <v>0</v>
      </c>
      <c r="F910" s="1261">
        <f t="shared" si="508"/>
        <v>0</v>
      </c>
      <c r="G910" s="1261">
        <f t="shared" si="508"/>
        <v>0</v>
      </c>
      <c r="H910" s="1261">
        <f t="shared" si="508"/>
        <v>0</v>
      </c>
      <c r="I910" s="1262">
        <f t="shared" si="466"/>
        <v>0</v>
      </c>
    </row>
    <row r="911" spans="2:9" s="1154" customFormat="1" ht="21.75" customHeight="1" x14ac:dyDescent="0.25">
      <c r="B911" s="1286">
        <v>9251</v>
      </c>
      <c r="C911" s="1282" t="s">
        <v>1999</v>
      </c>
      <c r="D911" s="1265"/>
      <c r="E911" s="1265"/>
      <c r="F911" s="1265"/>
      <c r="G911" s="1265"/>
      <c r="H911" s="1265"/>
      <c r="I911" s="1266">
        <f t="shared" ref="I911:I934" si="509">+D911+E911+F911+G911+H911</f>
        <v>0</v>
      </c>
    </row>
    <row r="912" spans="2:9" s="1154" customFormat="1" ht="21.75" customHeight="1" x14ac:dyDescent="0.25">
      <c r="B912" s="1285">
        <v>9260</v>
      </c>
      <c r="C912" s="1276" t="s">
        <v>2000</v>
      </c>
      <c r="D912" s="1261">
        <f t="shared" ref="D912:H912" si="510">D913</f>
        <v>0</v>
      </c>
      <c r="E912" s="1261">
        <f t="shared" si="510"/>
        <v>0</v>
      </c>
      <c r="F912" s="1261">
        <f t="shared" si="510"/>
        <v>0</v>
      </c>
      <c r="G912" s="1261">
        <f t="shared" si="510"/>
        <v>0</v>
      </c>
      <c r="H912" s="1261">
        <f t="shared" si="510"/>
        <v>0</v>
      </c>
      <c r="I912" s="1262">
        <f t="shared" si="509"/>
        <v>0</v>
      </c>
    </row>
    <row r="913" spans="2:9" s="1154" customFormat="1" ht="21.75" customHeight="1" x14ac:dyDescent="0.25">
      <c r="B913" s="1286">
        <v>9261</v>
      </c>
      <c r="C913" s="1282" t="s">
        <v>2000</v>
      </c>
      <c r="D913" s="1265"/>
      <c r="E913" s="1265"/>
      <c r="F913" s="1265"/>
      <c r="G913" s="1265"/>
      <c r="H913" s="1265"/>
      <c r="I913" s="1266">
        <f t="shared" si="509"/>
        <v>0</v>
      </c>
    </row>
    <row r="914" spans="2:9" s="1154" customFormat="1" ht="21.75" customHeight="1" x14ac:dyDescent="0.25">
      <c r="B914" s="1285">
        <v>9270</v>
      </c>
      <c r="C914" s="1276" t="s">
        <v>2001</v>
      </c>
      <c r="D914" s="1261">
        <f t="shared" ref="D914:H914" si="511">D915</f>
        <v>0</v>
      </c>
      <c r="E914" s="1261">
        <f t="shared" si="511"/>
        <v>0</v>
      </c>
      <c r="F914" s="1261">
        <f t="shared" si="511"/>
        <v>0</v>
      </c>
      <c r="G914" s="1261">
        <f t="shared" si="511"/>
        <v>0</v>
      </c>
      <c r="H914" s="1261">
        <f t="shared" si="511"/>
        <v>0</v>
      </c>
      <c r="I914" s="1262">
        <f t="shared" si="509"/>
        <v>0</v>
      </c>
    </row>
    <row r="915" spans="2:9" s="1154" customFormat="1" ht="21.75" customHeight="1" x14ac:dyDescent="0.25">
      <c r="B915" s="1286">
        <v>9271</v>
      </c>
      <c r="C915" s="1282" t="s">
        <v>2001</v>
      </c>
      <c r="D915" s="1265"/>
      <c r="E915" s="1265"/>
      <c r="F915" s="1265"/>
      <c r="G915" s="1265"/>
      <c r="H915" s="1265"/>
      <c r="I915" s="1266">
        <f t="shared" si="509"/>
        <v>0</v>
      </c>
    </row>
    <row r="916" spans="2:9" s="1154" customFormat="1" ht="21.75" customHeight="1" x14ac:dyDescent="0.25">
      <c r="B916" s="1285">
        <v>9280</v>
      </c>
      <c r="C916" s="1276" t="s">
        <v>2002</v>
      </c>
      <c r="D916" s="1261">
        <f t="shared" ref="D916:H916" si="512">D917</f>
        <v>0</v>
      </c>
      <c r="E916" s="1261">
        <f t="shared" si="512"/>
        <v>0</v>
      </c>
      <c r="F916" s="1261">
        <f t="shared" si="512"/>
        <v>0</v>
      </c>
      <c r="G916" s="1261">
        <f t="shared" si="512"/>
        <v>0</v>
      </c>
      <c r="H916" s="1261">
        <f t="shared" si="512"/>
        <v>0</v>
      </c>
      <c r="I916" s="1262">
        <f t="shared" si="509"/>
        <v>0</v>
      </c>
    </row>
    <row r="917" spans="2:9" s="1154" customFormat="1" ht="21.75" customHeight="1" x14ac:dyDescent="0.25">
      <c r="B917" s="1286">
        <v>9281</v>
      </c>
      <c r="C917" s="1282" t="s">
        <v>2002</v>
      </c>
      <c r="D917" s="1265"/>
      <c r="E917" s="1265"/>
      <c r="F917" s="1265"/>
      <c r="G917" s="1265"/>
      <c r="H917" s="1265"/>
      <c r="I917" s="1266">
        <f t="shared" si="509"/>
        <v>0</v>
      </c>
    </row>
    <row r="918" spans="2:9" s="1154" customFormat="1" ht="21.75" customHeight="1" x14ac:dyDescent="0.25">
      <c r="B918" s="1285">
        <v>9300</v>
      </c>
      <c r="C918" s="1269" t="s">
        <v>250</v>
      </c>
      <c r="D918" s="1261">
        <f t="shared" ref="D918" si="513">D919+D921</f>
        <v>0</v>
      </c>
      <c r="E918" s="1261">
        <f t="shared" ref="E918:H918" si="514">E919+E921</f>
        <v>0</v>
      </c>
      <c r="F918" s="1261">
        <f t="shared" si="514"/>
        <v>0</v>
      </c>
      <c r="G918" s="1261">
        <f t="shared" si="514"/>
        <v>0</v>
      </c>
      <c r="H918" s="1261">
        <f t="shared" si="514"/>
        <v>0</v>
      </c>
      <c r="I918" s="1262">
        <f t="shared" si="509"/>
        <v>0</v>
      </c>
    </row>
    <row r="919" spans="2:9" s="1154" customFormat="1" ht="21.75" customHeight="1" x14ac:dyDescent="0.25">
      <c r="B919" s="1285">
        <v>9310</v>
      </c>
      <c r="C919" s="1276" t="s">
        <v>2003</v>
      </c>
      <c r="D919" s="1261">
        <f t="shared" ref="D919:H919" si="515">D920</f>
        <v>0</v>
      </c>
      <c r="E919" s="1261">
        <f t="shared" si="515"/>
        <v>0</v>
      </c>
      <c r="F919" s="1261">
        <f t="shared" si="515"/>
        <v>0</v>
      </c>
      <c r="G919" s="1261">
        <f t="shared" si="515"/>
        <v>0</v>
      </c>
      <c r="H919" s="1261">
        <f t="shared" si="515"/>
        <v>0</v>
      </c>
      <c r="I919" s="1262">
        <f t="shared" si="509"/>
        <v>0</v>
      </c>
    </row>
    <row r="920" spans="2:9" s="1154" customFormat="1" ht="21.75" customHeight="1" x14ac:dyDescent="0.25">
      <c r="B920" s="1286">
        <v>9311</v>
      </c>
      <c r="C920" s="1282" t="s">
        <v>250</v>
      </c>
      <c r="D920" s="1265"/>
      <c r="E920" s="1265"/>
      <c r="F920" s="1265"/>
      <c r="G920" s="1265"/>
      <c r="H920" s="1265"/>
      <c r="I920" s="1266">
        <f t="shared" si="509"/>
        <v>0</v>
      </c>
    </row>
    <row r="921" spans="2:9" s="1154" customFormat="1" ht="21.75" customHeight="1" x14ac:dyDescent="0.25">
      <c r="B921" s="1285">
        <v>9320</v>
      </c>
      <c r="C921" s="1276" t="s">
        <v>2004</v>
      </c>
      <c r="D921" s="1261">
        <f t="shared" ref="D921:H921" si="516">D922</f>
        <v>0</v>
      </c>
      <c r="E921" s="1261">
        <f t="shared" si="516"/>
        <v>0</v>
      </c>
      <c r="F921" s="1261">
        <f t="shared" si="516"/>
        <v>0</v>
      </c>
      <c r="G921" s="1261">
        <f t="shared" si="516"/>
        <v>0</v>
      </c>
      <c r="H921" s="1261">
        <f t="shared" si="516"/>
        <v>0</v>
      </c>
      <c r="I921" s="1262">
        <f t="shared" si="509"/>
        <v>0</v>
      </c>
    </row>
    <row r="922" spans="2:9" s="1154" customFormat="1" ht="21.75" customHeight="1" x14ac:dyDescent="0.25">
      <c r="B922" s="1286">
        <v>9321</v>
      </c>
      <c r="C922" s="1282" t="s">
        <v>2004</v>
      </c>
      <c r="D922" s="1265"/>
      <c r="E922" s="1265"/>
      <c r="F922" s="1265"/>
      <c r="G922" s="1265"/>
      <c r="H922" s="1265"/>
      <c r="I922" s="1266">
        <f t="shared" si="509"/>
        <v>0</v>
      </c>
    </row>
    <row r="923" spans="2:9" s="1154" customFormat="1" ht="21.75" customHeight="1" x14ac:dyDescent="0.25">
      <c r="B923" s="1285">
        <v>9400</v>
      </c>
      <c r="C923" s="1269" t="s">
        <v>251</v>
      </c>
      <c r="D923" s="1261">
        <f t="shared" ref="D923" si="517">D924+D926</f>
        <v>0</v>
      </c>
      <c r="E923" s="1261">
        <f t="shared" ref="E923:H923" si="518">E924+E926</f>
        <v>0</v>
      </c>
      <c r="F923" s="1261">
        <f t="shared" si="518"/>
        <v>0</v>
      </c>
      <c r="G923" s="1261">
        <f t="shared" si="518"/>
        <v>0</v>
      </c>
      <c r="H923" s="1261">
        <f t="shared" si="518"/>
        <v>0</v>
      </c>
      <c r="I923" s="1262">
        <f t="shared" si="509"/>
        <v>0</v>
      </c>
    </row>
    <row r="924" spans="2:9" s="1154" customFormat="1" ht="21.75" customHeight="1" x14ac:dyDescent="0.25">
      <c r="B924" s="1285">
        <v>9410</v>
      </c>
      <c r="C924" s="1276" t="s">
        <v>2005</v>
      </c>
      <c r="D924" s="1261">
        <f t="shared" ref="D924:H924" si="519">D925</f>
        <v>0</v>
      </c>
      <c r="E924" s="1261">
        <f t="shared" si="519"/>
        <v>0</v>
      </c>
      <c r="F924" s="1261">
        <f t="shared" si="519"/>
        <v>0</v>
      </c>
      <c r="G924" s="1261">
        <f t="shared" si="519"/>
        <v>0</v>
      </c>
      <c r="H924" s="1261">
        <f t="shared" si="519"/>
        <v>0</v>
      </c>
      <c r="I924" s="1262">
        <f t="shared" si="509"/>
        <v>0</v>
      </c>
    </row>
    <row r="925" spans="2:9" s="1154" customFormat="1" ht="21.75" customHeight="1" x14ac:dyDescent="0.25">
      <c r="B925" s="1286">
        <v>9411</v>
      </c>
      <c r="C925" s="1282" t="s">
        <v>251</v>
      </c>
      <c r="D925" s="1265"/>
      <c r="E925" s="1265"/>
      <c r="F925" s="1265"/>
      <c r="G925" s="1265"/>
      <c r="H925" s="1265"/>
      <c r="I925" s="1266">
        <f t="shared" si="509"/>
        <v>0</v>
      </c>
    </row>
    <row r="926" spans="2:9" s="1154" customFormat="1" ht="21.75" customHeight="1" x14ac:dyDescent="0.25">
      <c r="B926" s="1285">
        <v>9420</v>
      </c>
      <c r="C926" s="1276" t="s">
        <v>2006</v>
      </c>
      <c r="D926" s="1261">
        <f t="shared" ref="D926:H926" si="520">D927</f>
        <v>0</v>
      </c>
      <c r="E926" s="1261">
        <f t="shared" si="520"/>
        <v>0</v>
      </c>
      <c r="F926" s="1261">
        <f t="shared" si="520"/>
        <v>0</v>
      </c>
      <c r="G926" s="1261">
        <f t="shared" si="520"/>
        <v>0</v>
      </c>
      <c r="H926" s="1261">
        <f t="shared" si="520"/>
        <v>0</v>
      </c>
      <c r="I926" s="1262">
        <f t="shared" si="509"/>
        <v>0</v>
      </c>
    </row>
    <row r="927" spans="2:9" s="1154" customFormat="1" ht="21.75" customHeight="1" x14ac:dyDescent="0.25">
      <c r="B927" s="1286">
        <v>9421</v>
      </c>
      <c r="C927" s="1282" t="s">
        <v>2006</v>
      </c>
      <c r="D927" s="1265"/>
      <c r="E927" s="1265"/>
      <c r="F927" s="1265"/>
      <c r="G927" s="1265"/>
      <c r="H927" s="1265"/>
      <c r="I927" s="1266">
        <f t="shared" si="509"/>
        <v>0</v>
      </c>
    </row>
    <row r="928" spans="2:9" s="1154" customFormat="1" ht="21.75" customHeight="1" x14ac:dyDescent="0.25">
      <c r="B928" s="1285">
        <v>9500</v>
      </c>
      <c r="C928" s="1269" t="s">
        <v>252</v>
      </c>
      <c r="D928" s="1261">
        <f t="shared" ref="D928:H928" si="521">D929</f>
        <v>0</v>
      </c>
      <c r="E928" s="1261">
        <f t="shared" si="521"/>
        <v>0</v>
      </c>
      <c r="F928" s="1261">
        <f t="shared" si="521"/>
        <v>0</v>
      </c>
      <c r="G928" s="1261">
        <f t="shared" si="521"/>
        <v>0</v>
      </c>
      <c r="H928" s="1261">
        <f t="shared" si="521"/>
        <v>0</v>
      </c>
      <c r="I928" s="1262">
        <f t="shared" si="509"/>
        <v>0</v>
      </c>
    </row>
    <row r="929" spans="2:9" s="1154" customFormat="1" ht="21.75" customHeight="1" x14ac:dyDescent="0.25">
      <c r="B929" s="1285">
        <v>9510</v>
      </c>
      <c r="C929" s="1276" t="s">
        <v>2007</v>
      </c>
      <c r="D929" s="1261">
        <f t="shared" ref="D929" si="522">D930+D931</f>
        <v>0</v>
      </c>
      <c r="E929" s="1261">
        <f t="shared" ref="E929:H929" si="523">E930+E931</f>
        <v>0</v>
      </c>
      <c r="F929" s="1261">
        <f t="shared" si="523"/>
        <v>0</v>
      </c>
      <c r="G929" s="1261">
        <f t="shared" si="523"/>
        <v>0</v>
      </c>
      <c r="H929" s="1261">
        <f t="shared" si="523"/>
        <v>0</v>
      </c>
      <c r="I929" s="1262">
        <f t="shared" si="509"/>
        <v>0</v>
      </c>
    </row>
    <row r="930" spans="2:9" s="1154" customFormat="1" ht="21.75" customHeight="1" x14ac:dyDescent="0.25">
      <c r="B930" s="1286">
        <v>9511</v>
      </c>
      <c r="C930" s="1282" t="s">
        <v>2008</v>
      </c>
      <c r="D930" s="1265"/>
      <c r="E930" s="1265"/>
      <c r="F930" s="1265"/>
      <c r="G930" s="1265"/>
      <c r="H930" s="1265"/>
      <c r="I930" s="1266">
        <f t="shared" si="509"/>
        <v>0</v>
      </c>
    </row>
    <row r="931" spans="2:9" s="1154" customFormat="1" ht="21.75" customHeight="1" x14ac:dyDescent="0.25">
      <c r="B931" s="1286">
        <v>9512</v>
      </c>
      <c r="C931" s="1282" t="s">
        <v>2009</v>
      </c>
      <c r="D931" s="1265"/>
      <c r="E931" s="1265"/>
      <c r="F931" s="1265"/>
      <c r="G931" s="1265"/>
      <c r="H931" s="1265"/>
      <c r="I931" s="1266">
        <f t="shared" si="509"/>
        <v>0</v>
      </c>
    </row>
    <row r="932" spans="2:9" s="1154" customFormat="1" ht="21.75" customHeight="1" x14ac:dyDescent="0.25">
      <c r="B932" s="1285">
        <v>9600</v>
      </c>
      <c r="C932" s="1269" t="s">
        <v>253</v>
      </c>
      <c r="D932" s="1261">
        <f t="shared" ref="D932" si="524">D933+D935</f>
        <v>0</v>
      </c>
      <c r="E932" s="1261">
        <f t="shared" ref="E932:H932" si="525">E933+E935</f>
        <v>0</v>
      </c>
      <c r="F932" s="1261">
        <f t="shared" si="525"/>
        <v>0</v>
      </c>
      <c r="G932" s="1261">
        <f t="shared" si="525"/>
        <v>0</v>
      </c>
      <c r="H932" s="1261">
        <f t="shared" si="525"/>
        <v>0</v>
      </c>
      <c r="I932" s="1262">
        <f t="shared" si="509"/>
        <v>0</v>
      </c>
    </row>
    <row r="933" spans="2:9" s="1154" customFormat="1" ht="21.75" customHeight="1" x14ac:dyDescent="0.25">
      <c r="B933" s="1285">
        <v>9610</v>
      </c>
      <c r="C933" s="1276" t="s">
        <v>2010</v>
      </c>
      <c r="D933" s="1261">
        <f t="shared" ref="D933:H933" si="526">D934</f>
        <v>0</v>
      </c>
      <c r="E933" s="1261">
        <f t="shared" si="526"/>
        <v>0</v>
      </c>
      <c r="F933" s="1261">
        <f t="shared" si="526"/>
        <v>0</v>
      </c>
      <c r="G933" s="1261">
        <f t="shared" si="526"/>
        <v>0</v>
      </c>
      <c r="H933" s="1261">
        <f t="shared" si="526"/>
        <v>0</v>
      </c>
      <c r="I933" s="1262">
        <f t="shared" si="509"/>
        <v>0</v>
      </c>
    </row>
    <row r="934" spans="2:9" s="1154" customFormat="1" ht="21.75" customHeight="1" x14ac:dyDescent="0.25">
      <c r="B934" s="1286">
        <v>9611</v>
      </c>
      <c r="C934" s="1282" t="s">
        <v>2010</v>
      </c>
      <c r="D934" s="1265"/>
      <c r="E934" s="1265"/>
      <c r="F934" s="1265"/>
      <c r="G934" s="1265"/>
      <c r="H934" s="1265"/>
      <c r="I934" s="1266">
        <f t="shared" si="509"/>
        <v>0</v>
      </c>
    </row>
    <row r="935" spans="2:9" s="1154" customFormat="1" ht="21.75" customHeight="1" x14ac:dyDescent="0.25">
      <c r="B935" s="1285">
        <v>9620</v>
      </c>
      <c r="C935" s="1276" t="s">
        <v>2011</v>
      </c>
      <c r="D935" s="1261">
        <f>D936</f>
        <v>0</v>
      </c>
      <c r="E935" s="1261">
        <f t="shared" ref="E935:H935" si="527">E936</f>
        <v>0</v>
      </c>
      <c r="F935" s="1261">
        <f t="shared" si="527"/>
        <v>0</v>
      </c>
      <c r="G935" s="1261">
        <f t="shared" si="527"/>
        <v>0</v>
      </c>
      <c r="H935" s="1261">
        <f t="shared" si="527"/>
        <v>0</v>
      </c>
      <c r="I935" s="1262">
        <f t="shared" ref="I935:I941" si="528">+D935+E935+F935+G935+H935</f>
        <v>0</v>
      </c>
    </row>
    <row r="936" spans="2:9" s="1154" customFormat="1" ht="21.75" customHeight="1" x14ac:dyDescent="0.25">
      <c r="B936" s="1286">
        <v>9621</v>
      </c>
      <c r="C936" s="1282" t="s">
        <v>2011</v>
      </c>
      <c r="D936" s="1265"/>
      <c r="E936" s="1265"/>
      <c r="F936" s="1265"/>
      <c r="G936" s="1265"/>
      <c r="H936" s="1265"/>
      <c r="I936" s="1266">
        <f t="shared" si="528"/>
        <v>0</v>
      </c>
    </row>
    <row r="937" spans="2:9" s="1154" customFormat="1" ht="21.75" customHeight="1" x14ac:dyDescent="0.25">
      <c r="B937" s="1285">
        <v>9900</v>
      </c>
      <c r="C937" s="1269" t="s">
        <v>2012</v>
      </c>
      <c r="D937" s="1261">
        <f>+D938</f>
        <v>0</v>
      </c>
      <c r="E937" s="1261">
        <f t="shared" ref="E937:H937" si="529">+E938</f>
        <v>0</v>
      </c>
      <c r="F937" s="1261">
        <f t="shared" si="529"/>
        <v>0</v>
      </c>
      <c r="G937" s="1261">
        <f t="shared" si="529"/>
        <v>0</v>
      </c>
      <c r="H937" s="1261">
        <f t="shared" si="529"/>
        <v>0</v>
      </c>
      <c r="I937" s="1262">
        <f t="shared" si="528"/>
        <v>0</v>
      </c>
    </row>
    <row r="938" spans="2:9" s="1154" customFormat="1" ht="21.75" customHeight="1" x14ac:dyDescent="0.25">
      <c r="B938" s="1285">
        <v>9910</v>
      </c>
      <c r="C938" s="1276" t="s">
        <v>2013</v>
      </c>
      <c r="D938" s="1261">
        <f>SUM(D939:D940)</f>
        <v>0</v>
      </c>
      <c r="E938" s="1261">
        <f t="shared" ref="E938:H938" si="530">SUM(E939:E940)</f>
        <v>0</v>
      </c>
      <c r="F938" s="1261">
        <f t="shared" si="530"/>
        <v>0</v>
      </c>
      <c r="G938" s="1261">
        <f t="shared" si="530"/>
        <v>0</v>
      </c>
      <c r="H938" s="1261">
        <f t="shared" si="530"/>
        <v>0</v>
      </c>
      <c r="I938" s="1262">
        <f t="shared" si="528"/>
        <v>0</v>
      </c>
    </row>
    <row r="939" spans="2:9" s="1154" customFormat="1" ht="21.75" customHeight="1" x14ac:dyDescent="0.25">
      <c r="B939" s="1286">
        <v>9911</v>
      </c>
      <c r="C939" s="1282" t="s">
        <v>2014</v>
      </c>
      <c r="D939" s="1265"/>
      <c r="E939" s="1265"/>
      <c r="F939" s="1265"/>
      <c r="G939" s="1265"/>
      <c r="H939" s="1265"/>
      <c r="I939" s="1266">
        <f t="shared" si="528"/>
        <v>0</v>
      </c>
    </row>
    <row r="940" spans="2:9" s="1154" customFormat="1" ht="21.75" customHeight="1" x14ac:dyDescent="0.25">
      <c r="B940" s="1286">
        <v>9912</v>
      </c>
      <c r="C940" s="1282" t="s">
        <v>2015</v>
      </c>
      <c r="D940" s="1265"/>
      <c r="E940" s="1265"/>
      <c r="F940" s="1265"/>
      <c r="G940" s="1265"/>
      <c r="H940" s="1265"/>
      <c r="I940" s="1266">
        <f t="shared" si="528"/>
        <v>0</v>
      </c>
    </row>
    <row r="941" spans="2:9" s="1154" customFormat="1" ht="21.75" customHeight="1" thickBot="1" x14ac:dyDescent="0.3">
      <c r="B941" s="1289" t="s">
        <v>2026</v>
      </c>
      <c r="C941" s="1290"/>
      <c r="D941" s="1291">
        <f t="shared" ref="D941" si="531">D883+D901+D918+D923+D928+D932+D937</f>
        <v>0</v>
      </c>
      <c r="E941" s="1291">
        <f t="shared" ref="E941:H941" si="532">E883+E901+E918+E923+E928+E932+E937</f>
        <v>0</v>
      </c>
      <c r="F941" s="1291">
        <f t="shared" si="532"/>
        <v>0</v>
      </c>
      <c r="G941" s="1291">
        <f t="shared" si="532"/>
        <v>0</v>
      </c>
      <c r="H941" s="1291">
        <f t="shared" si="532"/>
        <v>0</v>
      </c>
      <c r="I941" s="1292">
        <f t="shared" si="528"/>
        <v>0</v>
      </c>
    </row>
    <row r="942" spans="2:9" s="1154" customFormat="1" ht="27.75" customHeight="1" thickTop="1" thickBot="1" x14ac:dyDescent="0.3">
      <c r="B942" s="1293"/>
      <c r="C942" s="1294" t="s">
        <v>2049</v>
      </c>
      <c r="D942" s="1295">
        <f t="shared" ref="D942" si="533">D119+D248+D434+D560+D679+D751+D846+D881+D941</f>
        <v>0</v>
      </c>
      <c r="E942" s="1295">
        <f t="shared" ref="E942:H942" si="534">E119+E248+E434+E560+E679+E751+E846+E881+E941</f>
        <v>0</v>
      </c>
      <c r="F942" s="1295">
        <f t="shared" si="534"/>
        <v>0</v>
      </c>
      <c r="G942" s="1295">
        <f t="shared" si="534"/>
        <v>0</v>
      </c>
      <c r="H942" s="1295">
        <f t="shared" si="534"/>
        <v>0</v>
      </c>
      <c r="I942" s="1292">
        <f>I119+I248+I434+I560+I679+I751+I846+I881+I941</f>
        <v>0</v>
      </c>
    </row>
    <row r="943" spans="2:9" ht="27" customHeight="1" thickTop="1" x14ac:dyDescent="0.2">
      <c r="B943" s="2093" t="s">
        <v>2050</v>
      </c>
      <c r="C943" s="2093"/>
      <c r="D943" s="2093"/>
      <c r="E943" s="2093"/>
      <c r="F943" s="2093"/>
      <c r="G943" s="2093"/>
      <c r="H943" s="2093"/>
      <c r="I943" s="2093"/>
    </row>
    <row r="944" spans="2:9" s="6" customFormat="1" ht="12" x14ac:dyDescent="0.2">
      <c r="C944" s="1296" t="s">
        <v>546</v>
      </c>
    </row>
    <row r="945" spans="2:9" x14ac:dyDescent="0.2">
      <c r="B945" s="1215"/>
      <c r="C945" s="1216"/>
      <c r="D945" s="1197"/>
      <c r="E945" s="1197"/>
      <c r="F945" s="1197"/>
      <c r="G945" s="1197"/>
      <c r="H945" s="1197"/>
      <c r="I945" s="1197"/>
    </row>
    <row r="946" spans="2:9" x14ac:dyDescent="0.2">
      <c r="B946" s="1215"/>
      <c r="C946" s="1216"/>
      <c r="D946" s="1197"/>
      <c r="E946" s="1197"/>
      <c r="F946" s="1197"/>
      <c r="G946" s="1197"/>
      <c r="H946" s="1197"/>
      <c r="I946" s="1197"/>
    </row>
    <row r="947" spans="2:9" x14ac:dyDescent="0.2">
      <c r="B947" s="1215"/>
      <c r="C947" s="1216"/>
      <c r="D947" s="1197"/>
      <c r="E947" s="1197"/>
      <c r="F947" s="1197"/>
      <c r="G947" s="1197"/>
      <c r="H947" s="1197"/>
      <c r="I947" s="1197"/>
    </row>
    <row r="948" spans="2:9" x14ac:dyDescent="0.2">
      <c r="B948" s="1215"/>
      <c r="C948" s="1216"/>
      <c r="D948" s="1197"/>
      <c r="E948" s="1197"/>
      <c r="F948" s="1197"/>
      <c r="G948" s="1197"/>
      <c r="H948" s="1197"/>
      <c r="I948" s="1197"/>
    </row>
    <row r="949" spans="2:9" x14ac:dyDescent="0.2">
      <c r="B949" s="1215"/>
      <c r="C949" s="1216"/>
      <c r="D949" s="1197"/>
      <c r="E949" s="1197"/>
      <c r="F949" s="1197"/>
      <c r="G949" s="1197"/>
      <c r="H949" s="1197"/>
      <c r="I949" s="1197"/>
    </row>
  </sheetData>
  <autoFilter ref="B12:I944" xr:uid="{8FC6672A-D7C9-4A1E-ADBA-E5303A471BEB}"/>
  <mergeCells count="10">
    <mergeCell ref="B943:I943"/>
    <mergeCell ref="B2:I2"/>
    <mergeCell ref="B3:I3"/>
    <mergeCell ref="B4:I4"/>
    <mergeCell ref="B6:C6"/>
    <mergeCell ref="F6:I6"/>
    <mergeCell ref="B9:B11"/>
    <mergeCell ref="C9:C11"/>
    <mergeCell ref="I9:I11"/>
    <mergeCell ref="D9:H9"/>
  </mergeCells>
  <printOptions horizontalCentered="1"/>
  <pageMargins left="0.70866141732283472" right="0.70866141732283472" top="0.74803149606299213" bottom="0.74803149606299213" header="0.31496062992125984" footer="0.31496062992125984"/>
  <pageSetup paperSize="210" scale="68" fitToHeight="18" orientation="landscape" r:id="rId1"/>
  <headerFooter alignWithMargins="0"/>
  <rowBreaks count="1" manualBreakCount="1">
    <brk id="4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B8708-B44B-4FBB-A414-F6C12819C740}">
  <dimension ref="B2:L69"/>
  <sheetViews>
    <sheetView zoomScale="130" zoomScaleNormal="130" workbookViewId="0">
      <selection activeCell="D12" sqref="D12"/>
    </sheetView>
  </sheetViews>
  <sheetFormatPr baseColWidth="10" defaultRowHeight="14.25" x14ac:dyDescent="0.2"/>
  <cols>
    <col min="1" max="1" width="1.42578125" style="1021" customWidth="1"/>
    <col min="2" max="3" width="11.42578125" style="1021" hidden="1" customWidth="1"/>
    <col min="4" max="4" width="35.28515625" style="1021" customWidth="1"/>
    <col min="5" max="5" width="12.7109375" style="1021" customWidth="1"/>
    <col min="6" max="6" width="18.7109375" style="1021" customWidth="1"/>
    <col min="7" max="7" width="12.7109375" style="1021" customWidth="1"/>
    <col min="8" max="8" width="14.42578125" style="1021" customWidth="1"/>
    <col min="9" max="12" width="12.7109375" style="1021" customWidth="1"/>
    <col min="13" max="13" width="1.42578125" style="1021" customWidth="1"/>
    <col min="14" max="16384" width="11.42578125" style="1021"/>
  </cols>
  <sheetData>
    <row r="2" spans="4:12" ht="7.5" customHeight="1" thickBot="1" x14ac:dyDescent="0.25"/>
    <row r="3" spans="4:12" ht="21" customHeight="1" thickTop="1" x14ac:dyDescent="0.2">
      <c r="D3" s="2107" t="s">
        <v>369</v>
      </c>
      <c r="E3" s="2108"/>
      <c r="F3" s="2108"/>
      <c r="G3" s="2108"/>
      <c r="H3" s="2108"/>
      <c r="I3" s="2108"/>
      <c r="J3" s="2108"/>
      <c r="K3" s="2108"/>
      <c r="L3" s="2109"/>
    </row>
    <row r="4" spans="4:12" ht="45" customHeight="1" x14ac:dyDescent="0.2">
      <c r="D4" s="2110" t="s">
        <v>2051</v>
      </c>
      <c r="E4" s="2111"/>
      <c r="F4" s="2111"/>
      <c r="G4" s="2111"/>
      <c r="H4" s="2111"/>
      <c r="I4" s="2111"/>
      <c r="J4" s="2111"/>
      <c r="K4" s="2111"/>
      <c r="L4" s="2112"/>
    </row>
    <row r="5" spans="4:12" ht="16.5" customHeight="1" x14ac:dyDescent="0.2">
      <c r="D5" s="2113" t="s">
        <v>0</v>
      </c>
      <c r="E5" s="2114"/>
      <c r="F5" s="2114"/>
      <c r="G5" s="2114"/>
      <c r="H5" s="2114"/>
      <c r="I5" s="2114"/>
      <c r="J5" s="2114"/>
      <c r="K5" s="2114"/>
      <c r="L5" s="2115"/>
    </row>
    <row r="6" spans="4:12" ht="36" customHeight="1" thickBot="1" x14ac:dyDescent="0.25">
      <c r="D6" s="2116" t="s">
        <v>2052</v>
      </c>
      <c r="E6" s="2117"/>
      <c r="F6" s="2117"/>
      <c r="G6" s="2117"/>
      <c r="H6" s="2117"/>
      <c r="I6" s="2117"/>
      <c r="J6" s="2117"/>
      <c r="K6" s="2117"/>
      <c r="L6" s="2118"/>
    </row>
    <row r="7" spans="4:12" ht="15" thickTop="1" x14ac:dyDescent="0.2">
      <c r="D7" s="2119" t="s">
        <v>2053</v>
      </c>
      <c r="E7" s="2121" t="s">
        <v>720</v>
      </c>
      <c r="F7" s="2121"/>
      <c r="G7" s="2121"/>
      <c r="H7" s="2121"/>
      <c r="I7" s="2121"/>
      <c r="J7" s="2121"/>
      <c r="K7" s="2121"/>
      <c r="L7" s="2122"/>
    </row>
    <row r="8" spans="4:12" ht="42" customHeight="1" thickBot="1" x14ac:dyDescent="0.25">
      <c r="D8" s="2120"/>
      <c r="E8" s="1035" t="s">
        <v>1113</v>
      </c>
      <c r="F8" s="1034" t="s">
        <v>2054</v>
      </c>
      <c r="G8" s="1034" t="s">
        <v>2055</v>
      </c>
      <c r="H8" s="1034" t="s">
        <v>1110</v>
      </c>
      <c r="I8" s="1034" t="s">
        <v>2056</v>
      </c>
      <c r="J8" s="1034" t="s">
        <v>1108</v>
      </c>
      <c r="K8" s="1034" t="s">
        <v>1107</v>
      </c>
      <c r="L8" s="1033" t="s">
        <v>1106</v>
      </c>
    </row>
    <row r="9" spans="4:12" ht="20.25" customHeight="1" thickTop="1" x14ac:dyDescent="0.2">
      <c r="D9" s="1032" t="s">
        <v>2057</v>
      </c>
      <c r="E9" s="1031"/>
      <c r="F9" s="1031"/>
      <c r="G9" s="1031"/>
      <c r="H9" s="1031"/>
      <c r="I9" s="1031"/>
      <c r="J9" s="1031"/>
      <c r="K9" s="1031"/>
      <c r="L9" s="1030"/>
    </row>
    <row r="10" spans="4:12" ht="20.25" customHeight="1" x14ac:dyDescent="0.2">
      <c r="D10" s="1032" t="s">
        <v>2058</v>
      </c>
      <c r="E10" s="1031"/>
      <c r="F10" s="1031"/>
      <c r="G10" s="1031"/>
      <c r="H10" s="1031"/>
      <c r="I10" s="1031"/>
      <c r="J10" s="1031"/>
      <c r="K10" s="1031"/>
      <c r="L10" s="1030"/>
    </row>
    <row r="11" spans="4:12" ht="30.75" customHeight="1" x14ac:dyDescent="0.2">
      <c r="D11" s="1297" t="s">
        <v>2419</v>
      </c>
      <c r="E11" s="1031"/>
      <c r="F11" s="1031"/>
      <c r="G11" s="1031"/>
      <c r="H11" s="1031"/>
      <c r="I11" s="1031"/>
      <c r="J11" s="1031"/>
      <c r="K11" s="1031"/>
      <c r="L11" s="1030"/>
    </row>
    <row r="12" spans="4:12" ht="20.25" customHeight="1" x14ac:dyDescent="0.2">
      <c r="D12" s="1032" t="s">
        <v>2059</v>
      </c>
      <c r="E12" s="1031"/>
      <c r="F12" s="1031"/>
      <c r="G12" s="1031"/>
      <c r="H12" s="1031"/>
      <c r="I12" s="1031"/>
      <c r="J12" s="1031"/>
      <c r="K12" s="1031"/>
      <c r="L12" s="1030"/>
    </row>
    <row r="13" spans="4:12" ht="20.25" customHeight="1" thickBot="1" x14ac:dyDescent="0.25">
      <c r="D13" s="1298" t="s">
        <v>2060</v>
      </c>
      <c r="E13" s="1299"/>
      <c r="F13" s="1299"/>
      <c r="G13" s="1299"/>
      <c r="H13" s="1299"/>
      <c r="I13" s="1299"/>
      <c r="J13" s="1299"/>
      <c r="K13" s="1299"/>
      <c r="L13" s="1300"/>
    </row>
    <row r="14" spans="4:12" ht="24.75" customHeight="1" thickTop="1" thickBot="1" x14ac:dyDescent="0.25">
      <c r="D14" s="1301" t="s">
        <v>2061</v>
      </c>
      <c r="E14" s="1302"/>
      <c r="F14" s="1302"/>
      <c r="G14" s="1302"/>
      <c r="H14" s="1302"/>
      <c r="I14" s="1302"/>
      <c r="J14" s="1302"/>
      <c r="K14" s="1302"/>
      <c r="L14" s="1303"/>
    </row>
    <row r="15" spans="4:12" ht="15" thickTop="1" x14ac:dyDescent="0.2">
      <c r="D15" s="2105" t="s">
        <v>621</v>
      </c>
      <c r="E15" s="2105"/>
      <c r="F15" s="2105"/>
      <c r="G15" s="2105"/>
      <c r="H15" s="2105"/>
      <c r="I15" s="2105"/>
      <c r="J15" s="2105"/>
      <c r="K15" s="2105"/>
      <c r="L15" s="2105"/>
    </row>
    <row r="16" spans="4:12" x14ac:dyDescent="0.2">
      <c r="D16" s="2106"/>
      <c r="E16" s="2106"/>
      <c r="F16" s="2106"/>
      <c r="G16" s="2106"/>
      <c r="H16" s="2106"/>
      <c r="I16" s="2106"/>
      <c r="J16" s="2106"/>
      <c r="K16" s="2106"/>
      <c r="L16" s="2106"/>
    </row>
    <row r="62" spans="3:3" x14ac:dyDescent="0.2">
      <c r="C62" s="1022"/>
    </row>
    <row r="69" spans="4:4" x14ac:dyDescent="0.2">
      <c r="D69" s="1022"/>
    </row>
  </sheetData>
  <mergeCells count="7">
    <mergeCell ref="D15:L16"/>
    <mergeCell ref="D3:L3"/>
    <mergeCell ref="D4:L4"/>
    <mergeCell ref="D5:L5"/>
    <mergeCell ref="D6:L6"/>
    <mergeCell ref="D7:D8"/>
    <mergeCell ref="E7:L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56F04-7480-436E-B013-A60D6137A710}">
  <dimension ref="B4:M61"/>
  <sheetViews>
    <sheetView topLeftCell="D1" zoomScale="130" zoomScaleNormal="130" workbookViewId="0">
      <selection activeCell="L14" sqref="L14"/>
    </sheetView>
  </sheetViews>
  <sheetFormatPr baseColWidth="10" defaultRowHeight="14.25" x14ac:dyDescent="0.2"/>
  <cols>
    <col min="1" max="1" width="1.42578125" style="1021" customWidth="1"/>
    <col min="2" max="2" width="11.42578125" style="1021" hidden="1" customWidth="1"/>
    <col min="3" max="3" width="3.140625" style="1021" hidden="1" customWidth="1"/>
    <col min="4" max="4" width="55.140625" style="1021" customWidth="1"/>
    <col min="5" max="5" width="12.7109375" style="1021" customWidth="1"/>
    <col min="6" max="6" width="18.7109375" style="1021" customWidth="1"/>
    <col min="7" max="7" width="12.7109375" style="1021" customWidth="1"/>
    <col min="8" max="8" width="14.5703125" style="1021" customWidth="1"/>
    <col min="9" max="12" width="12.7109375" style="1021" customWidth="1"/>
    <col min="13" max="13" width="1.85546875" style="1021" customWidth="1"/>
    <col min="14" max="16384" width="11.42578125" style="1021"/>
  </cols>
  <sheetData>
    <row r="4" spans="4:12" ht="10.5" customHeight="1" thickBot="1" x14ac:dyDescent="0.25"/>
    <row r="5" spans="4:12" ht="21" customHeight="1" thickTop="1" x14ac:dyDescent="0.2">
      <c r="D5" s="2107" t="s">
        <v>369</v>
      </c>
      <c r="E5" s="2108"/>
      <c r="F5" s="2108"/>
      <c r="G5" s="2108"/>
      <c r="H5" s="2108"/>
      <c r="I5" s="2108"/>
      <c r="J5" s="2108"/>
      <c r="K5" s="2108"/>
      <c r="L5" s="2109"/>
    </row>
    <row r="6" spans="4:12" ht="38.25" customHeight="1" x14ac:dyDescent="0.25">
      <c r="D6" s="2125" t="s">
        <v>1117</v>
      </c>
      <c r="E6" s="2126"/>
      <c r="F6" s="2126"/>
      <c r="G6" s="2126"/>
      <c r="H6" s="2126"/>
      <c r="I6" s="2126"/>
      <c r="J6" s="2126"/>
      <c r="K6" s="2126"/>
      <c r="L6" s="2127"/>
    </row>
    <row r="7" spans="4:12" x14ac:dyDescent="0.2">
      <c r="D7" s="2128" t="s">
        <v>0</v>
      </c>
      <c r="E7" s="2129"/>
      <c r="F7" s="2129"/>
      <c r="G7" s="2129"/>
      <c r="H7" s="2129"/>
      <c r="I7" s="2129"/>
      <c r="J7" s="2129"/>
      <c r="K7" s="2129"/>
      <c r="L7" s="2130"/>
    </row>
    <row r="8" spans="4:12" ht="36" customHeight="1" thickBot="1" x14ac:dyDescent="0.25">
      <c r="D8" s="1038" t="s">
        <v>2062</v>
      </c>
      <c r="E8" s="1304"/>
      <c r="F8" s="1304"/>
      <c r="G8" s="1304"/>
      <c r="H8" s="1304"/>
      <c r="I8" s="1304"/>
      <c r="J8" s="1304"/>
      <c r="K8" s="1304"/>
      <c r="L8" s="1305" t="s">
        <v>2063</v>
      </c>
    </row>
    <row r="9" spans="4:12" ht="15" thickTop="1" x14ac:dyDescent="0.2">
      <c r="D9" s="2119" t="s">
        <v>2064</v>
      </c>
      <c r="E9" s="2131" t="s">
        <v>720</v>
      </c>
      <c r="F9" s="2131"/>
      <c r="G9" s="2131"/>
      <c r="H9" s="2131"/>
      <c r="I9" s="2131"/>
      <c r="J9" s="2131"/>
      <c r="K9" s="2131"/>
      <c r="L9" s="2132"/>
    </row>
    <row r="10" spans="4:12" ht="42" customHeight="1" thickBot="1" x14ac:dyDescent="0.25">
      <c r="D10" s="2120"/>
      <c r="E10" s="1035" t="s">
        <v>1113</v>
      </c>
      <c r="F10" s="1034" t="s">
        <v>1112</v>
      </c>
      <c r="G10" s="1034" t="s">
        <v>2065</v>
      </c>
      <c r="H10" s="1034" t="s">
        <v>1110</v>
      </c>
      <c r="I10" s="1034" t="s">
        <v>1109</v>
      </c>
      <c r="J10" s="1034" t="s">
        <v>1108</v>
      </c>
      <c r="K10" s="1034" t="s">
        <v>1107</v>
      </c>
      <c r="L10" s="1033" t="s">
        <v>1106</v>
      </c>
    </row>
    <row r="11" spans="4:12" ht="15.75" customHeight="1" thickTop="1" x14ac:dyDescent="0.2">
      <c r="D11" s="1306" t="s">
        <v>2066</v>
      </c>
      <c r="E11" s="1307"/>
      <c r="F11" s="1307"/>
      <c r="G11" s="1307"/>
      <c r="H11" s="1307"/>
      <c r="I11" s="1307"/>
      <c r="J11" s="1307"/>
      <c r="K11" s="1307"/>
      <c r="L11" s="1308"/>
    </row>
    <row r="12" spans="4:12" ht="15.75" customHeight="1" x14ac:dyDescent="0.2">
      <c r="D12" s="1309" t="s">
        <v>2067</v>
      </c>
      <c r="E12" s="1031"/>
      <c r="F12" s="1031"/>
      <c r="G12" s="1031"/>
      <c r="H12" s="1031"/>
      <c r="I12" s="1031"/>
      <c r="J12" s="1031"/>
      <c r="K12" s="1031"/>
      <c r="L12" s="1030"/>
    </row>
    <row r="13" spans="4:12" ht="15.75" customHeight="1" x14ac:dyDescent="0.2">
      <c r="D13" s="1310" t="s">
        <v>2068</v>
      </c>
      <c r="E13" s="1031"/>
      <c r="F13" s="1031"/>
      <c r="G13" s="1031"/>
      <c r="H13" s="1031"/>
      <c r="I13" s="1031"/>
      <c r="J13" s="1031"/>
      <c r="K13" s="1031"/>
      <c r="L13" s="1030"/>
    </row>
    <row r="14" spans="4:12" ht="15.75" customHeight="1" x14ac:dyDescent="0.2">
      <c r="D14" s="1306" t="s">
        <v>2069</v>
      </c>
      <c r="E14" s="1307"/>
      <c r="F14" s="1307"/>
      <c r="G14" s="1307"/>
      <c r="H14" s="1307"/>
      <c r="I14" s="1307"/>
      <c r="J14" s="1307"/>
      <c r="K14" s="1307"/>
      <c r="L14" s="1308"/>
    </row>
    <row r="15" spans="4:12" ht="15.75" customHeight="1" x14ac:dyDescent="0.2">
      <c r="D15" s="1309" t="s">
        <v>2070</v>
      </c>
      <c r="E15" s="1031"/>
      <c r="F15" s="1031"/>
      <c r="G15" s="1031"/>
      <c r="H15" s="1031"/>
      <c r="I15" s="1031"/>
      <c r="J15" s="1031"/>
      <c r="K15" s="1031"/>
      <c r="L15" s="1030"/>
    </row>
    <row r="16" spans="4:12" ht="15.75" customHeight="1" x14ac:dyDescent="0.2">
      <c r="D16" s="1309" t="s">
        <v>2071</v>
      </c>
      <c r="E16" s="1031"/>
      <c r="F16" s="1031"/>
      <c r="G16" s="1031"/>
      <c r="H16" s="1031"/>
      <c r="I16" s="1031"/>
      <c r="J16" s="1031"/>
      <c r="K16" s="1031"/>
      <c r="L16" s="1030"/>
    </row>
    <row r="17" spans="4:12" ht="15.75" customHeight="1" x14ac:dyDescent="0.2">
      <c r="D17" s="1306" t="s">
        <v>2072</v>
      </c>
      <c r="E17" s="1307"/>
      <c r="F17" s="1307"/>
      <c r="G17" s="1307"/>
      <c r="H17" s="1307"/>
      <c r="I17" s="1307"/>
      <c r="J17" s="1307"/>
      <c r="K17" s="1307"/>
      <c r="L17" s="1308"/>
    </row>
    <row r="18" spans="4:12" ht="15.75" customHeight="1" x14ac:dyDescent="0.2">
      <c r="D18" s="1309" t="s">
        <v>2073</v>
      </c>
      <c r="E18" s="1031"/>
      <c r="F18" s="1031"/>
      <c r="G18" s="1031"/>
      <c r="H18" s="1031"/>
      <c r="I18" s="1031"/>
      <c r="J18" s="1031"/>
      <c r="K18" s="1031"/>
      <c r="L18" s="1030"/>
    </row>
    <row r="19" spans="4:12" ht="15.75" customHeight="1" x14ac:dyDescent="0.2">
      <c r="D19" s="1309" t="s">
        <v>2074</v>
      </c>
      <c r="E19" s="1031"/>
      <c r="F19" s="1031"/>
      <c r="G19" s="1031"/>
      <c r="H19" s="1031"/>
      <c r="I19" s="1031"/>
      <c r="J19" s="1031"/>
      <c r="K19" s="1031"/>
      <c r="L19" s="1030"/>
    </row>
    <row r="20" spans="4:12" ht="15.75" customHeight="1" x14ac:dyDescent="0.2">
      <c r="D20" s="1309" t="s">
        <v>2075</v>
      </c>
      <c r="E20" s="1031"/>
      <c r="F20" s="1031"/>
      <c r="G20" s="1031"/>
      <c r="H20" s="1031"/>
      <c r="I20" s="1031"/>
      <c r="J20" s="1031"/>
      <c r="K20" s="1031"/>
      <c r="L20" s="1030"/>
    </row>
    <row r="21" spans="4:12" ht="15.75" customHeight="1" x14ac:dyDescent="0.2">
      <c r="D21" s="1309" t="s">
        <v>2076</v>
      </c>
      <c r="E21" s="1031"/>
      <c r="F21" s="1031"/>
      <c r="G21" s="1031"/>
      <c r="H21" s="1031"/>
      <c r="I21" s="1031"/>
      <c r="J21" s="1031"/>
      <c r="K21" s="1031"/>
      <c r="L21" s="1030"/>
    </row>
    <row r="22" spans="4:12" ht="15.75" customHeight="1" x14ac:dyDescent="0.2">
      <c r="D22" s="1309" t="s">
        <v>2077</v>
      </c>
      <c r="E22" s="1031"/>
      <c r="F22" s="1031"/>
      <c r="G22" s="1031"/>
      <c r="H22" s="1031"/>
      <c r="I22" s="1031"/>
      <c r="J22" s="1031"/>
      <c r="K22" s="1031"/>
      <c r="L22" s="1030"/>
    </row>
    <row r="23" spans="4:12" ht="15.75" customHeight="1" x14ac:dyDescent="0.2">
      <c r="D23" s="1309" t="s">
        <v>2078</v>
      </c>
      <c r="E23" s="1031"/>
      <c r="F23" s="1031"/>
      <c r="G23" s="1031"/>
      <c r="H23" s="1031"/>
      <c r="I23" s="1031"/>
      <c r="J23" s="1031"/>
      <c r="K23" s="1031"/>
      <c r="L23" s="1030"/>
    </row>
    <row r="24" spans="4:12" ht="15.75" customHeight="1" x14ac:dyDescent="0.2">
      <c r="D24" s="1309" t="s">
        <v>2079</v>
      </c>
      <c r="E24" s="1031"/>
      <c r="F24" s="1031"/>
      <c r="G24" s="1031"/>
      <c r="H24" s="1031"/>
      <c r="I24" s="1031"/>
      <c r="J24" s="1031"/>
      <c r="K24" s="1031"/>
      <c r="L24" s="1030"/>
    </row>
    <row r="25" spans="4:12" ht="15.75" customHeight="1" x14ac:dyDescent="0.2">
      <c r="D25" s="1309" t="s">
        <v>2080</v>
      </c>
      <c r="E25" s="1031"/>
      <c r="F25" s="1031"/>
      <c r="G25" s="1031"/>
      <c r="H25" s="1031"/>
      <c r="I25" s="1031"/>
      <c r="J25" s="1031"/>
      <c r="K25" s="1031"/>
      <c r="L25" s="1030"/>
    </row>
    <row r="26" spans="4:12" ht="15.75" customHeight="1" x14ac:dyDescent="0.2">
      <c r="D26" s="1309" t="s">
        <v>2081</v>
      </c>
      <c r="E26" s="1031"/>
      <c r="F26" s="1031"/>
      <c r="G26" s="1031"/>
      <c r="H26" s="1031"/>
      <c r="I26" s="1031"/>
      <c r="J26" s="1031"/>
      <c r="K26" s="1031"/>
      <c r="L26" s="1030"/>
    </row>
    <row r="27" spans="4:12" ht="15.75" customHeight="1" x14ac:dyDescent="0.2">
      <c r="D27" s="1309" t="s">
        <v>2082</v>
      </c>
      <c r="E27" s="1031"/>
      <c r="F27" s="1031"/>
      <c r="G27" s="1031"/>
      <c r="H27" s="1031"/>
      <c r="I27" s="1031"/>
      <c r="J27" s="1031"/>
      <c r="K27" s="1031"/>
      <c r="L27" s="1030"/>
    </row>
    <row r="28" spans="4:12" ht="15.75" customHeight="1" x14ac:dyDescent="0.2">
      <c r="D28" s="1309" t="s">
        <v>2083</v>
      </c>
      <c r="E28" s="1031"/>
      <c r="F28" s="1031"/>
      <c r="G28" s="1031"/>
      <c r="H28" s="1031"/>
      <c r="I28" s="1031"/>
      <c r="J28" s="1031"/>
      <c r="K28" s="1031"/>
      <c r="L28" s="1030"/>
    </row>
    <row r="29" spans="4:12" ht="15.75" customHeight="1" x14ac:dyDescent="0.2">
      <c r="D29" s="1309" t="s">
        <v>2084</v>
      </c>
      <c r="E29" s="1031"/>
      <c r="F29" s="1031"/>
      <c r="G29" s="1031"/>
      <c r="H29" s="1031"/>
      <c r="I29" s="1031"/>
      <c r="J29" s="1031"/>
      <c r="K29" s="1031"/>
      <c r="L29" s="1030"/>
    </row>
    <row r="30" spans="4:12" ht="15.75" customHeight="1" x14ac:dyDescent="0.2">
      <c r="D30" s="1306" t="s">
        <v>2085</v>
      </c>
      <c r="E30" s="1307"/>
      <c r="F30" s="1307"/>
      <c r="G30" s="1307"/>
      <c r="H30" s="1307"/>
      <c r="I30" s="1307"/>
      <c r="J30" s="1307"/>
      <c r="K30" s="1307"/>
      <c r="L30" s="1308"/>
    </row>
    <row r="31" spans="4:12" ht="15.75" customHeight="1" x14ac:dyDescent="0.2">
      <c r="D31" s="1032" t="s">
        <v>2086</v>
      </c>
      <c r="E31" s="1031"/>
      <c r="F31" s="1031"/>
      <c r="G31" s="1031"/>
      <c r="H31" s="1031"/>
      <c r="I31" s="1031"/>
      <c r="J31" s="1031"/>
      <c r="K31" s="1031"/>
      <c r="L31" s="1030"/>
    </row>
    <row r="32" spans="4:12" ht="15.75" customHeight="1" x14ac:dyDescent="0.2">
      <c r="D32" s="1309" t="s">
        <v>2087</v>
      </c>
      <c r="E32" s="1031"/>
      <c r="F32" s="1031"/>
      <c r="G32" s="1031"/>
      <c r="H32" s="1031"/>
      <c r="I32" s="1031"/>
      <c r="J32" s="1031"/>
      <c r="K32" s="1031"/>
      <c r="L32" s="1030"/>
    </row>
    <row r="33" spans="4:12" ht="15.75" customHeight="1" x14ac:dyDescent="0.2">
      <c r="D33" s="1309" t="s">
        <v>2088</v>
      </c>
      <c r="E33" s="1031"/>
      <c r="F33" s="1031"/>
      <c r="G33" s="1031"/>
      <c r="H33" s="1031"/>
      <c r="I33" s="1031"/>
      <c r="J33" s="1031"/>
      <c r="K33" s="1031"/>
      <c r="L33" s="1030"/>
    </row>
    <row r="34" spans="4:12" ht="15.75" customHeight="1" x14ac:dyDescent="0.2">
      <c r="D34" s="1309" t="s">
        <v>2089</v>
      </c>
      <c r="E34" s="1031"/>
      <c r="F34" s="1031"/>
      <c r="G34" s="1031"/>
      <c r="H34" s="1031"/>
      <c r="I34" s="1031"/>
      <c r="J34" s="1031"/>
      <c r="K34" s="1031"/>
      <c r="L34" s="1030"/>
    </row>
    <row r="35" spans="4:12" ht="15.75" customHeight="1" x14ac:dyDescent="0.2">
      <c r="D35" s="1306" t="s">
        <v>2090</v>
      </c>
      <c r="E35" s="1307"/>
      <c r="F35" s="1307"/>
      <c r="G35" s="1307"/>
      <c r="H35" s="1307"/>
      <c r="I35" s="1307"/>
      <c r="J35" s="1307"/>
      <c r="K35" s="1307"/>
      <c r="L35" s="1308"/>
    </row>
    <row r="36" spans="4:12" ht="15.75" customHeight="1" x14ac:dyDescent="0.2">
      <c r="D36" s="1309" t="s">
        <v>2091</v>
      </c>
      <c r="E36" s="1031"/>
      <c r="F36" s="1031"/>
      <c r="G36" s="1031"/>
      <c r="H36" s="1031"/>
      <c r="I36" s="1031"/>
      <c r="J36" s="1031"/>
      <c r="K36" s="1031"/>
      <c r="L36" s="1030"/>
    </row>
    <row r="37" spans="4:12" ht="15.75" customHeight="1" x14ac:dyDescent="0.2">
      <c r="D37" s="1306" t="s">
        <v>2092</v>
      </c>
      <c r="E37" s="1307"/>
      <c r="F37" s="1307"/>
      <c r="G37" s="1307"/>
      <c r="H37" s="1307"/>
      <c r="I37" s="1307"/>
      <c r="J37" s="1307"/>
      <c r="K37" s="1307"/>
      <c r="L37" s="1308"/>
    </row>
    <row r="38" spans="4:12" ht="15.75" customHeight="1" x14ac:dyDescent="0.2">
      <c r="D38" s="1306" t="s">
        <v>2093</v>
      </c>
      <c r="E38" s="1307"/>
      <c r="F38" s="1307"/>
      <c r="G38" s="1307"/>
      <c r="H38" s="1307"/>
      <c r="I38" s="1307"/>
      <c r="J38" s="1307"/>
      <c r="K38" s="1307"/>
      <c r="L38" s="1308"/>
    </row>
    <row r="39" spans="4:12" ht="15.75" customHeight="1" x14ac:dyDescent="0.2">
      <c r="D39" s="1306" t="s">
        <v>2094</v>
      </c>
      <c r="E39" s="1307"/>
      <c r="F39" s="1307"/>
      <c r="G39" s="1307"/>
      <c r="H39" s="1307"/>
      <c r="I39" s="1307"/>
      <c r="J39" s="1307"/>
      <c r="K39" s="1307"/>
      <c r="L39" s="1308"/>
    </row>
    <row r="40" spans="4:12" ht="15.75" customHeight="1" x14ac:dyDescent="0.2">
      <c r="D40" s="1306" t="s">
        <v>2095</v>
      </c>
      <c r="E40" s="1307"/>
      <c r="F40" s="1307"/>
      <c r="G40" s="1307"/>
      <c r="H40" s="1307"/>
      <c r="I40" s="1307"/>
      <c r="J40" s="1307"/>
      <c r="K40" s="1307"/>
      <c r="L40" s="1308"/>
    </row>
    <row r="41" spans="4:12" ht="15.75" customHeight="1" x14ac:dyDescent="0.2">
      <c r="D41" s="1309" t="s">
        <v>2096</v>
      </c>
      <c r="E41" s="1031"/>
      <c r="F41" s="1031"/>
      <c r="G41" s="1031"/>
      <c r="H41" s="1031"/>
      <c r="I41" s="1031"/>
      <c r="J41" s="1031"/>
      <c r="K41" s="1031"/>
      <c r="L41" s="1030"/>
    </row>
    <row r="42" spans="4:12" ht="15.75" customHeight="1" x14ac:dyDescent="0.2">
      <c r="D42" s="1309" t="s">
        <v>2097</v>
      </c>
      <c r="E42" s="1031"/>
      <c r="F42" s="1031"/>
      <c r="G42" s="1031"/>
      <c r="H42" s="1031"/>
      <c r="I42" s="1031"/>
      <c r="J42" s="1031"/>
      <c r="K42" s="1031"/>
      <c r="L42" s="1030"/>
    </row>
    <row r="43" spans="4:12" ht="15.75" customHeight="1" x14ac:dyDescent="0.2">
      <c r="D43" s="1306" t="s">
        <v>2098</v>
      </c>
      <c r="E43" s="1307"/>
      <c r="F43" s="1307"/>
      <c r="G43" s="1307"/>
      <c r="H43" s="1307"/>
      <c r="I43" s="1307"/>
      <c r="J43" s="1307"/>
      <c r="K43" s="1307"/>
      <c r="L43" s="1308"/>
    </row>
    <row r="44" spans="4:12" ht="15.75" customHeight="1" x14ac:dyDescent="0.2">
      <c r="D44" s="1306" t="s">
        <v>2099</v>
      </c>
      <c r="E44" s="1307"/>
      <c r="F44" s="1307"/>
      <c r="G44" s="1307"/>
      <c r="H44" s="1307"/>
      <c r="I44" s="1307"/>
      <c r="J44" s="1307"/>
      <c r="K44" s="1307"/>
      <c r="L44" s="1308"/>
    </row>
    <row r="45" spans="4:12" ht="15.75" customHeight="1" x14ac:dyDescent="0.2">
      <c r="D45" s="1306" t="s">
        <v>2100</v>
      </c>
      <c r="E45" s="1307"/>
      <c r="F45" s="1307"/>
      <c r="G45" s="1307"/>
      <c r="H45" s="1307"/>
      <c r="I45" s="1307"/>
      <c r="J45" s="1307"/>
      <c r="K45" s="1307"/>
      <c r="L45" s="1308"/>
    </row>
    <row r="46" spans="4:12" ht="15.75" customHeight="1" x14ac:dyDescent="0.2">
      <c r="D46" s="1306" t="s">
        <v>2101</v>
      </c>
      <c r="E46" s="1307"/>
      <c r="F46" s="1307"/>
      <c r="G46" s="1307"/>
      <c r="H46" s="1307"/>
      <c r="I46" s="1307"/>
      <c r="J46" s="1307"/>
      <c r="K46" s="1307"/>
      <c r="L46" s="1308"/>
    </row>
    <row r="47" spans="4:12" ht="15.75" customHeight="1" x14ac:dyDescent="0.2">
      <c r="D47" s="1306" t="s">
        <v>2102</v>
      </c>
      <c r="E47" s="1307"/>
      <c r="F47" s="1307"/>
      <c r="G47" s="1307"/>
      <c r="H47" s="1307"/>
      <c r="I47" s="1307"/>
      <c r="J47" s="1307"/>
      <c r="K47" s="1307"/>
      <c r="L47" s="1308"/>
    </row>
    <row r="48" spans="4:12" ht="15.75" customHeight="1" x14ac:dyDescent="0.2">
      <c r="D48" s="1309" t="s">
        <v>2103</v>
      </c>
      <c r="E48" s="1031"/>
      <c r="F48" s="1031"/>
      <c r="G48" s="1031"/>
      <c r="H48" s="1031"/>
      <c r="I48" s="1031"/>
      <c r="J48" s="1031"/>
      <c r="K48" s="1031"/>
      <c r="L48" s="1030"/>
    </row>
    <row r="49" spans="4:13" ht="15.75" customHeight="1" x14ac:dyDescent="0.2">
      <c r="D49" s="1306" t="s">
        <v>2104</v>
      </c>
      <c r="E49" s="1307"/>
      <c r="F49" s="1307"/>
      <c r="G49" s="1307"/>
      <c r="H49" s="1307"/>
      <c r="I49" s="1307"/>
      <c r="J49" s="1307"/>
      <c r="K49" s="1307"/>
      <c r="L49" s="1308"/>
    </row>
    <row r="50" spans="4:13" ht="15.75" customHeight="1" x14ac:dyDescent="0.2">
      <c r="D50" s="1306" t="s">
        <v>2105</v>
      </c>
      <c r="E50" s="1307"/>
      <c r="F50" s="1307"/>
      <c r="G50" s="1307"/>
      <c r="H50" s="1307"/>
      <c r="I50" s="1307"/>
      <c r="J50" s="1307"/>
      <c r="K50" s="1307"/>
      <c r="L50" s="1308"/>
    </row>
    <row r="51" spans="4:13" ht="15.75" customHeight="1" x14ac:dyDescent="0.2">
      <c r="D51" s="1306" t="s">
        <v>2106</v>
      </c>
      <c r="E51" s="1307"/>
      <c r="F51" s="1307"/>
      <c r="G51" s="1307"/>
      <c r="H51" s="1307"/>
      <c r="I51" s="1307"/>
      <c r="J51" s="1307"/>
      <c r="K51" s="1307"/>
      <c r="L51" s="1308"/>
    </row>
    <row r="52" spans="4:13" ht="15.75" customHeight="1" x14ac:dyDescent="0.2">
      <c r="D52" s="1306" t="s">
        <v>2107</v>
      </c>
      <c r="E52" s="1307"/>
      <c r="F52" s="1307"/>
      <c r="G52" s="1307"/>
      <c r="H52" s="1307"/>
      <c r="I52" s="1307"/>
      <c r="J52" s="1307"/>
      <c r="K52" s="1307"/>
      <c r="L52" s="1308"/>
    </row>
    <row r="53" spans="4:13" ht="45.75" customHeight="1" x14ac:dyDescent="0.2">
      <c r="D53" s="1311" t="s">
        <v>2108</v>
      </c>
      <c r="E53" s="1307"/>
      <c r="F53" s="1307"/>
      <c r="G53" s="1307"/>
      <c r="H53" s="1307"/>
      <c r="I53" s="1307"/>
      <c r="J53" s="1307"/>
      <c r="K53" s="1307"/>
      <c r="L53" s="1308"/>
    </row>
    <row r="54" spans="4:13" ht="25.5" customHeight="1" x14ac:dyDescent="0.2">
      <c r="D54" s="1311" t="s">
        <v>2109</v>
      </c>
      <c r="E54" s="1307"/>
      <c r="F54" s="1307"/>
      <c r="G54" s="1307"/>
      <c r="H54" s="1307"/>
      <c r="I54" s="1307"/>
      <c r="J54" s="1307"/>
      <c r="K54" s="1307"/>
      <c r="L54" s="1308"/>
    </row>
    <row r="55" spans="4:13" ht="25.5" customHeight="1" x14ac:dyDescent="0.2">
      <c r="D55" s="1311" t="s">
        <v>2110</v>
      </c>
      <c r="E55" s="1307"/>
      <c r="F55" s="1307"/>
      <c r="G55" s="1307"/>
      <c r="H55" s="1307"/>
      <c r="I55" s="1307"/>
      <c r="J55" s="1307"/>
      <c r="K55" s="1307"/>
      <c r="L55" s="1308"/>
    </row>
    <row r="56" spans="4:13" ht="25.5" customHeight="1" thickBot="1" x14ac:dyDescent="0.25">
      <c r="D56" s="1312" t="s">
        <v>2111</v>
      </c>
      <c r="E56" s="1313"/>
      <c r="F56" s="1313"/>
      <c r="G56" s="1313"/>
      <c r="H56" s="1313"/>
      <c r="I56" s="1313"/>
      <c r="J56" s="1313"/>
      <c r="K56" s="1313"/>
      <c r="L56" s="1314"/>
    </row>
    <row r="57" spans="4:13" ht="24.75" customHeight="1" thickTop="1" thickBot="1" x14ac:dyDescent="0.25">
      <c r="D57" s="1315" t="s">
        <v>2112</v>
      </c>
      <c r="E57" s="1028"/>
      <c r="F57" s="1028"/>
      <c r="G57" s="1028"/>
      <c r="H57" s="1028"/>
      <c r="I57" s="1028"/>
      <c r="J57" s="1028"/>
      <c r="K57" s="1028"/>
      <c r="L57" s="1027"/>
    </row>
    <row r="58" spans="4:13" ht="18.75" customHeight="1" thickTop="1" x14ac:dyDescent="0.2">
      <c r="D58" s="2133" t="s">
        <v>621</v>
      </c>
      <c r="E58" s="2133"/>
      <c r="F58" s="2133"/>
      <c r="G58" s="2133"/>
      <c r="H58" s="2133"/>
      <c r="I58" s="2133"/>
      <c r="J58" s="2133"/>
      <c r="K58" s="2133"/>
      <c r="L58" s="2133"/>
    </row>
    <row r="59" spans="4:13" ht="47.25" customHeight="1" x14ac:dyDescent="0.2"/>
    <row r="60" spans="4:13" ht="19.5" customHeight="1" x14ac:dyDescent="0.2">
      <c r="D60" s="2123"/>
      <c r="E60" s="2123"/>
      <c r="F60" s="2123"/>
      <c r="G60" s="2124"/>
      <c r="H60" s="2124"/>
      <c r="I60" s="2124"/>
      <c r="J60" s="2124"/>
      <c r="K60" s="2124"/>
      <c r="L60" s="2124"/>
      <c r="M60" s="2124"/>
    </row>
    <row r="61" spans="4:13" x14ac:dyDescent="0.2">
      <c r="D61" s="1022"/>
    </row>
  </sheetData>
  <mergeCells count="8">
    <mergeCell ref="D60:F60"/>
    <mergeCell ref="G60:M60"/>
    <mergeCell ref="D5:L5"/>
    <mergeCell ref="D6:L6"/>
    <mergeCell ref="D7:L7"/>
    <mergeCell ref="D9:D10"/>
    <mergeCell ref="E9:L9"/>
    <mergeCell ref="D58:L5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E0C68-3BFB-45BD-ACA3-615B98555D4C}">
  <sheetPr>
    <pageSetUpPr fitToPage="1"/>
  </sheetPr>
  <dimension ref="A1:P88"/>
  <sheetViews>
    <sheetView showGridLines="0" zoomScale="25" zoomScaleNormal="25" zoomScaleSheetLayoutView="85" workbookViewId="0">
      <selection activeCell="C68" sqref="C68"/>
    </sheetView>
  </sheetViews>
  <sheetFormatPr baseColWidth="10" defaultRowHeight="12.75" x14ac:dyDescent="0.2"/>
  <cols>
    <col min="1" max="1" width="1.28515625" style="58" customWidth="1"/>
    <col min="2" max="2" width="21" style="58" customWidth="1"/>
    <col min="3" max="3" width="102.7109375" style="58" customWidth="1"/>
    <col min="4" max="4" width="26" style="58" customWidth="1"/>
    <col min="5" max="5" width="32.140625" style="58" customWidth="1"/>
    <col min="6" max="6" width="20.28515625" style="58" customWidth="1"/>
    <col min="7" max="7" width="17.85546875" style="58" customWidth="1"/>
    <col min="8" max="8" width="1.140625" style="58" customWidth="1"/>
    <col min="9" max="16384" width="11.42578125" style="58"/>
  </cols>
  <sheetData>
    <row r="1" spans="1:16" ht="6" customHeight="1" thickBot="1" x14ac:dyDescent="0.25">
      <c r="A1" s="96"/>
      <c r="B1" s="122"/>
      <c r="C1" s="123"/>
      <c r="D1" s="124"/>
      <c r="E1" s="125"/>
      <c r="F1" s="125"/>
      <c r="G1" s="122"/>
      <c r="H1" s="126"/>
      <c r="I1" s="126"/>
      <c r="J1" s="126"/>
      <c r="K1" s="126"/>
      <c r="L1" s="126"/>
      <c r="M1" s="126"/>
      <c r="N1" s="126"/>
      <c r="O1" s="126"/>
      <c r="P1" s="126"/>
    </row>
    <row r="2" spans="1:16" s="127" customFormat="1" ht="48.75" customHeight="1" thickTop="1" x14ac:dyDescent="0.2">
      <c r="B2" s="1854" t="s">
        <v>373</v>
      </c>
      <c r="C2" s="1855"/>
      <c r="D2" s="1855"/>
      <c r="E2" s="1855"/>
      <c r="F2" s="1855"/>
      <c r="G2" s="1856"/>
    </row>
    <row r="3" spans="1:16" s="132" customFormat="1" ht="9.75" customHeight="1" x14ac:dyDescent="0.2">
      <c r="A3" s="127"/>
      <c r="B3" s="128"/>
      <c r="C3" s="129"/>
      <c r="D3" s="129"/>
      <c r="E3" s="130"/>
      <c r="F3" s="130"/>
      <c r="G3" s="131"/>
    </row>
    <row r="4" spans="1:16" x14ac:dyDescent="0.2">
      <c r="A4" s="96"/>
      <c r="B4" s="133" t="s">
        <v>331</v>
      </c>
      <c r="C4" s="352"/>
      <c r="D4" s="134"/>
      <c r="E4" s="135"/>
      <c r="F4" s="136"/>
      <c r="G4" s="137" t="s">
        <v>364</v>
      </c>
      <c r="H4" s="126"/>
      <c r="I4" s="126"/>
      <c r="J4" s="126"/>
      <c r="K4" s="126"/>
      <c r="L4" s="126"/>
      <c r="M4" s="126"/>
      <c r="N4" s="126"/>
      <c r="O4" s="126"/>
      <c r="P4" s="126"/>
    </row>
    <row r="5" spans="1:16" ht="8.25" customHeight="1" thickBot="1" x14ac:dyDescent="0.25">
      <c r="A5" s="96"/>
      <c r="B5" s="138"/>
      <c r="C5" s="139"/>
      <c r="D5" s="139"/>
      <c r="E5" s="140"/>
      <c r="F5" s="140"/>
      <c r="G5" s="141"/>
      <c r="H5" s="126"/>
      <c r="I5" s="126"/>
      <c r="J5" s="126"/>
      <c r="K5" s="126"/>
      <c r="L5" s="126"/>
      <c r="M5" s="126"/>
      <c r="N5" s="126"/>
      <c r="O5" s="126"/>
      <c r="P5" s="126"/>
    </row>
    <row r="6" spans="1:16" ht="6" customHeight="1" thickTop="1" thickBot="1" x14ac:dyDescent="0.25">
      <c r="A6" s="96"/>
      <c r="B6" s="134"/>
      <c r="C6" s="134"/>
      <c r="D6" s="134"/>
      <c r="E6" s="142"/>
      <c r="F6" s="142"/>
      <c r="G6" s="134"/>
      <c r="H6" s="126"/>
      <c r="I6" s="126"/>
      <c r="J6" s="126"/>
      <c r="K6" s="126"/>
      <c r="L6" s="126"/>
      <c r="M6" s="126"/>
      <c r="N6" s="126"/>
      <c r="O6" s="126"/>
      <c r="P6" s="126"/>
    </row>
    <row r="7" spans="1:16" s="146" customFormat="1" ht="16.5" customHeight="1" thickTop="1" x14ac:dyDescent="0.25">
      <c r="A7" s="143"/>
      <c r="B7" s="1857" t="s">
        <v>332</v>
      </c>
      <c r="C7" s="1859" t="s">
        <v>209</v>
      </c>
      <c r="D7" s="144" t="s">
        <v>365</v>
      </c>
      <c r="E7" s="145" t="s">
        <v>210</v>
      </c>
      <c r="F7" s="1861" t="s">
        <v>333</v>
      </c>
      <c r="G7" s="1862"/>
    </row>
    <row r="8" spans="1:16" s="146" customFormat="1" ht="13.5" thickBot="1" x14ac:dyDescent="0.3">
      <c r="A8" s="143"/>
      <c r="B8" s="1858"/>
      <c r="C8" s="1860"/>
      <c r="D8" s="147" t="s">
        <v>211</v>
      </c>
      <c r="E8" s="147" t="s">
        <v>211</v>
      </c>
      <c r="F8" s="147" t="s">
        <v>211</v>
      </c>
      <c r="G8" s="148" t="s">
        <v>212</v>
      </c>
    </row>
    <row r="9" spans="1:16" ht="6" customHeight="1" thickTop="1" thickBot="1" x14ac:dyDescent="0.25">
      <c r="A9" s="96"/>
      <c r="B9" s="126"/>
      <c r="C9" s="126"/>
      <c r="D9" s="126"/>
      <c r="E9" s="149"/>
      <c r="F9" s="149"/>
      <c r="G9" s="126"/>
      <c r="H9" s="126"/>
      <c r="I9" s="126"/>
      <c r="J9" s="126"/>
      <c r="K9" s="126"/>
      <c r="L9" s="126"/>
      <c r="M9" s="126"/>
      <c r="N9" s="126"/>
      <c r="O9" s="126"/>
      <c r="P9" s="126"/>
    </row>
    <row r="10" spans="1:16" s="158" customFormat="1" ht="24" customHeight="1" thickTop="1" x14ac:dyDescent="0.2">
      <c r="A10" s="150"/>
      <c r="B10" s="151">
        <v>4000</v>
      </c>
      <c r="C10" s="152" t="s">
        <v>213</v>
      </c>
      <c r="D10" s="153"/>
      <c r="E10" s="154"/>
      <c r="F10" s="154"/>
      <c r="G10" s="155"/>
      <c r="H10" s="156"/>
      <c r="I10" s="156"/>
      <c r="J10" s="156"/>
      <c r="K10" s="156"/>
      <c r="L10" s="156"/>
      <c r="M10" s="156"/>
      <c r="N10" s="156"/>
      <c r="O10" s="157"/>
    </row>
    <row r="11" spans="1:16" s="158" customFormat="1" x14ac:dyDescent="0.2">
      <c r="A11" s="150"/>
      <c r="B11" s="159">
        <v>4100</v>
      </c>
      <c r="C11" s="160" t="s">
        <v>214</v>
      </c>
      <c r="D11" s="161">
        <f>SUM(D12:D18)</f>
        <v>0</v>
      </c>
      <c r="E11" s="161">
        <f>SUM(E12:E18)</f>
        <v>0</v>
      </c>
      <c r="F11" s="162">
        <f>SUM(F12:F18)</f>
        <v>0</v>
      </c>
      <c r="G11" s="163">
        <f>IFERROR((D11/E11-1)*100,0)</f>
        <v>0</v>
      </c>
      <c r="H11" s="156"/>
      <c r="I11" s="156"/>
      <c r="J11" s="156"/>
      <c r="K11" s="156"/>
      <c r="L11" s="156"/>
      <c r="M11" s="156"/>
      <c r="N11" s="156"/>
      <c r="O11" s="157"/>
    </row>
    <row r="12" spans="1:16" s="158" customFormat="1" x14ac:dyDescent="0.2">
      <c r="A12" s="150">
        <v>4110</v>
      </c>
      <c r="B12" s="164"/>
      <c r="C12" s="165" t="s">
        <v>215</v>
      </c>
      <c r="D12" s="166"/>
      <c r="E12" s="167"/>
      <c r="F12" s="162">
        <f>D12-E12</f>
        <v>0</v>
      </c>
      <c r="G12" s="163">
        <f>IFERROR((D12/E12-1)*100,0)</f>
        <v>0</v>
      </c>
      <c r="H12" s="156"/>
      <c r="I12" s="156"/>
      <c r="J12" s="156"/>
      <c r="K12" s="156"/>
      <c r="L12" s="156"/>
      <c r="M12" s="156"/>
      <c r="N12" s="156"/>
      <c r="O12" s="157"/>
    </row>
    <row r="13" spans="1:16" s="158" customFormat="1" x14ac:dyDescent="0.2">
      <c r="A13" s="150">
        <v>4120</v>
      </c>
      <c r="B13" s="168"/>
      <c r="C13" s="169" t="s">
        <v>216</v>
      </c>
      <c r="D13" s="166"/>
      <c r="E13" s="167"/>
      <c r="F13" s="162">
        <f t="shared" ref="F13:F18" si="0">D13-E13</f>
        <v>0</v>
      </c>
      <c r="G13" s="163">
        <f>IFERROR((D13/E13-1)*100,0)</f>
        <v>0</v>
      </c>
      <c r="H13" s="156"/>
      <c r="I13" s="156"/>
      <c r="J13" s="156"/>
      <c r="K13" s="156"/>
      <c r="L13" s="156"/>
      <c r="M13" s="156"/>
      <c r="N13" s="156"/>
      <c r="O13" s="157"/>
    </row>
    <row r="14" spans="1:16" s="158" customFormat="1" x14ac:dyDescent="0.2">
      <c r="A14" s="150">
        <v>4130</v>
      </c>
      <c r="B14" s="164"/>
      <c r="C14" s="169" t="s">
        <v>217</v>
      </c>
      <c r="D14" s="166"/>
      <c r="E14" s="167"/>
      <c r="F14" s="162">
        <f t="shared" si="0"/>
        <v>0</v>
      </c>
      <c r="G14" s="163">
        <f t="shared" ref="G14:G31" si="1">IFERROR((D14/E14-1)*100,0)</f>
        <v>0</v>
      </c>
      <c r="H14" s="156"/>
      <c r="I14" s="156"/>
      <c r="J14" s="156"/>
      <c r="K14" s="156"/>
      <c r="L14" s="156"/>
      <c r="M14" s="156"/>
      <c r="N14" s="156"/>
      <c r="O14" s="157"/>
    </row>
    <row r="15" spans="1:16" s="158" customFormat="1" x14ac:dyDescent="0.2">
      <c r="A15" s="150">
        <v>4140</v>
      </c>
      <c r="B15" s="168"/>
      <c r="C15" s="169" t="s">
        <v>218</v>
      </c>
      <c r="D15" s="166"/>
      <c r="E15" s="167"/>
      <c r="F15" s="162">
        <f t="shared" si="0"/>
        <v>0</v>
      </c>
      <c r="G15" s="163">
        <f t="shared" si="1"/>
        <v>0</v>
      </c>
      <c r="H15" s="156"/>
      <c r="I15" s="156"/>
      <c r="J15" s="156"/>
      <c r="K15" s="156"/>
      <c r="L15" s="156"/>
      <c r="M15" s="156"/>
      <c r="N15" s="156"/>
      <c r="O15" s="157"/>
    </row>
    <row r="16" spans="1:16" s="158" customFormat="1" ht="14.25" x14ac:dyDescent="0.2">
      <c r="A16" s="150">
        <v>4150</v>
      </c>
      <c r="B16" s="168"/>
      <c r="C16" s="169" t="s">
        <v>334</v>
      </c>
      <c r="D16" s="166"/>
      <c r="E16" s="167"/>
      <c r="F16" s="162">
        <f t="shared" si="0"/>
        <v>0</v>
      </c>
      <c r="G16" s="163">
        <f t="shared" si="1"/>
        <v>0</v>
      </c>
      <c r="H16" s="156"/>
      <c r="I16" s="156"/>
      <c r="J16" s="156"/>
      <c r="K16" s="156"/>
      <c r="L16" s="156"/>
      <c r="M16" s="156"/>
      <c r="N16" s="156"/>
      <c r="O16" s="157"/>
    </row>
    <row r="17" spans="1:15" s="158" customFormat="1" x14ac:dyDescent="0.2">
      <c r="A17" s="150">
        <v>4160</v>
      </c>
      <c r="B17" s="168"/>
      <c r="C17" s="169" t="s">
        <v>219</v>
      </c>
      <c r="D17" s="166"/>
      <c r="E17" s="167"/>
      <c r="F17" s="162">
        <f t="shared" si="0"/>
        <v>0</v>
      </c>
      <c r="G17" s="163">
        <f t="shared" si="1"/>
        <v>0</v>
      </c>
      <c r="H17" s="156"/>
      <c r="I17" s="156"/>
      <c r="J17" s="156"/>
      <c r="K17" s="156"/>
      <c r="L17" s="156"/>
      <c r="M17" s="156"/>
      <c r="N17" s="156"/>
      <c r="O17" s="157"/>
    </row>
    <row r="18" spans="1:15" s="158" customFormat="1" x14ac:dyDescent="0.2">
      <c r="A18" s="150">
        <v>4170</v>
      </c>
      <c r="B18" s="168"/>
      <c r="C18" s="169" t="s">
        <v>220</v>
      </c>
      <c r="D18" s="166"/>
      <c r="E18" s="167"/>
      <c r="F18" s="162">
        <f t="shared" si="0"/>
        <v>0</v>
      </c>
      <c r="G18" s="163">
        <f t="shared" si="1"/>
        <v>0</v>
      </c>
      <c r="H18" s="156"/>
      <c r="I18" s="156"/>
      <c r="J18" s="156"/>
      <c r="K18" s="156"/>
      <c r="L18" s="156"/>
      <c r="M18" s="156"/>
      <c r="N18" s="156"/>
      <c r="O18" s="157"/>
    </row>
    <row r="19" spans="1:15" s="158" customFormat="1" x14ac:dyDescent="0.2">
      <c r="A19" s="150"/>
      <c r="B19" s="164"/>
      <c r="C19" s="170"/>
      <c r="D19" s="59"/>
      <c r="E19" s="171"/>
      <c r="F19" s="171"/>
      <c r="G19" s="172"/>
      <c r="H19" s="156"/>
      <c r="I19" s="156"/>
      <c r="J19" s="156"/>
      <c r="K19" s="156"/>
      <c r="L19" s="156"/>
      <c r="M19" s="156"/>
      <c r="N19" s="156"/>
      <c r="O19" s="157"/>
    </row>
    <row r="20" spans="1:15" s="158" customFormat="1" ht="30" customHeight="1" x14ac:dyDescent="0.2">
      <c r="A20" s="150"/>
      <c r="B20" s="159">
        <v>4200</v>
      </c>
      <c r="C20" s="173" t="s">
        <v>221</v>
      </c>
      <c r="D20" s="161">
        <f>SUM(D21:D22)</f>
        <v>0</v>
      </c>
      <c r="E20" s="161">
        <f>SUM(E21:E22)</f>
        <v>0</v>
      </c>
      <c r="F20" s="161">
        <f>SUM(F21:F22)</f>
        <v>0</v>
      </c>
      <c r="G20" s="163">
        <f>IFERROR((D20/E20-1)*100,0)</f>
        <v>0</v>
      </c>
      <c r="H20" s="156"/>
      <c r="I20" s="156"/>
      <c r="J20" s="156"/>
      <c r="K20" s="156"/>
      <c r="L20" s="156"/>
      <c r="M20" s="156"/>
      <c r="N20" s="156"/>
      <c r="O20" s="157"/>
    </row>
    <row r="21" spans="1:15" s="158" customFormat="1" ht="24.75" customHeight="1" x14ac:dyDescent="0.2">
      <c r="A21" s="150">
        <v>4210</v>
      </c>
      <c r="B21" s="174"/>
      <c r="C21" s="169" t="s">
        <v>222</v>
      </c>
      <c r="D21" s="166"/>
      <c r="E21" s="167"/>
      <c r="F21" s="162">
        <f>D21-E21</f>
        <v>0</v>
      </c>
      <c r="G21" s="163">
        <f t="shared" si="1"/>
        <v>0</v>
      </c>
      <c r="H21" s="156"/>
      <c r="I21" s="156"/>
      <c r="J21" s="156"/>
      <c r="K21" s="156"/>
      <c r="L21" s="156"/>
      <c r="M21" s="156"/>
      <c r="N21" s="156"/>
      <c r="O21" s="157"/>
    </row>
    <row r="22" spans="1:15" s="158" customFormat="1" ht="12.75" customHeight="1" x14ac:dyDescent="0.2">
      <c r="A22" s="150">
        <v>4220</v>
      </c>
      <c r="B22" s="174"/>
      <c r="C22" s="169" t="s">
        <v>223</v>
      </c>
      <c r="D22" s="166"/>
      <c r="E22" s="167"/>
      <c r="F22" s="162">
        <f>D22-E22</f>
        <v>0</v>
      </c>
      <c r="G22" s="163">
        <f t="shared" si="1"/>
        <v>0</v>
      </c>
      <c r="H22" s="156"/>
      <c r="I22" s="156"/>
      <c r="J22" s="156"/>
      <c r="K22" s="156"/>
      <c r="L22" s="156"/>
      <c r="M22" s="156"/>
      <c r="N22" s="156"/>
      <c r="O22" s="157"/>
    </row>
    <row r="23" spans="1:15" s="158" customFormat="1" x14ac:dyDescent="0.2">
      <c r="A23" s="150"/>
      <c r="B23" s="174"/>
      <c r="C23" s="175"/>
      <c r="D23" s="59"/>
      <c r="E23" s="176"/>
      <c r="F23" s="176"/>
      <c r="G23" s="172"/>
      <c r="H23" s="156"/>
      <c r="I23" s="156"/>
      <c r="J23" s="156"/>
      <c r="K23" s="156"/>
      <c r="L23" s="156"/>
      <c r="M23" s="156"/>
      <c r="N23" s="156"/>
      <c r="O23" s="157"/>
    </row>
    <row r="24" spans="1:15" s="158" customFormat="1" ht="12.75" customHeight="1" x14ac:dyDescent="0.2">
      <c r="A24" s="150"/>
      <c r="B24" s="159">
        <v>4300</v>
      </c>
      <c r="C24" s="177" t="s">
        <v>224</v>
      </c>
      <c r="D24" s="161">
        <f>SUM(D25:D29)</f>
        <v>0</v>
      </c>
      <c r="E24" s="161">
        <f>SUM(E25:E29)</f>
        <v>0</v>
      </c>
      <c r="F24" s="161">
        <f>SUM(F25:F29)</f>
        <v>0</v>
      </c>
      <c r="G24" s="163">
        <f t="shared" si="1"/>
        <v>0</v>
      </c>
      <c r="H24" s="156"/>
      <c r="I24" s="156"/>
      <c r="J24" s="156"/>
      <c r="K24" s="156"/>
      <c r="L24" s="156"/>
      <c r="M24" s="156"/>
      <c r="N24" s="156"/>
      <c r="O24" s="157"/>
    </row>
    <row r="25" spans="1:15" s="158" customFormat="1" x14ac:dyDescent="0.2">
      <c r="A25" s="150">
        <v>4310</v>
      </c>
      <c r="B25" s="174"/>
      <c r="C25" s="169" t="s">
        <v>225</v>
      </c>
      <c r="D25" s="166"/>
      <c r="E25" s="167"/>
      <c r="F25" s="162">
        <f>D25-E25</f>
        <v>0</v>
      </c>
      <c r="G25" s="163">
        <f t="shared" si="1"/>
        <v>0</v>
      </c>
      <c r="H25" s="156"/>
      <c r="I25" s="156"/>
      <c r="J25" s="156"/>
      <c r="K25" s="156"/>
      <c r="L25" s="156"/>
      <c r="M25" s="156"/>
      <c r="N25" s="156"/>
      <c r="O25" s="157"/>
    </row>
    <row r="26" spans="1:15" s="158" customFormat="1" x14ac:dyDescent="0.2">
      <c r="A26" s="150">
        <v>4320</v>
      </c>
      <c r="B26" s="174"/>
      <c r="C26" s="178" t="s">
        <v>226</v>
      </c>
      <c r="D26" s="166"/>
      <c r="E26" s="167"/>
      <c r="F26" s="162">
        <f>D26-E26</f>
        <v>0</v>
      </c>
      <c r="G26" s="163">
        <f t="shared" si="1"/>
        <v>0</v>
      </c>
      <c r="H26" s="156"/>
      <c r="I26" s="156"/>
      <c r="J26" s="156"/>
      <c r="K26" s="156"/>
      <c r="L26" s="156"/>
      <c r="M26" s="156"/>
      <c r="N26" s="156"/>
      <c r="O26" s="157"/>
    </row>
    <row r="27" spans="1:15" s="158" customFormat="1" x14ac:dyDescent="0.2">
      <c r="A27" s="150">
        <v>4330</v>
      </c>
      <c r="B27" s="174"/>
      <c r="C27" s="178" t="s">
        <v>227</v>
      </c>
      <c r="D27" s="166"/>
      <c r="E27" s="167"/>
      <c r="F27" s="162">
        <f>D27-E27</f>
        <v>0</v>
      </c>
      <c r="G27" s="163">
        <f t="shared" si="1"/>
        <v>0</v>
      </c>
      <c r="H27" s="156"/>
      <c r="I27" s="156"/>
      <c r="J27" s="156"/>
      <c r="K27" s="156"/>
      <c r="L27" s="156"/>
      <c r="M27" s="156"/>
      <c r="N27" s="156"/>
      <c r="O27" s="157"/>
    </row>
    <row r="28" spans="1:15" s="158" customFormat="1" x14ac:dyDescent="0.2">
      <c r="A28" s="150">
        <v>4340</v>
      </c>
      <c r="B28" s="174"/>
      <c r="C28" s="178" t="s">
        <v>228</v>
      </c>
      <c r="D28" s="166"/>
      <c r="E28" s="167"/>
      <c r="F28" s="162">
        <f>D28-E28</f>
        <v>0</v>
      </c>
      <c r="G28" s="163">
        <f t="shared" si="1"/>
        <v>0</v>
      </c>
      <c r="H28" s="156"/>
      <c r="I28" s="156"/>
      <c r="J28" s="156"/>
      <c r="K28" s="156"/>
      <c r="L28" s="156"/>
      <c r="M28" s="156"/>
      <c r="N28" s="156"/>
      <c r="O28" s="157"/>
    </row>
    <row r="29" spans="1:15" s="158" customFormat="1" x14ac:dyDescent="0.2">
      <c r="A29" s="150">
        <v>4390</v>
      </c>
      <c r="B29" s="174"/>
      <c r="C29" s="178" t="s">
        <v>229</v>
      </c>
      <c r="D29" s="166"/>
      <c r="E29" s="167"/>
      <c r="F29" s="162">
        <f>D29-E29</f>
        <v>0</v>
      </c>
      <c r="G29" s="163">
        <f t="shared" si="1"/>
        <v>0</v>
      </c>
      <c r="H29" s="156"/>
      <c r="I29" s="156"/>
      <c r="J29" s="156"/>
      <c r="K29" s="156"/>
      <c r="L29" s="156"/>
      <c r="M29" s="156"/>
      <c r="N29" s="156"/>
      <c r="O29" s="157"/>
    </row>
    <row r="30" spans="1:15" s="158" customFormat="1" x14ac:dyDescent="0.2">
      <c r="A30" s="150"/>
      <c r="B30" s="168"/>
      <c r="C30" s="170"/>
      <c r="D30" s="59"/>
      <c r="E30" s="176"/>
      <c r="F30" s="176"/>
      <c r="G30" s="172"/>
      <c r="H30" s="156"/>
      <c r="I30" s="156"/>
      <c r="J30" s="156"/>
      <c r="K30" s="156"/>
      <c r="L30" s="156"/>
      <c r="M30" s="156"/>
      <c r="N30" s="156"/>
      <c r="O30" s="157"/>
    </row>
    <row r="31" spans="1:15" s="183" customFormat="1" x14ac:dyDescent="0.2">
      <c r="A31" s="179"/>
      <c r="B31" s="180"/>
      <c r="C31" s="177" t="s">
        <v>335</v>
      </c>
      <c r="D31" s="161">
        <f>D11+D20+D24</f>
        <v>0</v>
      </c>
      <c r="E31" s="161">
        <f>E11+E20+E24</f>
        <v>0</v>
      </c>
      <c r="F31" s="162">
        <f>D31-E31</f>
        <v>0</v>
      </c>
      <c r="G31" s="163">
        <f t="shared" si="1"/>
        <v>0</v>
      </c>
      <c r="H31" s="181"/>
      <c r="I31" s="181"/>
      <c r="J31" s="181"/>
      <c r="K31" s="181"/>
      <c r="L31" s="181"/>
      <c r="M31" s="181"/>
      <c r="N31" s="181"/>
      <c r="O31" s="182"/>
    </row>
    <row r="32" spans="1:15" s="183" customFormat="1" x14ac:dyDescent="0.2">
      <c r="A32" s="179"/>
      <c r="B32" s="180"/>
      <c r="C32" s="184"/>
      <c r="D32" s="185"/>
      <c r="E32" s="186"/>
      <c r="F32" s="171"/>
      <c r="G32" s="172"/>
      <c r="H32" s="181"/>
      <c r="I32" s="181"/>
      <c r="J32" s="181"/>
      <c r="K32" s="181"/>
      <c r="L32" s="181"/>
      <c r="M32" s="181"/>
      <c r="N32" s="181"/>
      <c r="O32" s="182"/>
    </row>
    <row r="33" spans="1:15" s="158" customFormat="1" ht="24" customHeight="1" x14ac:dyDescent="0.2">
      <c r="A33" s="150"/>
      <c r="B33" s="159">
        <v>5000</v>
      </c>
      <c r="C33" s="177" t="s">
        <v>230</v>
      </c>
      <c r="D33" s="59"/>
      <c r="E33" s="176"/>
      <c r="F33" s="176"/>
      <c r="G33" s="172"/>
      <c r="H33" s="156"/>
      <c r="I33" s="156"/>
      <c r="J33" s="156"/>
      <c r="K33" s="156"/>
      <c r="L33" s="156"/>
      <c r="M33" s="156"/>
      <c r="N33" s="156"/>
      <c r="O33" s="157"/>
    </row>
    <row r="34" spans="1:15" s="158" customFormat="1" ht="12.75" customHeight="1" x14ac:dyDescent="0.2">
      <c r="A34" s="150"/>
      <c r="B34" s="159">
        <v>5100</v>
      </c>
      <c r="C34" s="177" t="s">
        <v>231</v>
      </c>
      <c r="D34" s="161">
        <f>SUM(D35:D37)</f>
        <v>0</v>
      </c>
      <c r="E34" s="161">
        <f>SUM(E35:E37)</f>
        <v>0</v>
      </c>
      <c r="F34" s="162">
        <f>SUM(F35:F37)</f>
        <v>0</v>
      </c>
      <c r="G34" s="163">
        <f>IFERROR((D34/E34-1)*100,0)</f>
        <v>0</v>
      </c>
      <c r="H34" s="156"/>
      <c r="I34" s="156"/>
      <c r="J34" s="156"/>
      <c r="K34" s="156"/>
      <c r="L34" s="156"/>
      <c r="M34" s="156"/>
      <c r="N34" s="156"/>
      <c r="O34" s="157"/>
    </row>
    <row r="35" spans="1:15" s="158" customFormat="1" ht="12.75" customHeight="1" x14ac:dyDescent="0.2">
      <c r="A35" s="150">
        <v>10</v>
      </c>
      <c r="B35" s="168"/>
      <c r="C35" s="178" t="s">
        <v>232</v>
      </c>
      <c r="D35" s="166"/>
      <c r="E35" s="167"/>
      <c r="F35" s="187">
        <f>D35-E35</f>
        <v>0</v>
      </c>
      <c r="G35" s="163">
        <f t="shared" ref="G35:G48" si="2">IFERROR((D35/E35-1)*100,0)</f>
        <v>0</v>
      </c>
      <c r="H35" s="156"/>
      <c r="I35" s="156"/>
      <c r="J35" s="156"/>
      <c r="K35" s="156"/>
      <c r="L35" s="156"/>
      <c r="M35" s="156"/>
      <c r="N35" s="156"/>
      <c r="O35" s="157"/>
    </row>
    <row r="36" spans="1:15" s="158" customFormat="1" ht="12.75" customHeight="1" x14ac:dyDescent="0.2">
      <c r="A36" s="150">
        <v>20</v>
      </c>
      <c r="B36" s="168"/>
      <c r="C36" s="188" t="s">
        <v>233</v>
      </c>
      <c r="D36" s="166"/>
      <c r="E36" s="167"/>
      <c r="F36" s="187">
        <f>D36-E36</f>
        <v>0</v>
      </c>
      <c r="G36" s="163">
        <f t="shared" si="2"/>
        <v>0</v>
      </c>
      <c r="H36" s="156"/>
      <c r="I36" s="156"/>
      <c r="J36" s="156"/>
      <c r="K36" s="156"/>
      <c r="L36" s="156"/>
      <c r="M36" s="156"/>
      <c r="N36" s="156"/>
      <c r="O36" s="157"/>
    </row>
    <row r="37" spans="1:15" s="158" customFormat="1" ht="12.75" customHeight="1" x14ac:dyDescent="0.2">
      <c r="A37" s="150">
        <v>30</v>
      </c>
      <c r="B37" s="168"/>
      <c r="C37" s="188" t="s">
        <v>234</v>
      </c>
      <c r="D37" s="166"/>
      <c r="E37" s="167"/>
      <c r="F37" s="187">
        <f>D37-E37</f>
        <v>0</v>
      </c>
      <c r="G37" s="163">
        <f t="shared" si="2"/>
        <v>0</v>
      </c>
      <c r="H37" s="156"/>
      <c r="I37" s="156"/>
      <c r="J37" s="156"/>
      <c r="K37" s="156"/>
      <c r="L37" s="156"/>
      <c r="M37" s="156"/>
      <c r="N37" s="156"/>
      <c r="O37" s="157"/>
    </row>
    <row r="38" spans="1:15" s="158" customFormat="1" ht="12.75" customHeight="1" x14ac:dyDescent="0.2">
      <c r="A38" s="150"/>
      <c r="B38" s="168"/>
      <c r="C38" s="188"/>
      <c r="D38" s="166"/>
      <c r="E38" s="167"/>
      <c r="F38" s="187"/>
      <c r="G38" s="163"/>
      <c r="H38" s="156"/>
      <c r="I38" s="156"/>
      <c r="J38" s="156"/>
      <c r="K38" s="156"/>
      <c r="L38" s="156"/>
      <c r="M38" s="156"/>
      <c r="N38" s="156"/>
      <c r="O38" s="157"/>
    </row>
    <row r="39" spans="1:15" s="158" customFormat="1" ht="12.75" customHeight="1" x14ac:dyDescent="0.2">
      <c r="A39" s="150"/>
      <c r="B39" s="159">
        <v>5200</v>
      </c>
      <c r="C39" s="177" t="s">
        <v>235</v>
      </c>
      <c r="D39" s="161">
        <f>SUM(D40:D48)</f>
        <v>0</v>
      </c>
      <c r="E39" s="161">
        <f>SUM(E40:E48)</f>
        <v>0</v>
      </c>
      <c r="F39" s="161">
        <f>SUM(F40:F48)</f>
        <v>0</v>
      </c>
      <c r="G39" s="163">
        <f t="shared" si="2"/>
        <v>0</v>
      </c>
      <c r="H39" s="156"/>
      <c r="I39" s="156"/>
      <c r="J39" s="156"/>
      <c r="K39" s="156"/>
      <c r="L39" s="156"/>
      <c r="M39" s="156"/>
      <c r="N39" s="156"/>
      <c r="O39" s="157"/>
    </row>
    <row r="40" spans="1:15" s="158" customFormat="1" ht="12.75" customHeight="1" x14ac:dyDescent="0.2">
      <c r="A40" s="150">
        <v>40</v>
      </c>
      <c r="B40" s="174"/>
      <c r="C40" s="188" t="s">
        <v>236</v>
      </c>
      <c r="D40" s="166"/>
      <c r="E40" s="167"/>
      <c r="F40" s="162">
        <f t="shared" ref="F40:F48" si="3">D40-E40</f>
        <v>0</v>
      </c>
      <c r="G40" s="163">
        <f t="shared" si="2"/>
        <v>0</v>
      </c>
      <c r="H40" s="156"/>
      <c r="I40" s="156"/>
      <c r="J40" s="156"/>
      <c r="K40" s="156"/>
      <c r="L40" s="156"/>
      <c r="M40" s="156"/>
      <c r="N40" s="156"/>
      <c r="O40" s="157"/>
    </row>
    <row r="41" spans="1:15" s="158" customFormat="1" ht="12.75" customHeight="1" x14ac:dyDescent="0.2">
      <c r="A41" s="150">
        <v>50</v>
      </c>
      <c r="B41" s="174"/>
      <c r="C41" s="188" t="s">
        <v>237</v>
      </c>
      <c r="D41" s="166"/>
      <c r="E41" s="167"/>
      <c r="F41" s="162">
        <f t="shared" si="3"/>
        <v>0</v>
      </c>
      <c r="G41" s="163">
        <f t="shared" si="2"/>
        <v>0</v>
      </c>
      <c r="H41" s="156"/>
      <c r="I41" s="156"/>
      <c r="J41" s="156"/>
      <c r="K41" s="156"/>
      <c r="L41" s="156"/>
      <c r="M41" s="156"/>
      <c r="N41" s="156"/>
      <c r="O41" s="157"/>
    </row>
    <row r="42" spans="1:15" s="158" customFormat="1" ht="12.75" customHeight="1" x14ac:dyDescent="0.2">
      <c r="A42" s="150">
        <v>60</v>
      </c>
      <c r="B42" s="174"/>
      <c r="C42" s="188" t="s">
        <v>238</v>
      </c>
      <c r="D42" s="166"/>
      <c r="E42" s="167"/>
      <c r="F42" s="162">
        <f t="shared" si="3"/>
        <v>0</v>
      </c>
      <c r="G42" s="163">
        <f t="shared" si="2"/>
        <v>0</v>
      </c>
      <c r="H42" s="156"/>
      <c r="I42" s="156"/>
      <c r="J42" s="156"/>
      <c r="K42" s="156"/>
      <c r="L42" s="156"/>
      <c r="M42" s="156"/>
      <c r="N42" s="156"/>
      <c r="O42" s="157"/>
    </row>
    <row r="43" spans="1:15" s="158" customFormat="1" ht="12.75" customHeight="1" x14ac:dyDescent="0.2">
      <c r="A43" s="150">
        <v>70</v>
      </c>
      <c r="B43" s="174"/>
      <c r="C43" s="188" t="s">
        <v>239</v>
      </c>
      <c r="D43" s="166"/>
      <c r="E43" s="167"/>
      <c r="F43" s="162">
        <f t="shared" si="3"/>
        <v>0</v>
      </c>
      <c r="G43" s="163">
        <f t="shared" si="2"/>
        <v>0</v>
      </c>
      <c r="H43" s="156"/>
      <c r="I43" s="156"/>
      <c r="J43" s="156"/>
      <c r="K43" s="156"/>
      <c r="L43" s="156"/>
      <c r="M43" s="156"/>
      <c r="N43" s="156"/>
      <c r="O43" s="157"/>
    </row>
    <row r="44" spans="1:15" s="158" customFormat="1" ht="12.75" customHeight="1" x14ac:dyDescent="0.2">
      <c r="A44" s="150">
        <v>80</v>
      </c>
      <c r="B44" s="174"/>
      <c r="C44" s="189" t="s">
        <v>240</v>
      </c>
      <c r="D44" s="166"/>
      <c r="E44" s="167"/>
      <c r="F44" s="162">
        <f t="shared" si="3"/>
        <v>0</v>
      </c>
      <c r="G44" s="163">
        <f t="shared" si="2"/>
        <v>0</v>
      </c>
      <c r="H44" s="156"/>
      <c r="I44" s="156"/>
      <c r="J44" s="156"/>
      <c r="K44" s="156"/>
      <c r="L44" s="156"/>
      <c r="M44" s="156"/>
      <c r="N44" s="156"/>
      <c r="O44" s="157"/>
    </row>
    <row r="45" spans="1:15" s="158" customFormat="1" ht="12.75" customHeight="1" x14ac:dyDescent="0.2">
      <c r="A45" s="150">
        <v>90</v>
      </c>
      <c r="B45" s="174"/>
      <c r="C45" s="189" t="s">
        <v>241</v>
      </c>
      <c r="D45" s="166"/>
      <c r="E45" s="167"/>
      <c r="F45" s="162">
        <f t="shared" si="3"/>
        <v>0</v>
      </c>
      <c r="G45" s="163">
        <f t="shared" si="2"/>
        <v>0</v>
      </c>
      <c r="H45" s="156"/>
      <c r="I45" s="156"/>
      <c r="J45" s="156"/>
      <c r="K45" s="156"/>
      <c r="L45" s="156"/>
      <c r="M45" s="156"/>
      <c r="N45" s="156"/>
      <c r="O45" s="157"/>
    </row>
    <row r="46" spans="1:15" s="158" customFormat="1" ht="12.75" customHeight="1" x14ac:dyDescent="0.2">
      <c r="A46" s="150">
        <v>100</v>
      </c>
      <c r="B46" s="174"/>
      <c r="C46" s="189" t="s">
        <v>242</v>
      </c>
      <c r="D46" s="166"/>
      <c r="E46" s="167"/>
      <c r="F46" s="162">
        <f t="shared" si="3"/>
        <v>0</v>
      </c>
      <c r="G46" s="163">
        <f t="shared" si="2"/>
        <v>0</v>
      </c>
      <c r="H46" s="156"/>
      <c r="I46" s="156"/>
      <c r="J46" s="156"/>
      <c r="K46" s="156"/>
      <c r="L46" s="156"/>
      <c r="M46" s="156"/>
      <c r="N46" s="156"/>
      <c r="O46" s="157"/>
    </row>
    <row r="47" spans="1:15" s="158" customFormat="1" ht="12.75" customHeight="1" x14ac:dyDescent="0.2">
      <c r="A47" s="150">
        <v>110</v>
      </c>
      <c r="B47" s="174"/>
      <c r="C47" s="189" t="s">
        <v>243</v>
      </c>
      <c r="D47" s="166"/>
      <c r="E47" s="167"/>
      <c r="F47" s="162">
        <f t="shared" si="3"/>
        <v>0</v>
      </c>
      <c r="G47" s="163">
        <f t="shared" si="2"/>
        <v>0</v>
      </c>
      <c r="H47" s="156"/>
      <c r="I47" s="156"/>
      <c r="J47" s="156"/>
      <c r="K47" s="156"/>
      <c r="L47" s="156"/>
      <c r="M47" s="156"/>
      <c r="N47" s="156"/>
      <c r="O47" s="157"/>
    </row>
    <row r="48" spans="1:15" s="158" customFormat="1" ht="12.75" customHeight="1" x14ac:dyDescent="0.2">
      <c r="A48" s="150">
        <v>120</v>
      </c>
      <c r="B48" s="174"/>
      <c r="C48" s="189" t="s">
        <v>244</v>
      </c>
      <c r="D48" s="166"/>
      <c r="E48" s="167"/>
      <c r="F48" s="162">
        <f t="shared" si="3"/>
        <v>0</v>
      </c>
      <c r="G48" s="163">
        <f t="shared" si="2"/>
        <v>0</v>
      </c>
      <c r="H48" s="156"/>
      <c r="I48" s="156"/>
      <c r="J48" s="156"/>
      <c r="K48" s="156"/>
      <c r="L48" s="156"/>
      <c r="M48" s="156"/>
      <c r="N48" s="156"/>
      <c r="O48" s="157"/>
    </row>
    <row r="49" spans="1:15" s="158" customFormat="1" ht="12.75" customHeight="1" x14ac:dyDescent="0.2">
      <c r="A49" s="150"/>
      <c r="B49" s="174"/>
      <c r="C49" s="190"/>
      <c r="D49" s="59"/>
      <c r="E49" s="9"/>
      <c r="F49" s="176"/>
      <c r="G49" s="172"/>
      <c r="H49" s="156"/>
      <c r="I49" s="156"/>
      <c r="J49" s="156"/>
      <c r="K49" s="156"/>
      <c r="L49" s="156"/>
      <c r="M49" s="156"/>
      <c r="N49" s="156"/>
      <c r="O49" s="157"/>
    </row>
    <row r="50" spans="1:15" s="158" customFormat="1" ht="12.75" customHeight="1" x14ac:dyDescent="0.2">
      <c r="A50" s="150"/>
      <c r="B50" s="159">
        <v>5300</v>
      </c>
      <c r="C50" s="177" t="s">
        <v>245</v>
      </c>
      <c r="D50" s="161">
        <f>SUM(D51:D53)</f>
        <v>0</v>
      </c>
      <c r="E50" s="161">
        <f>SUM(E51:E53)</f>
        <v>0</v>
      </c>
      <c r="F50" s="161">
        <f>SUM(F51:F53)</f>
        <v>0</v>
      </c>
      <c r="G50" s="163">
        <f t="shared" ref="G50:G53" si="4">IFERROR((D50/E50-1)*100,0)</f>
        <v>0</v>
      </c>
      <c r="H50" s="156"/>
      <c r="I50" s="156"/>
      <c r="J50" s="156"/>
      <c r="K50" s="156"/>
      <c r="L50" s="156"/>
      <c r="M50" s="156"/>
      <c r="N50" s="156"/>
      <c r="O50" s="157"/>
    </row>
    <row r="51" spans="1:15" s="158" customFormat="1" ht="12.75" customHeight="1" x14ac:dyDescent="0.2">
      <c r="A51" s="150">
        <v>130</v>
      </c>
      <c r="B51" s="174"/>
      <c r="C51" s="189" t="s">
        <v>246</v>
      </c>
      <c r="D51" s="166"/>
      <c r="E51" s="167"/>
      <c r="F51" s="162">
        <f>D51-E51</f>
        <v>0</v>
      </c>
      <c r="G51" s="163">
        <f t="shared" si="4"/>
        <v>0</v>
      </c>
      <c r="H51" s="156"/>
      <c r="I51" s="156"/>
      <c r="J51" s="156"/>
      <c r="K51" s="156"/>
      <c r="L51" s="156"/>
      <c r="M51" s="156"/>
      <c r="N51" s="156"/>
      <c r="O51" s="157"/>
    </row>
    <row r="52" spans="1:15" s="158" customFormat="1" ht="12.75" customHeight="1" x14ac:dyDescent="0.2">
      <c r="A52" s="150">
        <v>140</v>
      </c>
      <c r="B52" s="174"/>
      <c r="C52" s="189" t="s">
        <v>164</v>
      </c>
      <c r="D52" s="166"/>
      <c r="E52" s="167"/>
      <c r="F52" s="162">
        <f>D52-E52</f>
        <v>0</v>
      </c>
      <c r="G52" s="163">
        <f t="shared" si="4"/>
        <v>0</v>
      </c>
      <c r="H52" s="156"/>
      <c r="I52" s="156"/>
      <c r="J52" s="156"/>
      <c r="K52" s="156"/>
      <c r="L52" s="156"/>
      <c r="M52" s="156"/>
      <c r="N52" s="156"/>
      <c r="O52" s="157"/>
    </row>
    <row r="53" spans="1:15" s="158" customFormat="1" ht="12.75" customHeight="1" x14ac:dyDescent="0.2">
      <c r="A53" s="150">
        <v>150</v>
      </c>
      <c r="B53" s="174"/>
      <c r="C53" s="189" t="s">
        <v>247</v>
      </c>
      <c r="D53" s="166"/>
      <c r="E53" s="167"/>
      <c r="F53" s="162">
        <f>D53-E53</f>
        <v>0</v>
      </c>
      <c r="G53" s="163">
        <f t="shared" si="4"/>
        <v>0</v>
      </c>
      <c r="H53" s="156"/>
      <c r="I53" s="156"/>
      <c r="J53" s="156"/>
      <c r="K53" s="156"/>
      <c r="L53" s="156"/>
      <c r="M53" s="156"/>
      <c r="N53" s="156"/>
      <c r="O53" s="157"/>
    </row>
    <row r="54" spans="1:15" s="158" customFormat="1" ht="12.75" customHeight="1" x14ac:dyDescent="0.2">
      <c r="A54" s="150"/>
      <c r="B54" s="174"/>
      <c r="C54" s="190"/>
      <c r="D54" s="59"/>
      <c r="E54" s="9"/>
      <c r="F54" s="176"/>
      <c r="G54" s="172"/>
      <c r="H54" s="156"/>
      <c r="I54" s="156"/>
      <c r="J54" s="156"/>
      <c r="K54" s="156"/>
      <c r="L54" s="156"/>
      <c r="M54" s="156"/>
      <c r="N54" s="156"/>
      <c r="O54" s="157"/>
    </row>
    <row r="55" spans="1:15" s="158" customFormat="1" ht="12.75" customHeight="1" x14ac:dyDescent="0.2">
      <c r="A55" s="150"/>
      <c r="B55" s="159">
        <v>5400</v>
      </c>
      <c r="C55" s="177" t="s">
        <v>248</v>
      </c>
      <c r="D55" s="161">
        <f>SUM(D56:D60)</f>
        <v>0</v>
      </c>
      <c r="E55" s="161">
        <f>SUM(E56:E60)</f>
        <v>0</v>
      </c>
      <c r="F55" s="161">
        <f>SUM(F56:F60)</f>
        <v>0</v>
      </c>
      <c r="G55" s="163">
        <f t="shared" ref="G55:G60" si="5">IFERROR((D55/E55-1)*100,0)</f>
        <v>0</v>
      </c>
      <c r="H55" s="156"/>
      <c r="I55" s="156"/>
      <c r="J55" s="156"/>
      <c r="K55" s="156"/>
      <c r="L55" s="156"/>
      <c r="M55" s="156"/>
      <c r="N55" s="156"/>
      <c r="O55" s="157"/>
    </row>
    <row r="56" spans="1:15" s="158" customFormat="1" ht="12.75" customHeight="1" x14ac:dyDescent="0.2">
      <c r="A56" s="150">
        <v>160</v>
      </c>
      <c r="B56" s="174"/>
      <c r="C56" s="189" t="s">
        <v>249</v>
      </c>
      <c r="D56" s="166"/>
      <c r="E56" s="167"/>
      <c r="F56" s="162">
        <f t="shared" ref="F56:F60" si="6">D56-E56</f>
        <v>0</v>
      </c>
      <c r="G56" s="163">
        <f t="shared" si="5"/>
        <v>0</v>
      </c>
      <c r="H56" s="156"/>
      <c r="I56" s="156"/>
      <c r="J56" s="156"/>
      <c r="K56" s="156"/>
      <c r="L56" s="156"/>
      <c r="M56" s="156"/>
      <c r="N56" s="156"/>
      <c r="O56" s="157"/>
    </row>
    <row r="57" spans="1:15" s="158" customFormat="1" ht="12.75" customHeight="1" x14ac:dyDescent="0.2">
      <c r="A57" s="150">
        <v>170</v>
      </c>
      <c r="B57" s="174"/>
      <c r="C57" s="189" t="s">
        <v>250</v>
      </c>
      <c r="D57" s="166"/>
      <c r="E57" s="167"/>
      <c r="F57" s="162">
        <f t="shared" si="6"/>
        <v>0</v>
      </c>
      <c r="G57" s="163">
        <f t="shared" si="5"/>
        <v>0</v>
      </c>
      <c r="H57" s="156"/>
      <c r="I57" s="156"/>
      <c r="J57" s="156"/>
      <c r="K57" s="156"/>
      <c r="L57" s="156"/>
      <c r="M57" s="156"/>
      <c r="N57" s="156"/>
      <c r="O57" s="157"/>
    </row>
    <row r="58" spans="1:15" s="158" customFormat="1" ht="12.75" customHeight="1" x14ac:dyDescent="0.2">
      <c r="A58" s="150">
        <v>180</v>
      </c>
      <c r="B58" s="174"/>
      <c r="C58" s="189" t="s">
        <v>251</v>
      </c>
      <c r="D58" s="166"/>
      <c r="E58" s="167"/>
      <c r="F58" s="162">
        <f t="shared" si="6"/>
        <v>0</v>
      </c>
      <c r="G58" s="163">
        <f t="shared" si="5"/>
        <v>0</v>
      </c>
      <c r="H58" s="156"/>
      <c r="I58" s="156"/>
      <c r="J58" s="156"/>
      <c r="K58" s="156"/>
      <c r="L58" s="156"/>
      <c r="M58" s="156"/>
      <c r="N58" s="156"/>
      <c r="O58" s="157"/>
    </row>
    <row r="59" spans="1:15" s="158" customFormat="1" ht="12.75" customHeight="1" x14ac:dyDescent="0.2">
      <c r="A59" s="150">
        <v>190</v>
      </c>
      <c r="B59" s="174"/>
      <c r="C59" s="189" t="s">
        <v>252</v>
      </c>
      <c r="D59" s="166"/>
      <c r="E59" s="167"/>
      <c r="F59" s="162">
        <f t="shared" si="6"/>
        <v>0</v>
      </c>
      <c r="G59" s="163">
        <f t="shared" si="5"/>
        <v>0</v>
      </c>
      <c r="H59" s="156"/>
      <c r="I59" s="156"/>
      <c r="J59" s="156"/>
      <c r="K59" s="156"/>
      <c r="L59" s="156"/>
      <c r="M59" s="156"/>
      <c r="N59" s="156"/>
      <c r="O59" s="157"/>
    </row>
    <row r="60" spans="1:15" s="158" customFormat="1" ht="12.75" customHeight="1" x14ac:dyDescent="0.2">
      <c r="A60" s="150">
        <v>200</v>
      </c>
      <c r="B60" s="174"/>
      <c r="C60" s="189" t="s">
        <v>253</v>
      </c>
      <c r="D60" s="166"/>
      <c r="E60" s="167"/>
      <c r="F60" s="162">
        <f t="shared" si="6"/>
        <v>0</v>
      </c>
      <c r="G60" s="163">
        <f t="shared" si="5"/>
        <v>0</v>
      </c>
      <c r="H60" s="156"/>
      <c r="I60" s="156"/>
      <c r="J60" s="156"/>
      <c r="K60" s="156"/>
      <c r="L60" s="156"/>
      <c r="M60" s="156"/>
      <c r="N60" s="156"/>
      <c r="O60" s="157"/>
    </row>
    <row r="61" spans="1:15" s="158" customFormat="1" ht="12.75" customHeight="1" x14ac:dyDescent="0.2">
      <c r="A61" s="150"/>
      <c r="B61" s="174"/>
      <c r="C61" s="190"/>
      <c r="D61" s="59"/>
      <c r="E61" s="9"/>
      <c r="F61" s="176"/>
      <c r="G61" s="172"/>
      <c r="H61" s="156"/>
      <c r="I61" s="156"/>
      <c r="J61" s="156"/>
      <c r="K61" s="156"/>
      <c r="L61" s="156"/>
      <c r="M61" s="156"/>
      <c r="N61" s="156"/>
      <c r="O61" s="157"/>
    </row>
    <row r="62" spans="1:15" s="158" customFormat="1" ht="12.75" customHeight="1" x14ac:dyDescent="0.2">
      <c r="A62" s="150"/>
      <c r="B62" s="159">
        <v>5500</v>
      </c>
      <c r="C62" s="177" t="s">
        <v>254</v>
      </c>
      <c r="D62" s="161">
        <f>SUM(D63:D66)</f>
        <v>0</v>
      </c>
      <c r="E62" s="161">
        <f>SUM(E63:E66)</f>
        <v>0</v>
      </c>
      <c r="F62" s="161">
        <f>SUM(F63:F66)</f>
        <v>0</v>
      </c>
      <c r="G62" s="163">
        <f t="shared" ref="G62:G66" si="7">IFERROR((D62/E62-1)*100,0)</f>
        <v>0</v>
      </c>
      <c r="H62" s="156"/>
      <c r="I62" s="156"/>
      <c r="J62" s="156"/>
      <c r="K62" s="156"/>
      <c r="L62" s="156"/>
      <c r="M62" s="156"/>
      <c r="N62" s="156"/>
      <c r="O62" s="157"/>
    </row>
    <row r="63" spans="1:15" s="158" customFormat="1" ht="12.75" customHeight="1" x14ac:dyDescent="0.2">
      <c r="A63" s="150">
        <v>220</v>
      </c>
      <c r="B63" s="174"/>
      <c r="C63" s="189" t="s">
        <v>255</v>
      </c>
      <c r="D63" s="166"/>
      <c r="E63" s="167"/>
      <c r="F63" s="162">
        <f t="shared" ref="F63:F66" si="8">D63-E63</f>
        <v>0</v>
      </c>
      <c r="G63" s="163">
        <f t="shared" si="7"/>
        <v>0</v>
      </c>
      <c r="H63" s="156"/>
      <c r="I63" s="156"/>
      <c r="J63" s="156"/>
      <c r="K63" s="156"/>
      <c r="L63" s="156"/>
      <c r="M63" s="156"/>
      <c r="N63" s="156"/>
      <c r="O63" s="157"/>
    </row>
    <row r="64" spans="1:15" s="158" customFormat="1" ht="12.75" customHeight="1" x14ac:dyDescent="0.2">
      <c r="A64" s="150">
        <v>230</v>
      </c>
      <c r="B64" s="174"/>
      <c r="C64" s="189" t="s">
        <v>256</v>
      </c>
      <c r="D64" s="166"/>
      <c r="E64" s="167"/>
      <c r="F64" s="162">
        <f t="shared" si="8"/>
        <v>0</v>
      </c>
      <c r="G64" s="163">
        <f t="shared" si="7"/>
        <v>0</v>
      </c>
      <c r="H64" s="156"/>
      <c r="I64" s="156"/>
      <c r="J64" s="156"/>
      <c r="K64" s="156"/>
      <c r="L64" s="156"/>
      <c r="M64" s="156"/>
      <c r="N64" s="156"/>
      <c r="O64" s="157"/>
    </row>
    <row r="65" spans="1:16" s="158" customFormat="1" ht="12.75" customHeight="1" x14ac:dyDescent="0.2">
      <c r="A65" s="150">
        <v>240</v>
      </c>
      <c r="B65" s="174"/>
      <c r="C65" s="189" t="s">
        <v>257</v>
      </c>
      <c r="D65" s="166"/>
      <c r="E65" s="167"/>
      <c r="F65" s="162">
        <f t="shared" si="8"/>
        <v>0</v>
      </c>
      <c r="G65" s="163">
        <f t="shared" si="7"/>
        <v>0</v>
      </c>
      <c r="H65" s="156"/>
      <c r="I65" s="156"/>
      <c r="J65" s="156"/>
      <c r="K65" s="156"/>
      <c r="L65" s="156"/>
      <c r="M65" s="156"/>
      <c r="N65" s="156"/>
      <c r="O65" s="157"/>
    </row>
    <row r="66" spans="1:16" s="158" customFormat="1" ht="12.75" customHeight="1" x14ac:dyDescent="0.2">
      <c r="A66" s="150">
        <v>270</v>
      </c>
      <c r="B66" s="174"/>
      <c r="C66" s="189" t="s">
        <v>258</v>
      </c>
      <c r="D66" s="166"/>
      <c r="E66" s="167"/>
      <c r="F66" s="162">
        <f t="shared" si="8"/>
        <v>0</v>
      </c>
      <c r="G66" s="163">
        <f t="shared" si="7"/>
        <v>0</v>
      </c>
      <c r="H66" s="156"/>
      <c r="I66" s="156"/>
      <c r="J66" s="156"/>
      <c r="K66" s="156"/>
      <c r="L66" s="156"/>
      <c r="M66" s="156"/>
      <c r="N66" s="156"/>
      <c r="O66" s="157"/>
    </row>
    <row r="67" spans="1:16" s="158" customFormat="1" ht="12.75" customHeight="1" x14ac:dyDescent="0.2">
      <c r="A67" s="150"/>
      <c r="B67" s="174"/>
      <c r="C67" s="191"/>
      <c r="D67" s="59"/>
      <c r="E67" s="9"/>
      <c r="F67" s="176"/>
      <c r="G67" s="172"/>
      <c r="H67" s="156"/>
      <c r="I67" s="156"/>
      <c r="J67" s="156"/>
      <c r="K67" s="156"/>
      <c r="L67" s="156"/>
      <c r="M67" s="156"/>
      <c r="N67" s="156"/>
      <c r="O67" s="157"/>
    </row>
    <row r="68" spans="1:16" s="158" customFormat="1" ht="12.75" customHeight="1" x14ac:dyDescent="0.2">
      <c r="A68" s="150"/>
      <c r="B68" s="159">
        <v>5600</v>
      </c>
      <c r="C68" s="177" t="s">
        <v>259</v>
      </c>
      <c r="D68" s="161">
        <f>SUM(D69)</f>
        <v>0</v>
      </c>
      <c r="E68" s="161">
        <f>SUM(E69)</f>
        <v>0</v>
      </c>
      <c r="F68" s="161">
        <f>SUM(F69)</f>
        <v>0</v>
      </c>
      <c r="G68" s="163">
        <f>IFERROR((D68/E68-1)*100,0)</f>
        <v>0</v>
      </c>
      <c r="H68" s="156"/>
      <c r="I68" s="156"/>
      <c r="J68" s="156"/>
      <c r="K68" s="156"/>
      <c r="L68" s="156"/>
      <c r="M68" s="156"/>
      <c r="N68" s="156"/>
      <c r="O68" s="157"/>
    </row>
    <row r="69" spans="1:16" s="158" customFormat="1" ht="12.75" customHeight="1" x14ac:dyDescent="0.2">
      <c r="A69" s="150">
        <v>280</v>
      </c>
      <c r="B69" s="174"/>
      <c r="C69" s="189" t="s">
        <v>260</v>
      </c>
      <c r="D69" s="166"/>
      <c r="E69" s="167"/>
      <c r="F69" s="162">
        <f>D69-E69</f>
        <v>0</v>
      </c>
      <c r="G69" s="163">
        <f>IFERROR((D69/E69-1)*100,0)</f>
        <v>0</v>
      </c>
      <c r="H69" s="156"/>
      <c r="I69" s="156"/>
      <c r="J69" s="156"/>
      <c r="K69" s="156"/>
      <c r="L69" s="156"/>
      <c r="M69" s="156"/>
      <c r="N69" s="156"/>
      <c r="O69" s="157"/>
    </row>
    <row r="70" spans="1:16" s="158" customFormat="1" ht="12.75" customHeight="1" x14ac:dyDescent="0.2">
      <c r="A70" s="150"/>
      <c r="B70" s="168"/>
      <c r="C70" s="184"/>
      <c r="D70" s="59"/>
      <c r="E70" s="9"/>
      <c r="F70" s="176"/>
      <c r="G70" s="172"/>
      <c r="H70" s="156"/>
      <c r="I70" s="156"/>
      <c r="J70" s="156"/>
      <c r="K70" s="156"/>
      <c r="L70" s="156"/>
      <c r="M70" s="156"/>
      <c r="N70" s="156"/>
      <c r="O70" s="157"/>
    </row>
    <row r="71" spans="1:16" s="158" customFormat="1" ht="12.75" customHeight="1" x14ac:dyDescent="0.2">
      <c r="A71" s="150"/>
      <c r="B71" s="159">
        <v>5700</v>
      </c>
      <c r="C71" s="177" t="s">
        <v>2358</v>
      </c>
      <c r="D71" s="161">
        <f>D72</f>
        <v>0</v>
      </c>
      <c r="E71" s="161">
        <f>E72</f>
        <v>0</v>
      </c>
      <c r="F71" s="161">
        <f>F72</f>
        <v>0</v>
      </c>
      <c r="G71" s="163">
        <f>IFERROR((D71/E71-1)*100,0)</f>
        <v>0</v>
      </c>
      <c r="H71" s="156"/>
      <c r="I71" s="156"/>
      <c r="J71" s="156"/>
      <c r="K71" s="156"/>
      <c r="L71" s="156"/>
      <c r="M71" s="156"/>
      <c r="N71" s="156"/>
      <c r="O71" s="157"/>
    </row>
    <row r="72" spans="1:16" s="158" customFormat="1" ht="12.75" customHeight="1" x14ac:dyDescent="0.2">
      <c r="A72" s="150"/>
      <c r="B72" s="174"/>
      <c r="C72" s="189" t="s">
        <v>2358</v>
      </c>
      <c r="D72" s="1768"/>
      <c r="E72" s="1768"/>
      <c r="F72" s="162">
        <f>D72-E72</f>
        <v>0</v>
      </c>
      <c r="G72" s="163">
        <f>IFERROR((D72/E72-1)*100,0)</f>
        <v>0</v>
      </c>
      <c r="H72" s="156"/>
      <c r="I72" s="156"/>
      <c r="J72" s="156"/>
      <c r="K72" s="156"/>
      <c r="L72" s="156"/>
      <c r="M72" s="156"/>
      <c r="N72" s="156"/>
      <c r="O72" s="157"/>
    </row>
    <row r="73" spans="1:16" s="158" customFormat="1" ht="12.75" customHeight="1" x14ac:dyDescent="0.2">
      <c r="A73" s="150"/>
      <c r="B73" s="1766"/>
      <c r="C73" s="1767"/>
      <c r="D73" s="1768"/>
      <c r="E73" s="1768"/>
      <c r="F73" s="1769"/>
      <c r="G73" s="1770"/>
      <c r="H73" s="156"/>
      <c r="I73" s="156"/>
      <c r="J73" s="156"/>
      <c r="K73" s="156"/>
      <c r="L73" s="156"/>
      <c r="M73" s="156"/>
      <c r="N73" s="156"/>
      <c r="O73" s="157"/>
    </row>
    <row r="74" spans="1:16" s="158" customFormat="1" ht="12.75" customHeight="1" x14ac:dyDescent="0.2">
      <c r="A74" s="150"/>
      <c r="B74" s="159"/>
      <c r="C74" s="177" t="s">
        <v>382</v>
      </c>
      <c r="D74" s="161">
        <f>+D34+D39+D50+D55+D62+D68+D70</f>
        <v>0</v>
      </c>
      <c r="E74" s="161">
        <f>+E34+E39+E50+E55+E62+E68+E70</f>
        <v>0</v>
      </c>
      <c r="F74" s="162"/>
      <c r="G74" s="163"/>
      <c r="H74" s="156"/>
      <c r="I74" s="156"/>
      <c r="J74" s="156"/>
      <c r="K74" s="156"/>
      <c r="L74" s="156"/>
      <c r="M74" s="156"/>
      <c r="N74" s="156"/>
      <c r="O74" s="157"/>
    </row>
    <row r="75" spans="1:16" s="158" customFormat="1" ht="12.75" customHeight="1" x14ac:dyDescent="0.2">
      <c r="A75" s="150"/>
      <c r="B75" s="168"/>
      <c r="C75" s="184"/>
      <c r="D75" s="59"/>
      <c r="E75" s="176"/>
      <c r="F75" s="176"/>
      <c r="G75" s="172"/>
      <c r="H75" s="156"/>
      <c r="I75" s="156"/>
      <c r="J75" s="156"/>
      <c r="K75" s="156"/>
      <c r="L75" s="156"/>
      <c r="M75" s="156"/>
      <c r="N75" s="156"/>
      <c r="O75" s="157"/>
    </row>
    <row r="76" spans="1:16" s="158" customFormat="1" ht="26.25" customHeight="1" thickBot="1" x14ac:dyDescent="0.25">
      <c r="A76" s="150"/>
      <c r="B76" s="192"/>
      <c r="C76" s="193" t="s">
        <v>261</v>
      </c>
      <c r="D76" s="194">
        <f>+D31-D71</f>
        <v>0</v>
      </c>
      <c r="E76" s="194">
        <f>+E31-E71</f>
        <v>0</v>
      </c>
      <c r="F76" s="195">
        <f>+D76-E76</f>
        <v>0</v>
      </c>
      <c r="G76" s="196">
        <f t="shared" ref="G76" si="9">IFERROR((D76/E76-1)*100,0)</f>
        <v>0</v>
      </c>
      <c r="H76" s="157"/>
      <c r="I76" s="157"/>
      <c r="J76" s="157"/>
      <c r="K76" s="157"/>
      <c r="L76" s="157"/>
      <c r="M76" s="157"/>
      <c r="N76" s="157"/>
      <c r="O76" s="157"/>
    </row>
    <row r="77" spans="1:16" ht="13.5" thickTop="1" x14ac:dyDescent="0.2">
      <c r="A77" s="96"/>
      <c r="B77" s="123" t="s">
        <v>262</v>
      </c>
      <c r="C77" s="123"/>
      <c r="D77" s="197"/>
      <c r="E77" s="197"/>
      <c r="F77" s="198"/>
      <c r="G77" s="123"/>
      <c r="H77" s="123"/>
      <c r="I77" s="123"/>
      <c r="J77" s="123"/>
      <c r="K77" s="123"/>
      <c r="L77" s="123"/>
      <c r="M77" s="123"/>
      <c r="N77" s="123"/>
      <c r="O77" s="123"/>
      <c r="P77" s="126"/>
    </row>
    <row r="78" spans="1:16" ht="28.5" customHeight="1" x14ac:dyDescent="0.2">
      <c r="A78" s="96"/>
      <c r="B78" s="1863" t="s">
        <v>207</v>
      </c>
      <c r="C78" s="1863"/>
      <c r="D78" s="1863"/>
      <c r="E78" s="1863"/>
      <c r="F78" s="1863"/>
      <c r="G78" s="1863"/>
      <c r="H78" s="199"/>
      <c r="I78" s="123"/>
      <c r="J78" s="123"/>
      <c r="K78" s="123"/>
      <c r="L78" s="123"/>
      <c r="M78" s="123"/>
      <c r="N78" s="123"/>
      <c r="O78" s="123"/>
      <c r="P78" s="126"/>
    </row>
    <row r="79" spans="1:16" x14ac:dyDescent="0.2">
      <c r="A79" s="127"/>
      <c r="B79" s="200"/>
      <c r="C79" s="200"/>
      <c r="D79" s="200"/>
      <c r="E79" s="200"/>
      <c r="F79" s="200"/>
      <c r="G79" s="200"/>
      <c r="H79" s="200"/>
      <c r="I79" s="123"/>
      <c r="J79" s="123"/>
      <c r="K79" s="123"/>
      <c r="L79" s="123"/>
      <c r="M79" s="123"/>
      <c r="N79" s="123"/>
      <c r="O79" s="123"/>
    </row>
    <row r="80" spans="1:16" x14ac:dyDescent="0.2">
      <c r="A80" s="127"/>
      <c r="B80" s="123"/>
      <c r="C80" s="123"/>
      <c r="D80" s="123"/>
      <c r="E80" s="198"/>
      <c r="F80" s="198"/>
      <c r="G80" s="123"/>
      <c r="H80" s="123"/>
      <c r="I80" s="123"/>
      <c r="J80" s="123"/>
      <c r="K80" s="123"/>
      <c r="L80" s="123"/>
      <c r="M80" s="123"/>
      <c r="N80" s="123"/>
      <c r="O80" s="123"/>
    </row>
    <row r="81" spans="1:15" s="123" customFormat="1" x14ac:dyDescent="0.2">
      <c r="A81" s="127"/>
      <c r="E81" s="198"/>
      <c r="F81" s="198"/>
    </row>
    <row r="82" spans="1:15" s="123" customFormat="1" x14ac:dyDescent="0.2">
      <c r="A82" s="127"/>
      <c r="B82" s="201"/>
      <c r="C82" s="201"/>
      <c r="D82" s="201"/>
      <c r="E82" s="202"/>
      <c r="F82" s="202"/>
      <c r="G82" s="201"/>
    </row>
    <row r="83" spans="1:15" x14ac:dyDescent="0.2">
      <c r="A83" s="127"/>
      <c r="B83" s="203"/>
      <c r="C83" s="126"/>
      <c r="D83" s="126"/>
      <c r="E83" s="201"/>
      <c r="F83" s="126"/>
      <c r="G83" s="126"/>
      <c r="H83" s="126"/>
      <c r="I83" s="126"/>
      <c r="J83" s="126"/>
      <c r="K83" s="126"/>
      <c r="L83" s="126"/>
      <c r="M83" s="126"/>
      <c r="N83" s="126"/>
      <c r="O83" s="126"/>
    </row>
    <row r="84" spans="1:15" x14ac:dyDescent="0.2">
      <c r="A84" s="127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</row>
    <row r="86" spans="1:15" hidden="1" x14ac:dyDescent="0.2">
      <c r="A86" s="127"/>
      <c r="B86" s="126"/>
      <c r="C86" s="126"/>
      <c r="D86" s="126"/>
      <c r="E86" s="149"/>
      <c r="F86" s="149"/>
      <c r="G86" s="126"/>
      <c r="H86" s="126"/>
      <c r="I86" s="126"/>
      <c r="J86" s="126"/>
      <c r="K86" s="126"/>
      <c r="L86" s="126"/>
      <c r="M86" s="126"/>
      <c r="N86" s="126"/>
      <c r="O86" s="126"/>
    </row>
    <row r="87" spans="1:15" x14ac:dyDescent="0.2">
      <c r="B87" s="126"/>
      <c r="C87" s="126"/>
      <c r="D87" s="126"/>
      <c r="E87" s="149"/>
      <c r="F87" s="149"/>
      <c r="G87" s="126"/>
      <c r="H87" s="126"/>
      <c r="I87" s="126"/>
      <c r="J87" s="126"/>
      <c r="K87" s="126"/>
      <c r="L87" s="126"/>
      <c r="M87" s="126"/>
      <c r="N87" s="126"/>
      <c r="O87" s="126"/>
    </row>
    <row r="88" spans="1:15" x14ac:dyDescent="0.2">
      <c r="A88" s="96"/>
    </row>
  </sheetData>
  <mergeCells count="5">
    <mergeCell ref="B2:G2"/>
    <mergeCell ref="B7:B8"/>
    <mergeCell ref="C7:C8"/>
    <mergeCell ref="F7:G7"/>
    <mergeCell ref="B78:G78"/>
  </mergeCells>
  <printOptions horizontalCentered="1"/>
  <pageMargins left="0.39370078740157483" right="0.39370078740157483" top="0.39370078740157483" bottom="0.39370078740157483" header="0" footer="0"/>
  <pageSetup scale="44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00099-5ADF-41CD-9670-78052CE8BECB}">
  <dimension ref="B4:N74"/>
  <sheetViews>
    <sheetView zoomScale="130" zoomScaleNormal="130" workbookViewId="0">
      <selection activeCell="D17" sqref="D17"/>
    </sheetView>
  </sheetViews>
  <sheetFormatPr baseColWidth="10" defaultRowHeight="14.25" x14ac:dyDescent="0.2"/>
  <cols>
    <col min="1" max="1" width="2" style="1021" customWidth="1"/>
    <col min="2" max="2" width="11.42578125" style="1021" hidden="1" customWidth="1"/>
    <col min="3" max="3" width="4.28515625" style="1021" hidden="1" customWidth="1"/>
    <col min="4" max="4" width="40.85546875" style="1021" customWidth="1"/>
    <col min="5" max="5" width="12.7109375" style="1021" customWidth="1"/>
    <col min="6" max="6" width="18.7109375" style="1021" customWidth="1"/>
    <col min="7" max="7" width="12.7109375" style="1021" customWidth="1"/>
    <col min="8" max="8" width="15.140625" style="1021" customWidth="1"/>
    <col min="9" max="12" width="12.7109375" style="1021" customWidth="1"/>
    <col min="13" max="13" width="3.85546875" style="1021" customWidth="1"/>
    <col min="14" max="16384" width="11.42578125" style="1021"/>
  </cols>
  <sheetData>
    <row r="4" spans="4:14" ht="15" thickBot="1" x14ac:dyDescent="0.25"/>
    <row r="5" spans="4:14" ht="21" customHeight="1" thickTop="1" x14ac:dyDescent="0.2">
      <c r="D5" s="2107" t="s">
        <v>369</v>
      </c>
      <c r="E5" s="2108"/>
      <c r="F5" s="2108"/>
      <c r="G5" s="2108"/>
      <c r="H5" s="2108"/>
      <c r="I5" s="2108"/>
      <c r="J5" s="2108"/>
      <c r="K5" s="2108"/>
      <c r="L5" s="2109"/>
    </row>
    <row r="6" spans="4:14" ht="42.75" customHeight="1" x14ac:dyDescent="0.2">
      <c r="D6" s="2110" t="s">
        <v>1117</v>
      </c>
      <c r="E6" s="2111"/>
      <c r="F6" s="2111"/>
      <c r="G6" s="2111"/>
      <c r="H6" s="2111"/>
      <c r="I6" s="2111"/>
      <c r="J6" s="2111"/>
      <c r="K6" s="2111"/>
      <c r="L6" s="2112"/>
    </row>
    <row r="7" spans="4:14" x14ac:dyDescent="0.2">
      <c r="D7" s="2113" t="s">
        <v>0</v>
      </c>
      <c r="E7" s="2114"/>
      <c r="F7" s="2114"/>
      <c r="G7" s="2114"/>
      <c r="H7" s="2114"/>
      <c r="I7" s="2114"/>
      <c r="J7" s="2114"/>
      <c r="K7" s="2114"/>
      <c r="L7" s="2115"/>
    </row>
    <row r="8" spans="4:14" ht="36" customHeight="1" thickBot="1" x14ac:dyDescent="0.25">
      <c r="D8" s="1038" t="s">
        <v>2113</v>
      </c>
      <c r="E8" s="1037"/>
      <c r="F8" s="1037"/>
      <c r="G8" s="1037"/>
      <c r="H8" s="1037"/>
      <c r="I8" s="1037"/>
      <c r="J8" s="1037"/>
      <c r="K8" s="1037"/>
      <c r="L8" s="1036" t="s">
        <v>2114</v>
      </c>
    </row>
    <row r="9" spans="4:14" ht="15" thickTop="1" x14ac:dyDescent="0.2">
      <c r="D9" s="2119" t="s">
        <v>2115</v>
      </c>
      <c r="E9" s="2137" t="s">
        <v>720</v>
      </c>
      <c r="F9" s="2137"/>
      <c r="G9" s="2137"/>
      <c r="H9" s="2137"/>
      <c r="I9" s="2137"/>
      <c r="J9" s="2137"/>
      <c r="K9" s="2137"/>
      <c r="L9" s="2138"/>
      <c r="N9" s="1021" t="s">
        <v>2116</v>
      </c>
    </row>
    <row r="10" spans="4:14" ht="42" customHeight="1" thickBot="1" x14ac:dyDescent="0.25">
      <c r="D10" s="2120"/>
      <c r="E10" s="1035" t="s">
        <v>1113</v>
      </c>
      <c r="F10" s="1034" t="s">
        <v>2054</v>
      </c>
      <c r="G10" s="1034" t="s">
        <v>1111</v>
      </c>
      <c r="H10" s="1034" t="s">
        <v>1110</v>
      </c>
      <c r="I10" s="1034" t="s">
        <v>1109</v>
      </c>
      <c r="J10" s="1034" t="s">
        <v>1108</v>
      </c>
      <c r="K10" s="1034" t="s">
        <v>1107</v>
      </c>
      <c r="L10" s="1033" t="s">
        <v>1106</v>
      </c>
    </row>
    <row r="11" spans="4:14" ht="17.25" customHeight="1" thickTop="1" x14ac:dyDescent="0.2">
      <c r="D11" s="1032" t="s">
        <v>2066</v>
      </c>
      <c r="E11" s="1031"/>
      <c r="F11" s="1031"/>
      <c r="G11" s="1031"/>
      <c r="H11" s="1031"/>
      <c r="I11" s="1031"/>
      <c r="J11" s="1031"/>
      <c r="K11" s="1031"/>
      <c r="L11" s="1030"/>
    </row>
    <row r="12" spans="4:14" ht="17.25" customHeight="1" x14ac:dyDescent="0.2">
      <c r="D12" s="1032" t="s">
        <v>2117</v>
      </c>
      <c r="E12" s="1031"/>
      <c r="F12" s="1031"/>
      <c r="G12" s="1031"/>
      <c r="H12" s="1031"/>
      <c r="I12" s="1031"/>
      <c r="J12" s="1031"/>
      <c r="K12" s="1031"/>
      <c r="L12" s="1030"/>
    </row>
    <row r="13" spans="4:14" ht="17.25" customHeight="1" x14ac:dyDescent="0.2">
      <c r="D13" s="1032" t="s">
        <v>2118</v>
      </c>
      <c r="E13" s="1031"/>
      <c r="F13" s="1031"/>
      <c r="G13" s="1031"/>
      <c r="H13" s="1031"/>
      <c r="I13" s="1031"/>
      <c r="J13" s="1031"/>
      <c r="K13" s="1031"/>
      <c r="L13" s="1030"/>
    </row>
    <row r="14" spans="4:14" ht="17.25" customHeight="1" x14ac:dyDescent="0.2">
      <c r="D14" s="1032" t="s">
        <v>2119</v>
      </c>
      <c r="E14" s="1031"/>
      <c r="F14" s="1031"/>
      <c r="G14" s="1031"/>
      <c r="H14" s="1031"/>
      <c r="I14" s="1031"/>
      <c r="J14" s="1031"/>
      <c r="K14" s="1031"/>
      <c r="L14" s="1030"/>
    </row>
    <row r="15" spans="4:14" ht="17.25" customHeight="1" x14ac:dyDescent="0.2">
      <c r="D15" s="1032" t="s">
        <v>2120</v>
      </c>
      <c r="E15" s="1031"/>
      <c r="F15" s="1031"/>
      <c r="G15" s="1031"/>
      <c r="H15" s="1031"/>
      <c r="I15" s="1031"/>
      <c r="J15" s="1031"/>
      <c r="K15" s="1031"/>
      <c r="L15" s="1030"/>
    </row>
    <row r="16" spans="4:14" ht="17.25" customHeight="1" x14ac:dyDescent="0.2">
      <c r="D16" s="1032" t="s">
        <v>2121</v>
      </c>
      <c r="E16" s="1031"/>
      <c r="F16" s="1031"/>
      <c r="G16" s="1031"/>
      <c r="H16" s="1031"/>
      <c r="I16" s="1031"/>
      <c r="J16" s="1031"/>
      <c r="K16" s="1031"/>
      <c r="L16" s="1030"/>
    </row>
    <row r="17" spans="3:12" ht="17.25" customHeight="1" thickBot="1" x14ac:dyDescent="0.25">
      <c r="D17" s="1032" t="s">
        <v>2122</v>
      </c>
      <c r="E17" s="1031"/>
      <c r="F17" s="1031"/>
      <c r="G17" s="1031"/>
      <c r="H17" s="1031"/>
      <c r="I17" s="1031"/>
      <c r="J17" s="1031"/>
      <c r="K17" s="1031"/>
      <c r="L17" s="1030"/>
    </row>
    <row r="18" spans="3:12" ht="24.75" customHeight="1" thickTop="1" thickBot="1" x14ac:dyDescent="0.25">
      <c r="D18" s="1315" t="s">
        <v>2112</v>
      </c>
      <c r="E18" s="1028"/>
      <c r="F18" s="1028"/>
      <c r="G18" s="1028"/>
      <c r="H18" s="1028"/>
      <c r="I18" s="1028"/>
      <c r="J18" s="1028"/>
      <c r="K18" s="1028"/>
      <c r="L18" s="1027"/>
    </row>
    <row r="19" spans="3:12" ht="33.75" customHeight="1" thickTop="1" x14ac:dyDescent="0.2">
      <c r="D19" s="2105" t="s">
        <v>621</v>
      </c>
      <c r="E19" s="2105"/>
      <c r="F19" s="2105"/>
      <c r="G19" s="2105"/>
      <c r="H19" s="2105"/>
      <c r="I19" s="2105"/>
      <c r="J19" s="2105"/>
      <c r="K19" s="2105"/>
      <c r="L19" s="2105"/>
    </row>
    <row r="21" spans="3:12" x14ac:dyDescent="0.2">
      <c r="D21" s="1025"/>
      <c r="E21" s="1023"/>
      <c r="F21" s="1025"/>
      <c r="G21" s="1023"/>
      <c r="H21" s="1023"/>
      <c r="I21" s="2134"/>
      <c r="J21" s="2134"/>
      <c r="K21" s="2134"/>
      <c r="L21" s="1316"/>
    </row>
    <row r="22" spans="3:12" x14ac:dyDescent="0.2">
      <c r="C22" s="2135"/>
      <c r="D22" s="2135"/>
      <c r="K22" s="2136"/>
      <c r="L22" s="2136"/>
    </row>
    <row r="67" spans="3:4" x14ac:dyDescent="0.2">
      <c r="C67" s="1022"/>
    </row>
    <row r="74" spans="3:4" x14ac:dyDescent="0.2">
      <c r="D74" s="1022"/>
    </row>
  </sheetData>
  <mergeCells count="9">
    <mergeCell ref="I21:K21"/>
    <mergeCell ref="C22:D22"/>
    <mergeCell ref="K22:L22"/>
    <mergeCell ref="D5:L5"/>
    <mergeCell ref="D6:L6"/>
    <mergeCell ref="D7:L7"/>
    <mergeCell ref="D9:D10"/>
    <mergeCell ref="E9:L9"/>
    <mergeCell ref="D19:L19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BC0B6-C5AA-4F76-9DCC-617FBB30A76A}">
  <dimension ref="C4:L75"/>
  <sheetViews>
    <sheetView topLeftCell="B1" zoomScale="90" zoomScaleNormal="90" workbookViewId="0">
      <selection activeCell="H302" sqref="H302"/>
    </sheetView>
  </sheetViews>
  <sheetFormatPr baseColWidth="10" defaultRowHeight="14.25" x14ac:dyDescent="0.2"/>
  <cols>
    <col min="1" max="1" width="11.42578125" style="1021"/>
    <col min="2" max="2" width="1.85546875" style="1021" customWidth="1"/>
    <col min="3" max="3" width="4.28515625" style="1021" hidden="1" customWidth="1"/>
    <col min="4" max="4" width="40.85546875" style="1021" customWidth="1"/>
    <col min="5" max="5" width="12.7109375" style="1021" customWidth="1"/>
    <col min="6" max="6" width="18.7109375" style="1021" customWidth="1"/>
    <col min="7" max="7" width="12.7109375" style="1021" customWidth="1"/>
    <col min="8" max="8" width="14.85546875" style="1021" customWidth="1"/>
    <col min="9" max="10" width="12.7109375" style="1021" customWidth="1"/>
    <col min="11" max="11" width="12.5703125" style="1021" customWidth="1"/>
    <col min="12" max="12" width="12.7109375" style="1021" customWidth="1"/>
    <col min="13" max="13" width="4.42578125" style="1021" customWidth="1"/>
    <col min="14" max="16384" width="11.42578125" style="1021"/>
  </cols>
  <sheetData>
    <row r="4" spans="4:12" ht="15" thickBot="1" x14ac:dyDescent="0.25"/>
    <row r="5" spans="4:12" ht="20.25" customHeight="1" thickTop="1" x14ac:dyDescent="0.2">
      <c r="D5" s="2107" t="s">
        <v>369</v>
      </c>
      <c r="E5" s="2108"/>
      <c r="F5" s="2108"/>
      <c r="G5" s="2108"/>
      <c r="H5" s="2108"/>
      <c r="I5" s="2108"/>
      <c r="J5" s="2108"/>
      <c r="K5" s="2108"/>
      <c r="L5" s="2109"/>
    </row>
    <row r="6" spans="4:12" ht="36.75" customHeight="1" x14ac:dyDescent="0.2">
      <c r="D6" s="2110" t="s">
        <v>1117</v>
      </c>
      <c r="E6" s="2111"/>
      <c r="F6" s="2111"/>
      <c r="G6" s="2111"/>
      <c r="H6" s="2111"/>
      <c r="I6" s="2111"/>
      <c r="J6" s="2111"/>
      <c r="K6" s="2111"/>
      <c r="L6" s="2112"/>
    </row>
    <row r="7" spans="4:12" x14ac:dyDescent="0.2">
      <c r="D7" s="2113" t="s">
        <v>0</v>
      </c>
      <c r="E7" s="2114"/>
      <c r="F7" s="2114"/>
      <c r="G7" s="2114"/>
      <c r="H7" s="2114"/>
      <c r="I7" s="2114"/>
      <c r="J7" s="2114"/>
      <c r="K7" s="2114"/>
      <c r="L7" s="2115"/>
    </row>
    <row r="8" spans="4:12" ht="36" customHeight="1" thickBot="1" x14ac:dyDescent="0.25">
      <c r="D8" s="1038" t="s">
        <v>2123</v>
      </c>
      <c r="E8" s="1037"/>
      <c r="F8" s="1037"/>
      <c r="G8" s="1037"/>
      <c r="H8" s="1037"/>
      <c r="I8" s="1037"/>
      <c r="J8" s="1037"/>
      <c r="K8" s="1037"/>
      <c r="L8" s="1036" t="s">
        <v>1115</v>
      </c>
    </row>
    <row r="9" spans="4:12" ht="15" thickTop="1" x14ac:dyDescent="0.2">
      <c r="D9" s="2119" t="s">
        <v>2064</v>
      </c>
      <c r="E9" s="2131" t="s">
        <v>720</v>
      </c>
      <c r="F9" s="2131"/>
      <c r="G9" s="2131"/>
      <c r="H9" s="2131"/>
      <c r="I9" s="2131"/>
      <c r="J9" s="2131"/>
      <c r="K9" s="2131"/>
      <c r="L9" s="2132"/>
    </row>
    <row r="10" spans="4:12" ht="45" customHeight="1" thickBot="1" x14ac:dyDescent="0.25">
      <c r="D10" s="2120"/>
      <c r="E10" s="1035" t="s">
        <v>1113</v>
      </c>
      <c r="F10" s="1034" t="s">
        <v>1112</v>
      </c>
      <c r="G10" s="1034" t="s">
        <v>1111</v>
      </c>
      <c r="H10" s="1034" t="s">
        <v>1110</v>
      </c>
      <c r="I10" s="1034" t="s">
        <v>1109</v>
      </c>
      <c r="J10" s="1034" t="s">
        <v>1108</v>
      </c>
      <c r="K10" s="1034" t="s">
        <v>1107</v>
      </c>
      <c r="L10" s="1033" t="s">
        <v>1106</v>
      </c>
    </row>
    <row r="11" spans="4:12" ht="21" customHeight="1" thickTop="1" x14ac:dyDescent="0.2">
      <c r="D11" s="1032" t="s">
        <v>1105</v>
      </c>
      <c r="E11" s="1031"/>
      <c r="F11" s="1031"/>
      <c r="G11" s="1031"/>
      <c r="H11" s="1031"/>
      <c r="I11" s="1031"/>
      <c r="J11" s="1031"/>
      <c r="K11" s="1031"/>
      <c r="L11" s="1030"/>
    </row>
    <row r="12" spans="4:12" ht="15.75" customHeight="1" x14ac:dyDescent="0.2">
      <c r="D12" s="1309" t="s">
        <v>2124</v>
      </c>
      <c r="E12" s="1031"/>
      <c r="F12" s="1031"/>
      <c r="G12" s="1031"/>
      <c r="H12" s="1031"/>
      <c r="I12" s="1031"/>
      <c r="J12" s="1031"/>
      <c r="K12" s="1031"/>
      <c r="L12" s="1030"/>
    </row>
    <row r="13" spans="4:12" ht="15.75" customHeight="1" x14ac:dyDescent="0.2">
      <c r="D13" s="1309" t="s">
        <v>2125</v>
      </c>
      <c r="E13" s="1031"/>
      <c r="F13" s="1031"/>
      <c r="G13" s="1031"/>
      <c r="H13" s="1031"/>
      <c r="I13" s="1031"/>
      <c r="J13" s="1031"/>
      <c r="K13" s="1031"/>
      <c r="L13" s="1030"/>
    </row>
    <row r="14" spans="4:12" ht="15.75" customHeight="1" x14ac:dyDescent="0.2">
      <c r="D14" s="1309" t="s">
        <v>2126</v>
      </c>
      <c r="E14" s="1031"/>
      <c r="F14" s="1031"/>
      <c r="G14" s="1031"/>
      <c r="H14" s="1031"/>
      <c r="I14" s="1031"/>
      <c r="J14" s="1031"/>
      <c r="K14" s="1031"/>
      <c r="L14" s="1030"/>
    </row>
    <row r="15" spans="4:12" ht="21" customHeight="1" x14ac:dyDescent="0.2">
      <c r="D15" s="1032" t="s">
        <v>2127</v>
      </c>
      <c r="E15" s="1031"/>
      <c r="F15" s="1031"/>
      <c r="G15" s="1031"/>
      <c r="H15" s="1031"/>
      <c r="I15" s="1031"/>
      <c r="J15" s="1031"/>
      <c r="K15" s="1031"/>
      <c r="L15" s="1030"/>
    </row>
    <row r="16" spans="4:12" ht="15.75" customHeight="1" x14ac:dyDescent="0.2">
      <c r="D16" s="1309" t="s">
        <v>2128</v>
      </c>
      <c r="E16" s="1031"/>
      <c r="F16" s="1031"/>
      <c r="G16" s="1031"/>
      <c r="H16" s="1031"/>
      <c r="I16" s="1031"/>
      <c r="J16" s="1031"/>
      <c r="K16" s="1031"/>
      <c r="L16" s="1030"/>
    </row>
    <row r="17" spans="4:12" ht="15.75" customHeight="1" x14ac:dyDescent="0.2">
      <c r="D17" s="1309" t="s">
        <v>2129</v>
      </c>
      <c r="E17" s="1031"/>
      <c r="F17" s="1031"/>
      <c r="G17" s="1031"/>
      <c r="H17" s="1031"/>
      <c r="I17" s="1031"/>
      <c r="J17" s="1031"/>
      <c r="K17" s="1031"/>
      <c r="L17" s="1030"/>
    </row>
    <row r="18" spans="4:12" ht="15.75" customHeight="1" x14ac:dyDescent="0.2">
      <c r="D18" s="1309" t="s">
        <v>2130</v>
      </c>
      <c r="E18" s="1031"/>
      <c r="F18" s="1031"/>
      <c r="G18" s="1031"/>
      <c r="H18" s="1031"/>
      <c r="I18" s="1031"/>
      <c r="J18" s="1031"/>
      <c r="K18" s="1031"/>
      <c r="L18" s="1030"/>
    </row>
    <row r="19" spans="4:12" ht="21" customHeight="1" x14ac:dyDescent="0.2">
      <c r="D19" s="1032" t="s">
        <v>2131</v>
      </c>
      <c r="E19" s="1031"/>
      <c r="F19" s="1031"/>
      <c r="G19" s="1031"/>
      <c r="H19" s="1031"/>
      <c r="I19" s="1031"/>
      <c r="J19" s="1031"/>
      <c r="K19" s="1031"/>
      <c r="L19" s="1030"/>
    </row>
    <row r="20" spans="4:12" ht="15.75" customHeight="1" x14ac:dyDescent="0.2">
      <c r="D20" s="1309" t="s">
        <v>2132</v>
      </c>
      <c r="E20" s="1031"/>
      <c r="F20" s="1031"/>
      <c r="G20" s="1031"/>
      <c r="H20" s="1031"/>
      <c r="I20" s="1031"/>
      <c r="J20" s="1031"/>
      <c r="K20" s="1031"/>
      <c r="L20" s="1030"/>
    </row>
    <row r="21" spans="4:12" ht="15.75" customHeight="1" x14ac:dyDescent="0.2">
      <c r="D21" s="1309" t="s">
        <v>2133</v>
      </c>
      <c r="E21" s="1031"/>
      <c r="F21" s="1031"/>
      <c r="G21" s="1031"/>
      <c r="H21" s="1031"/>
      <c r="I21" s="1031"/>
      <c r="J21" s="1031"/>
      <c r="K21" s="1031"/>
      <c r="L21" s="1030"/>
    </row>
    <row r="22" spans="4:12" ht="15.75" customHeight="1" x14ac:dyDescent="0.2">
      <c r="D22" s="1309" t="s">
        <v>2134</v>
      </c>
      <c r="E22" s="1031"/>
      <c r="F22" s="1031"/>
      <c r="G22" s="1031"/>
      <c r="H22" s="1031"/>
      <c r="I22" s="1031"/>
      <c r="J22" s="1031"/>
      <c r="K22" s="1031"/>
      <c r="L22" s="1030"/>
    </row>
    <row r="23" spans="4:12" ht="21" customHeight="1" x14ac:dyDescent="0.2">
      <c r="D23" s="1032" t="s">
        <v>2135</v>
      </c>
      <c r="E23" s="1031"/>
      <c r="F23" s="1031"/>
      <c r="G23" s="1031"/>
      <c r="H23" s="1031"/>
      <c r="I23" s="1031"/>
      <c r="J23" s="1031"/>
      <c r="K23" s="1031"/>
      <c r="L23" s="1030"/>
    </row>
    <row r="24" spans="4:12" ht="21" customHeight="1" x14ac:dyDescent="0.2">
      <c r="D24" s="1032" t="s">
        <v>2136</v>
      </c>
      <c r="E24" s="1031"/>
      <c r="F24" s="1031"/>
      <c r="G24" s="1031"/>
      <c r="H24" s="1031"/>
      <c r="I24" s="1031"/>
      <c r="J24" s="1031"/>
      <c r="K24" s="1031"/>
      <c r="L24" s="1030"/>
    </row>
    <row r="25" spans="4:12" ht="15.75" customHeight="1" x14ac:dyDescent="0.2">
      <c r="D25" s="1309" t="s">
        <v>2087</v>
      </c>
      <c r="E25" s="1031"/>
      <c r="F25" s="1031"/>
      <c r="G25" s="1031"/>
      <c r="H25" s="1031"/>
      <c r="I25" s="1031"/>
      <c r="J25" s="1031"/>
      <c r="K25" s="1031"/>
      <c r="L25" s="1030"/>
    </row>
    <row r="26" spans="4:12" ht="15.75" customHeight="1" x14ac:dyDescent="0.2">
      <c r="D26" s="1309" t="s">
        <v>2137</v>
      </c>
      <c r="E26" s="1031"/>
      <c r="F26" s="1031"/>
      <c r="G26" s="1031"/>
      <c r="H26" s="1031"/>
      <c r="I26" s="1031"/>
      <c r="J26" s="1031"/>
      <c r="K26" s="1031"/>
      <c r="L26" s="1030"/>
    </row>
    <row r="27" spans="4:12" ht="21" customHeight="1" thickBot="1" x14ac:dyDescent="0.25">
      <c r="D27" s="1032" t="s">
        <v>2122</v>
      </c>
      <c r="E27" s="1031"/>
      <c r="F27" s="1031"/>
      <c r="G27" s="1031"/>
      <c r="H27" s="1031"/>
      <c r="I27" s="1031"/>
      <c r="J27" s="1031"/>
      <c r="K27" s="1031"/>
      <c r="L27" s="1030"/>
    </row>
    <row r="28" spans="4:12" ht="21" customHeight="1" thickTop="1" thickBot="1" x14ac:dyDescent="0.25">
      <c r="D28" s="1315" t="s">
        <v>2112</v>
      </c>
      <c r="E28" s="1028"/>
      <c r="F28" s="1028"/>
      <c r="G28" s="1028"/>
      <c r="H28" s="1028"/>
      <c r="I28" s="1028"/>
      <c r="J28" s="1028"/>
      <c r="K28" s="1028"/>
      <c r="L28" s="1027"/>
    </row>
    <row r="29" spans="4:12" ht="33.75" customHeight="1" thickTop="1" x14ac:dyDescent="0.2">
      <c r="D29" s="2105" t="s">
        <v>621</v>
      </c>
      <c r="E29" s="2105"/>
      <c r="F29" s="2105"/>
      <c r="G29" s="2105"/>
      <c r="H29" s="2105"/>
      <c r="I29" s="2105"/>
      <c r="J29" s="2105"/>
      <c r="K29" s="2105"/>
      <c r="L29" s="2105"/>
    </row>
    <row r="30" spans="4:12" ht="14.25" customHeight="1" x14ac:dyDescent="0.2"/>
    <row r="31" spans="4:12" x14ac:dyDescent="0.2">
      <c r="D31" s="1025"/>
      <c r="E31" s="1023"/>
      <c r="F31" s="1025"/>
      <c r="G31" s="1023"/>
      <c r="H31" s="1023"/>
      <c r="I31" s="2134"/>
      <c r="J31" s="2134"/>
      <c r="K31" s="2134"/>
      <c r="L31" s="1316"/>
    </row>
    <row r="33" spans="4:12" x14ac:dyDescent="0.2">
      <c r="D33" s="1026"/>
      <c r="E33" s="1023"/>
      <c r="F33" s="2139"/>
      <c r="G33" s="2139"/>
      <c r="H33" s="1025"/>
      <c r="I33" s="2134"/>
      <c r="J33" s="2134"/>
      <c r="K33" s="2134"/>
      <c r="L33" s="2134"/>
    </row>
    <row r="34" spans="4:12" x14ac:dyDescent="0.2">
      <c r="D34" s="1023"/>
      <c r="E34" s="1023"/>
      <c r="F34" s="1023"/>
      <c r="G34" s="1023"/>
      <c r="H34" s="1023"/>
      <c r="I34" s="1023"/>
      <c r="J34" s="1023"/>
      <c r="K34" s="1023"/>
      <c r="L34" s="1023"/>
    </row>
    <row r="68" spans="3:4" x14ac:dyDescent="0.2">
      <c r="C68" s="1022"/>
    </row>
    <row r="75" spans="3:4" x14ac:dyDescent="0.2">
      <c r="D75" s="1022"/>
    </row>
  </sheetData>
  <mergeCells count="9">
    <mergeCell ref="I31:K31"/>
    <mergeCell ref="F33:G33"/>
    <mergeCell ref="I33:L33"/>
    <mergeCell ref="D5:L5"/>
    <mergeCell ref="D6:L6"/>
    <mergeCell ref="D7:L7"/>
    <mergeCell ref="D9:D10"/>
    <mergeCell ref="E9:L9"/>
    <mergeCell ref="D29:L29"/>
  </mergeCell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328C0-29D9-4713-858C-BB088AEA12D1}">
  <dimension ref="B4:L73"/>
  <sheetViews>
    <sheetView topLeftCell="A4" zoomScale="90" zoomScaleNormal="90" workbookViewId="0">
      <selection activeCell="F37" sqref="F37:F38"/>
    </sheetView>
  </sheetViews>
  <sheetFormatPr baseColWidth="10" defaultRowHeight="14.25" x14ac:dyDescent="0.2"/>
  <cols>
    <col min="1" max="1" width="1.7109375" style="1021" customWidth="1"/>
    <col min="2" max="2" width="11.42578125" style="1021" hidden="1" customWidth="1"/>
    <col min="3" max="3" width="4.7109375" style="1021" hidden="1" customWidth="1"/>
    <col min="4" max="4" width="40.85546875" style="1021" customWidth="1"/>
    <col min="5" max="5" width="12.7109375" style="1021" customWidth="1"/>
    <col min="6" max="6" width="18.85546875" style="1021" customWidth="1"/>
    <col min="7" max="7" width="12.7109375" style="1021" customWidth="1"/>
    <col min="8" max="8" width="15.140625" style="1021" customWidth="1"/>
    <col min="9" max="12" width="12.7109375" style="1021" customWidth="1"/>
    <col min="13" max="13" width="3.140625" style="1021" customWidth="1"/>
    <col min="14" max="16384" width="11.42578125" style="1021"/>
  </cols>
  <sheetData>
    <row r="4" spans="4:12" ht="15" thickBot="1" x14ac:dyDescent="0.25"/>
    <row r="5" spans="4:12" ht="18" customHeight="1" thickTop="1" x14ac:dyDescent="0.25">
      <c r="D5" s="2140" t="s">
        <v>369</v>
      </c>
      <c r="E5" s="2141"/>
      <c r="F5" s="2141"/>
      <c r="G5" s="2141"/>
      <c r="H5" s="2141"/>
      <c r="I5" s="2141"/>
      <c r="J5" s="2141"/>
      <c r="K5" s="2141"/>
      <c r="L5" s="2142"/>
    </row>
    <row r="6" spans="4:12" ht="42.75" customHeight="1" x14ac:dyDescent="0.2">
      <c r="D6" s="2110" t="s">
        <v>1117</v>
      </c>
      <c r="E6" s="2143"/>
      <c r="F6" s="2143"/>
      <c r="G6" s="2143"/>
      <c r="H6" s="2143"/>
      <c r="I6" s="2143"/>
      <c r="J6" s="2143"/>
      <c r="K6" s="2143"/>
      <c r="L6" s="2144"/>
    </row>
    <row r="7" spans="4:12" x14ac:dyDescent="0.2">
      <c r="D7" s="2145" t="s">
        <v>0</v>
      </c>
      <c r="E7" s="2146"/>
      <c r="F7" s="2146"/>
      <c r="G7" s="2146"/>
      <c r="H7" s="2146"/>
      <c r="I7" s="2146"/>
      <c r="J7" s="2146"/>
      <c r="K7" s="2146"/>
      <c r="L7" s="2147"/>
    </row>
    <row r="8" spans="4:12" ht="36" customHeight="1" thickBot="1" x14ac:dyDescent="0.25">
      <c r="D8" s="1317" t="s">
        <v>2138</v>
      </c>
      <c r="E8" s="1318"/>
      <c r="F8" s="1318"/>
      <c r="G8" s="1318"/>
      <c r="H8" s="1318"/>
      <c r="I8" s="1318"/>
      <c r="J8" s="1318"/>
      <c r="K8" s="1318"/>
      <c r="L8" s="1319" t="s">
        <v>2018</v>
      </c>
    </row>
    <row r="9" spans="4:12" ht="15" thickTop="1" x14ac:dyDescent="0.2">
      <c r="D9" s="2119" t="s">
        <v>2064</v>
      </c>
      <c r="E9" s="2131" t="s">
        <v>720</v>
      </c>
      <c r="F9" s="2131"/>
      <c r="G9" s="2131"/>
      <c r="H9" s="2131"/>
      <c r="I9" s="2131"/>
      <c r="J9" s="2131"/>
      <c r="K9" s="2131"/>
      <c r="L9" s="2132"/>
    </row>
    <row r="10" spans="4:12" ht="42" customHeight="1" thickBot="1" x14ac:dyDescent="0.25">
      <c r="D10" s="2120"/>
      <c r="E10" s="1035" t="s">
        <v>1113</v>
      </c>
      <c r="F10" s="1034" t="s">
        <v>1112</v>
      </c>
      <c r="G10" s="1034" t="s">
        <v>2065</v>
      </c>
      <c r="H10" s="1034" t="s">
        <v>1110</v>
      </c>
      <c r="I10" s="1034" t="s">
        <v>1109</v>
      </c>
      <c r="J10" s="1034" t="s">
        <v>1108</v>
      </c>
      <c r="K10" s="1034" t="s">
        <v>1107</v>
      </c>
      <c r="L10" s="1033" t="s">
        <v>1106</v>
      </c>
    </row>
    <row r="11" spans="4:12" ht="19.5" customHeight="1" thickTop="1" x14ac:dyDescent="0.2">
      <c r="D11" s="1032" t="s">
        <v>1105</v>
      </c>
      <c r="E11" s="1031"/>
      <c r="F11" s="1031"/>
      <c r="G11" s="1031"/>
      <c r="H11" s="1031"/>
      <c r="I11" s="1031"/>
      <c r="J11" s="1031"/>
      <c r="K11" s="1031"/>
      <c r="L11" s="1030"/>
    </row>
    <row r="12" spans="4:12" ht="19.5" customHeight="1" x14ac:dyDescent="0.2">
      <c r="D12" s="1032" t="s">
        <v>1104</v>
      </c>
      <c r="E12" s="1031"/>
      <c r="F12" s="1031"/>
      <c r="G12" s="1031"/>
      <c r="H12" s="1031"/>
      <c r="I12" s="1031"/>
      <c r="J12" s="1031"/>
      <c r="K12" s="1031"/>
      <c r="L12" s="1030"/>
    </row>
    <row r="13" spans="4:12" ht="19.5" customHeight="1" x14ac:dyDescent="0.2">
      <c r="D13" s="1032" t="s">
        <v>1103</v>
      </c>
      <c r="E13" s="1031"/>
      <c r="F13" s="1031"/>
      <c r="G13" s="1031"/>
      <c r="H13" s="1031"/>
      <c r="I13" s="1031"/>
      <c r="J13" s="1031"/>
      <c r="K13" s="1031"/>
      <c r="L13" s="1030"/>
    </row>
    <row r="14" spans="4:12" ht="19.5" customHeight="1" thickBot="1" x14ac:dyDescent="0.25">
      <c r="D14" s="1032" t="s">
        <v>1102</v>
      </c>
      <c r="E14" s="1031"/>
      <c r="F14" s="1031"/>
      <c r="G14" s="1031"/>
      <c r="H14" s="1031"/>
      <c r="I14" s="1031"/>
      <c r="J14" s="1031"/>
      <c r="K14" s="1031"/>
      <c r="L14" s="1030"/>
    </row>
    <row r="15" spans="4:12" ht="24.75" customHeight="1" thickTop="1" thickBot="1" x14ac:dyDescent="0.25">
      <c r="D15" s="1315" t="s">
        <v>2139</v>
      </c>
      <c r="E15" s="1028"/>
      <c r="F15" s="1028"/>
      <c r="G15" s="1028"/>
      <c r="H15" s="1028"/>
      <c r="I15" s="1028"/>
      <c r="J15" s="1028"/>
      <c r="K15" s="1028"/>
      <c r="L15" s="1027"/>
    </row>
    <row r="16" spans="4:12" ht="15" hidden="1" thickTop="1" x14ac:dyDescent="0.2"/>
    <row r="17" spans="4:12" ht="27.75" customHeight="1" thickTop="1" x14ac:dyDescent="0.25">
      <c r="D17" s="2148"/>
      <c r="E17" s="2149"/>
      <c r="F17" s="2149"/>
      <c r="G17" s="2149"/>
      <c r="H17" s="2149"/>
      <c r="I17" s="2149"/>
      <c r="J17" s="2149"/>
      <c r="K17" s="2149"/>
      <c r="L17" s="2149"/>
    </row>
    <row r="19" spans="4:12" x14ac:dyDescent="0.2">
      <c r="D19" s="1025"/>
      <c r="E19" s="1023"/>
      <c r="F19" s="1025"/>
      <c r="G19" s="1023"/>
      <c r="H19" s="1023"/>
      <c r="I19" s="2134"/>
      <c r="J19" s="2134"/>
      <c r="K19" s="2134"/>
      <c r="L19" s="1316"/>
    </row>
    <row r="66" spans="3:4" x14ac:dyDescent="0.2">
      <c r="C66" s="1022"/>
    </row>
    <row r="73" spans="3:4" x14ac:dyDescent="0.2">
      <c r="D73" s="1022"/>
    </row>
  </sheetData>
  <mergeCells count="7">
    <mergeCell ref="I19:K19"/>
    <mergeCell ref="D5:L5"/>
    <mergeCell ref="D6:L6"/>
    <mergeCell ref="D7:L7"/>
    <mergeCell ref="D9:D10"/>
    <mergeCell ref="E9:L9"/>
    <mergeCell ref="D17:L17"/>
  </mergeCell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4A1F6-62C0-4CCA-A26C-3A04C7A8FD53}">
  <dimension ref="C4:L73"/>
  <sheetViews>
    <sheetView topLeftCell="C1" zoomScale="90" zoomScaleNormal="90" workbookViewId="0">
      <selection activeCell="H302" sqref="H302"/>
    </sheetView>
  </sheetViews>
  <sheetFormatPr baseColWidth="10" defaultRowHeight="14.25" x14ac:dyDescent="0.2"/>
  <cols>
    <col min="1" max="2" width="11.42578125" style="1021"/>
    <col min="3" max="3" width="3.28515625" style="1021" customWidth="1"/>
    <col min="4" max="4" width="40.85546875" style="1021" customWidth="1"/>
    <col min="5" max="5" width="12.7109375" style="1021" customWidth="1"/>
    <col min="6" max="6" width="18.7109375" style="1021" customWidth="1"/>
    <col min="7" max="7" width="12.5703125" style="1021" customWidth="1"/>
    <col min="8" max="8" width="16.5703125" style="1021" customWidth="1"/>
    <col min="9" max="12" width="12.7109375" style="1021" customWidth="1"/>
    <col min="13" max="13" width="4.42578125" style="1021" customWidth="1"/>
    <col min="14" max="16384" width="11.42578125" style="1021"/>
  </cols>
  <sheetData>
    <row r="4" spans="4:12" ht="15" thickBot="1" x14ac:dyDescent="0.25">
      <c r="F4" s="1320"/>
    </row>
    <row r="5" spans="4:12" ht="21" customHeight="1" thickTop="1" x14ac:dyDescent="0.2">
      <c r="D5" s="2107" t="s">
        <v>1118</v>
      </c>
      <c r="E5" s="2108"/>
      <c r="F5" s="2108"/>
      <c r="G5" s="2108"/>
      <c r="H5" s="2108"/>
      <c r="I5" s="2108"/>
      <c r="J5" s="2108"/>
      <c r="K5" s="2108"/>
      <c r="L5" s="2109"/>
    </row>
    <row r="6" spans="4:12" s="1321" customFormat="1" ht="42" customHeight="1" x14ac:dyDescent="0.25">
      <c r="D6" s="2110" t="s">
        <v>1117</v>
      </c>
      <c r="E6" s="2111"/>
      <c r="F6" s="2111"/>
      <c r="G6" s="2111"/>
      <c r="H6" s="2111"/>
      <c r="I6" s="2111"/>
      <c r="J6" s="2111"/>
      <c r="K6" s="2111"/>
      <c r="L6" s="2112"/>
    </row>
    <row r="7" spans="4:12" x14ac:dyDescent="0.2">
      <c r="D7" s="2128" t="s">
        <v>0</v>
      </c>
      <c r="E7" s="2129"/>
      <c r="F7" s="2129"/>
      <c r="G7" s="2129"/>
      <c r="H7" s="2129"/>
      <c r="I7" s="2129"/>
      <c r="J7" s="2129"/>
      <c r="K7" s="2129"/>
      <c r="L7" s="2130"/>
    </row>
    <row r="8" spans="4:12" ht="36" customHeight="1" thickBot="1" x14ac:dyDescent="0.25">
      <c r="D8" s="1038" t="s">
        <v>2140</v>
      </c>
      <c r="E8" s="1037"/>
      <c r="F8" s="1037"/>
      <c r="G8" s="1037"/>
      <c r="H8" s="1037"/>
      <c r="I8" s="1037"/>
      <c r="J8" s="1037"/>
      <c r="K8" s="1037"/>
      <c r="L8" s="1036" t="s">
        <v>1115</v>
      </c>
    </row>
    <row r="9" spans="4:12" ht="15" thickTop="1" x14ac:dyDescent="0.2">
      <c r="D9" s="2119" t="s">
        <v>1114</v>
      </c>
      <c r="E9" s="2121" t="s">
        <v>720</v>
      </c>
      <c r="F9" s="2121"/>
      <c r="G9" s="2121"/>
      <c r="H9" s="2121"/>
      <c r="I9" s="2121"/>
      <c r="J9" s="2121"/>
      <c r="K9" s="2121"/>
      <c r="L9" s="2122"/>
    </row>
    <row r="10" spans="4:12" ht="42" customHeight="1" thickBot="1" x14ac:dyDescent="0.25">
      <c r="D10" s="2151"/>
      <c r="E10" s="1322" t="s">
        <v>1113</v>
      </c>
      <c r="F10" s="1323" t="s">
        <v>2054</v>
      </c>
      <c r="G10" s="1323" t="s">
        <v>1111</v>
      </c>
      <c r="H10" s="1323" t="s">
        <v>1110</v>
      </c>
      <c r="I10" s="1323" t="s">
        <v>1109</v>
      </c>
      <c r="J10" s="1323" t="s">
        <v>1108</v>
      </c>
      <c r="K10" s="1323" t="s">
        <v>1107</v>
      </c>
      <c r="L10" s="1324" t="s">
        <v>1106</v>
      </c>
    </row>
    <row r="11" spans="4:12" ht="19.5" customHeight="1" x14ac:dyDescent="0.2">
      <c r="D11" s="1032" t="s">
        <v>1105</v>
      </c>
      <c r="E11" s="1325"/>
      <c r="F11" s="1325"/>
      <c r="G11" s="1325"/>
      <c r="H11" s="1325"/>
      <c r="I11" s="1325"/>
      <c r="J11" s="1325"/>
      <c r="K11" s="1325"/>
      <c r="L11" s="1326"/>
    </row>
    <row r="12" spans="4:12" ht="19.5" customHeight="1" x14ac:dyDescent="0.2">
      <c r="D12" s="1032" t="s">
        <v>1104</v>
      </c>
      <c r="E12" s="1031"/>
      <c r="F12" s="1031"/>
      <c r="G12" s="1031"/>
      <c r="H12" s="1031"/>
      <c r="I12" s="1031"/>
      <c r="J12" s="1031"/>
      <c r="K12" s="1031"/>
      <c r="L12" s="1030"/>
    </row>
    <row r="13" spans="4:12" ht="19.5" customHeight="1" x14ac:dyDescent="0.2">
      <c r="D13" s="1032" t="s">
        <v>1103</v>
      </c>
      <c r="E13" s="1031"/>
      <c r="F13" s="1031"/>
      <c r="G13" s="1031"/>
      <c r="H13" s="1031"/>
      <c r="I13" s="1031"/>
      <c r="J13" s="1031"/>
      <c r="K13" s="1031"/>
      <c r="L13" s="1030"/>
    </row>
    <row r="14" spans="4:12" ht="19.5" customHeight="1" thickBot="1" x14ac:dyDescent="0.25">
      <c r="D14" s="1032" t="s">
        <v>1102</v>
      </c>
      <c r="E14" s="1031"/>
      <c r="F14" s="1031"/>
      <c r="G14" s="1031"/>
      <c r="H14" s="1031"/>
      <c r="I14" s="1031"/>
      <c r="J14" s="1031"/>
      <c r="K14" s="1031"/>
      <c r="L14" s="1030"/>
    </row>
    <row r="15" spans="4:12" ht="24.75" customHeight="1" thickTop="1" thickBot="1" x14ac:dyDescent="0.25">
      <c r="D15" s="1315" t="s">
        <v>2112</v>
      </c>
      <c r="E15" s="1028"/>
      <c r="F15" s="1028"/>
      <c r="G15" s="1028"/>
      <c r="H15" s="1028"/>
      <c r="I15" s="1028"/>
      <c r="J15" s="1028"/>
      <c r="K15" s="1028"/>
      <c r="L15" s="1027"/>
    </row>
    <row r="16" spans="4:12" ht="30" customHeight="1" thickTop="1" x14ac:dyDescent="0.2">
      <c r="D16" s="2149" t="s">
        <v>621</v>
      </c>
      <c r="E16" s="2149"/>
      <c r="F16" s="2149"/>
      <c r="G16" s="2149"/>
      <c r="H16" s="2149"/>
      <c r="I16" s="2149"/>
      <c r="J16" s="2149"/>
      <c r="K16" s="2149"/>
      <c r="L16" s="2149"/>
    </row>
    <row r="17" spans="4:12" ht="6.75" customHeight="1" x14ac:dyDescent="0.2"/>
    <row r="18" spans="4:12" x14ac:dyDescent="0.2">
      <c r="D18" s="1025"/>
      <c r="E18" s="1023"/>
      <c r="F18" s="1025"/>
      <c r="G18" s="1023"/>
      <c r="H18" s="1023"/>
      <c r="I18" s="2134"/>
      <c r="J18" s="2134"/>
      <c r="K18" s="2134"/>
      <c r="L18" s="1316"/>
    </row>
    <row r="19" spans="4:12" x14ac:dyDescent="0.2">
      <c r="D19" s="1026"/>
      <c r="E19" s="1023"/>
      <c r="F19" s="1025"/>
      <c r="G19" s="1023"/>
      <c r="H19" s="1023"/>
      <c r="I19" s="2150"/>
      <c r="J19" s="2150"/>
      <c r="K19" s="2150"/>
      <c r="L19" s="1024"/>
    </row>
    <row r="66" spans="3:4" x14ac:dyDescent="0.2">
      <c r="C66" s="1022"/>
    </row>
    <row r="73" spans="3:4" x14ac:dyDescent="0.2">
      <c r="D73" s="1022"/>
    </row>
  </sheetData>
  <mergeCells count="8">
    <mergeCell ref="I18:K18"/>
    <mergeCell ref="I19:K19"/>
    <mergeCell ref="D5:L5"/>
    <mergeCell ref="D6:L6"/>
    <mergeCell ref="D7:L7"/>
    <mergeCell ref="D9:D10"/>
    <mergeCell ref="E9:L9"/>
    <mergeCell ref="D16:L16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D0B9A-3C5F-433C-B396-4C2298CD68B4}">
  <dimension ref="C4:L73"/>
  <sheetViews>
    <sheetView topLeftCell="C1" zoomScale="90" zoomScaleNormal="90" workbookViewId="0">
      <selection activeCell="H302" sqref="H302"/>
    </sheetView>
  </sheetViews>
  <sheetFormatPr baseColWidth="10" defaultRowHeight="14.25" x14ac:dyDescent="0.2"/>
  <cols>
    <col min="1" max="2" width="11.42578125" style="1021"/>
    <col min="3" max="3" width="3.5703125" style="1021" customWidth="1"/>
    <col min="4" max="4" width="40.85546875" style="1021" customWidth="1"/>
    <col min="5" max="5" width="12.5703125" style="1021" customWidth="1"/>
    <col min="6" max="6" width="18.7109375" style="1021" customWidth="1"/>
    <col min="7" max="7" width="12.7109375" style="1021" customWidth="1"/>
    <col min="8" max="8" width="15.42578125" style="1021" customWidth="1"/>
    <col min="9" max="10" width="12.85546875" style="1021" customWidth="1"/>
    <col min="11" max="12" width="12.7109375" style="1021" customWidth="1"/>
    <col min="13" max="13" width="4.42578125" style="1021" customWidth="1"/>
    <col min="14" max="16384" width="11.42578125" style="1021"/>
  </cols>
  <sheetData>
    <row r="4" spans="4:12" ht="15" thickBot="1" x14ac:dyDescent="0.25"/>
    <row r="5" spans="4:12" ht="20.25" customHeight="1" thickTop="1" x14ac:dyDescent="0.2">
      <c r="D5" s="2107" t="s">
        <v>1118</v>
      </c>
      <c r="E5" s="2108"/>
      <c r="F5" s="2108"/>
      <c r="G5" s="2108"/>
      <c r="H5" s="2108"/>
      <c r="I5" s="2108"/>
      <c r="J5" s="2108"/>
      <c r="K5" s="2108"/>
      <c r="L5" s="2109"/>
    </row>
    <row r="6" spans="4:12" ht="42.75" customHeight="1" x14ac:dyDescent="0.25">
      <c r="D6" s="2125" t="s">
        <v>1117</v>
      </c>
      <c r="E6" s="2153"/>
      <c r="F6" s="2153"/>
      <c r="G6" s="2153"/>
      <c r="H6" s="2153"/>
      <c r="I6" s="2153"/>
      <c r="J6" s="2153"/>
      <c r="K6" s="2153"/>
      <c r="L6" s="2154"/>
    </row>
    <row r="7" spans="4:12" x14ac:dyDescent="0.2">
      <c r="D7" s="2128" t="s">
        <v>0</v>
      </c>
      <c r="E7" s="2129"/>
      <c r="F7" s="2129"/>
      <c r="G7" s="2129"/>
      <c r="H7" s="2129"/>
      <c r="I7" s="2129"/>
      <c r="J7" s="2129"/>
      <c r="K7" s="2129"/>
      <c r="L7" s="2130"/>
    </row>
    <row r="8" spans="4:12" ht="35.25" customHeight="1" thickBot="1" x14ac:dyDescent="0.25">
      <c r="D8" s="1038" t="s">
        <v>1116</v>
      </c>
      <c r="E8" s="1037"/>
      <c r="F8" s="1037"/>
      <c r="G8" s="1037"/>
      <c r="H8" s="1037"/>
      <c r="I8" s="1037"/>
      <c r="J8" s="1037"/>
      <c r="K8" s="1037"/>
      <c r="L8" s="1036" t="s">
        <v>1115</v>
      </c>
    </row>
    <row r="9" spans="4:12" ht="15" thickTop="1" x14ac:dyDescent="0.2">
      <c r="D9" s="2155" t="s">
        <v>1114</v>
      </c>
      <c r="E9" s="2131" t="s">
        <v>720</v>
      </c>
      <c r="F9" s="2131"/>
      <c r="G9" s="2131"/>
      <c r="H9" s="2131"/>
      <c r="I9" s="2131"/>
      <c r="J9" s="2131"/>
      <c r="K9" s="2131"/>
      <c r="L9" s="2132"/>
    </row>
    <row r="10" spans="4:12" ht="42" customHeight="1" thickBot="1" x14ac:dyDescent="0.25">
      <c r="D10" s="2120"/>
      <c r="E10" s="1035" t="s">
        <v>1113</v>
      </c>
      <c r="F10" s="1034" t="s">
        <v>1112</v>
      </c>
      <c r="G10" s="1034" t="s">
        <v>1111</v>
      </c>
      <c r="H10" s="1034" t="s">
        <v>1110</v>
      </c>
      <c r="I10" s="1034" t="s">
        <v>1109</v>
      </c>
      <c r="J10" s="1034" t="s">
        <v>1108</v>
      </c>
      <c r="K10" s="1034" t="s">
        <v>1107</v>
      </c>
      <c r="L10" s="1033" t="s">
        <v>1106</v>
      </c>
    </row>
    <row r="11" spans="4:12" ht="19.5" customHeight="1" thickTop="1" x14ac:dyDescent="0.2">
      <c r="D11" s="1032" t="s">
        <v>1105</v>
      </c>
      <c r="E11" s="1031"/>
      <c r="F11" s="1031"/>
      <c r="G11" s="1031"/>
      <c r="H11" s="1031"/>
      <c r="I11" s="1031"/>
      <c r="J11" s="1031"/>
      <c r="K11" s="1031"/>
      <c r="L11" s="1030"/>
    </row>
    <row r="12" spans="4:12" ht="19.5" customHeight="1" x14ac:dyDescent="0.2">
      <c r="D12" s="1032" t="s">
        <v>1104</v>
      </c>
      <c r="E12" s="1031"/>
      <c r="F12" s="1031"/>
      <c r="G12" s="1031"/>
      <c r="H12" s="1031"/>
      <c r="I12" s="1031"/>
      <c r="J12" s="1031"/>
      <c r="K12" s="1031"/>
      <c r="L12" s="1030"/>
    </row>
    <row r="13" spans="4:12" ht="19.5" customHeight="1" x14ac:dyDescent="0.2">
      <c r="D13" s="1032" t="s">
        <v>1103</v>
      </c>
      <c r="E13" s="1031"/>
      <c r="F13" s="1031"/>
      <c r="G13" s="1031"/>
      <c r="H13" s="1031"/>
      <c r="I13" s="1031"/>
      <c r="J13" s="1031"/>
      <c r="K13" s="1031"/>
      <c r="L13" s="1030"/>
    </row>
    <row r="14" spans="4:12" ht="19.5" customHeight="1" thickBot="1" x14ac:dyDescent="0.25">
      <c r="D14" s="1032" t="s">
        <v>1102</v>
      </c>
      <c r="E14" s="1031"/>
      <c r="F14" s="1031"/>
      <c r="G14" s="1031"/>
      <c r="H14" s="1031"/>
      <c r="I14" s="1031"/>
      <c r="J14" s="1031"/>
      <c r="K14" s="1031"/>
      <c r="L14" s="1030"/>
    </row>
    <row r="15" spans="4:12" ht="24.75" customHeight="1" thickTop="1" thickBot="1" x14ac:dyDescent="0.25">
      <c r="D15" s="1029" t="s">
        <v>1101</v>
      </c>
      <c r="E15" s="1028"/>
      <c r="F15" s="1028"/>
      <c r="G15" s="1028"/>
      <c r="H15" s="1028"/>
      <c r="I15" s="1028"/>
      <c r="J15" s="1028"/>
      <c r="K15" s="1028"/>
      <c r="L15" s="1027"/>
    </row>
    <row r="16" spans="4:12" ht="35.25" customHeight="1" thickTop="1" x14ac:dyDescent="0.2">
      <c r="D16" s="2152" t="s">
        <v>621</v>
      </c>
      <c r="E16" s="2152"/>
      <c r="F16" s="2152"/>
      <c r="G16" s="2152"/>
      <c r="H16" s="2152"/>
      <c r="I16" s="2152"/>
      <c r="J16" s="2152"/>
      <c r="K16" s="2152"/>
      <c r="L16" s="2152"/>
    </row>
    <row r="17" spans="4:12" ht="6.75" customHeight="1" x14ac:dyDescent="0.2"/>
    <row r="19" spans="4:12" x14ac:dyDescent="0.2">
      <c r="D19" s="1026"/>
      <c r="E19" s="1023"/>
      <c r="F19" s="1025"/>
      <c r="G19" s="1023"/>
      <c r="H19" s="1023"/>
      <c r="I19" s="2134"/>
      <c r="J19" s="2134"/>
      <c r="K19" s="2134"/>
      <c r="L19" s="1024"/>
    </row>
    <row r="20" spans="4:12" x14ac:dyDescent="0.2">
      <c r="D20" s="1023"/>
      <c r="E20" s="1023"/>
      <c r="F20" s="1023"/>
      <c r="G20" s="1023"/>
      <c r="H20" s="1023"/>
      <c r="I20" s="1023"/>
      <c r="J20" s="1023"/>
      <c r="K20" s="1023"/>
    </row>
    <row r="66" spans="3:4" x14ac:dyDescent="0.2">
      <c r="C66" s="1022"/>
    </row>
    <row r="73" spans="3:4" x14ac:dyDescent="0.2">
      <c r="D73" s="1022"/>
    </row>
  </sheetData>
  <mergeCells count="7">
    <mergeCell ref="I19:K19"/>
    <mergeCell ref="D16:L16"/>
    <mergeCell ref="D5:L5"/>
    <mergeCell ref="D6:L6"/>
    <mergeCell ref="D7:L7"/>
    <mergeCell ref="D9:D10"/>
    <mergeCell ref="E9:L9"/>
  </mergeCell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C9138-0202-46F6-8A42-D2CF9525FA6E}">
  <dimension ref="B1:L73"/>
  <sheetViews>
    <sheetView showGridLines="0" zoomScale="85" zoomScaleNormal="85" workbookViewId="0">
      <selection activeCell="B31" sqref="B31:D31"/>
    </sheetView>
  </sheetViews>
  <sheetFormatPr baseColWidth="10" defaultRowHeight="14.25" x14ac:dyDescent="0.2"/>
  <cols>
    <col min="1" max="1" width="1.7109375" style="8" customWidth="1"/>
    <col min="2" max="3" width="13.85546875" style="8" customWidth="1"/>
    <col min="4" max="4" width="26.7109375" style="8" customWidth="1"/>
    <col min="5" max="5" width="12.7109375" style="8" customWidth="1"/>
    <col min="6" max="6" width="18.5703125" style="8" customWidth="1"/>
    <col min="7" max="7" width="12.7109375" style="8" customWidth="1"/>
    <col min="8" max="8" width="14.85546875" style="8" customWidth="1"/>
    <col min="9" max="10" width="12.85546875" style="8" customWidth="1"/>
    <col min="11" max="12" width="12.7109375" style="8" customWidth="1"/>
    <col min="13" max="13" width="2.140625" style="8" customWidth="1"/>
    <col min="14" max="16384" width="11.42578125" style="8"/>
  </cols>
  <sheetData>
    <row r="1" spans="2:12" ht="8.25" customHeight="1" thickBot="1" x14ac:dyDescent="0.25"/>
    <row r="2" spans="2:12" ht="29.25" customHeight="1" thickTop="1" x14ac:dyDescent="0.2">
      <c r="B2" s="2173" t="s">
        <v>369</v>
      </c>
      <c r="C2" s="2174"/>
      <c r="D2" s="2174"/>
      <c r="E2" s="2174"/>
      <c r="F2" s="2174"/>
      <c r="G2" s="2174"/>
      <c r="H2" s="2174"/>
      <c r="I2" s="2174"/>
      <c r="J2" s="2174"/>
      <c r="K2" s="2174"/>
      <c r="L2" s="2175"/>
    </row>
    <row r="3" spans="2:12" ht="42.75" customHeight="1" x14ac:dyDescent="0.2">
      <c r="B3" s="2176" t="s">
        <v>2141</v>
      </c>
      <c r="C3" s="2177"/>
      <c r="D3" s="2177"/>
      <c r="E3" s="2177"/>
      <c r="F3" s="2177"/>
      <c r="G3" s="2177"/>
      <c r="H3" s="2177"/>
      <c r="I3" s="2177"/>
      <c r="J3" s="2177"/>
      <c r="K3" s="2177"/>
      <c r="L3" s="2178"/>
    </row>
    <row r="4" spans="2:12" x14ac:dyDescent="0.2">
      <c r="B4" s="2179" t="s">
        <v>0</v>
      </c>
      <c r="C4" s="2180"/>
      <c r="D4" s="2180"/>
      <c r="E4" s="2180"/>
      <c r="F4" s="2180"/>
      <c r="G4" s="2180"/>
      <c r="H4" s="2180"/>
      <c r="I4" s="2180"/>
      <c r="J4" s="2180"/>
      <c r="K4" s="2180"/>
      <c r="L4" s="2181"/>
    </row>
    <row r="5" spans="2:12" x14ac:dyDescent="0.2">
      <c r="B5" s="1327"/>
      <c r="C5" s="452"/>
      <c r="D5" s="452"/>
      <c r="E5" s="452"/>
      <c r="F5" s="452"/>
      <c r="G5" s="452"/>
      <c r="H5" s="452"/>
      <c r="I5" s="452"/>
      <c r="J5" s="452"/>
      <c r="K5" s="452"/>
      <c r="L5" s="852"/>
    </row>
    <row r="6" spans="2:12" ht="36.75" customHeight="1" thickBot="1" x14ac:dyDescent="0.25">
      <c r="B6" s="1328" t="s">
        <v>2142</v>
      </c>
      <c r="C6" s="1329"/>
      <c r="D6" s="1329"/>
      <c r="E6" s="1329"/>
      <c r="F6" s="1329"/>
      <c r="G6" s="1329"/>
      <c r="H6" s="1329"/>
      <c r="I6" s="1329"/>
      <c r="J6" s="1329"/>
      <c r="K6" s="1329"/>
      <c r="L6" s="1330" t="s">
        <v>2114</v>
      </c>
    </row>
    <row r="7" spans="2:12" ht="15" thickTop="1" x14ac:dyDescent="0.2">
      <c r="B7" s="2182" t="s">
        <v>2143</v>
      </c>
      <c r="C7" s="2183"/>
      <c r="D7" s="2184"/>
      <c r="E7" s="2188" t="s">
        <v>720</v>
      </c>
      <c r="F7" s="2189"/>
      <c r="G7" s="2189"/>
      <c r="H7" s="2189"/>
      <c r="I7" s="2189"/>
      <c r="J7" s="2189"/>
      <c r="K7" s="2189"/>
      <c r="L7" s="2190"/>
    </row>
    <row r="8" spans="2:12" ht="39" thickBot="1" x14ac:dyDescent="0.25">
      <c r="B8" s="2185"/>
      <c r="C8" s="2186"/>
      <c r="D8" s="2187"/>
      <c r="E8" s="1331" t="s">
        <v>2144</v>
      </c>
      <c r="F8" s="1332" t="s">
        <v>2145</v>
      </c>
      <c r="G8" s="1331" t="s">
        <v>2146</v>
      </c>
      <c r="H8" s="1332" t="s">
        <v>1110</v>
      </c>
      <c r="I8" s="1333" t="s">
        <v>2147</v>
      </c>
      <c r="J8" s="1331" t="s">
        <v>2148</v>
      </c>
      <c r="K8" s="1331" t="s">
        <v>2149</v>
      </c>
      <c r="L8" s="1334" t="s">
        <v>2150</v>
      </c>
    </row>
    <row r="9" spans="2:12" ht="15" thickTop="1" x14ac:dyDescent="0.2">
      <c r="B9" s="2170" t="s">
        <v>2151</v>
      </c>
      <c r="C9" s="2171"/>
      <c r="D9" s="2172"/>
      <c r="E9" s="1335"/>
      <c r="F9" s="1335"/>
      <c r="G9" s="1335"/>
      <c r="H9" s="1335"/>
      <c r="I9" s="1335"/>
      <c r="J9" s="1335"/>
      <c r="K9" s="1335"/>
      <c r="L9" s="1336"/>
    </row>
    <row r="10" spans="2:12" x14ac:dyDescent="0.2">
      <c r="B10" s="2156" t="s">
        <v>2152</v>
      </c>
      <c r="C10" s="2157"/>
      <c r="D10" s="2158"/>
      <c r="E10" s="1337"/>
      <c r="F10" s="1337"/>
      <c r="G10" s="1337"/>
      <c r="H10" s="1337"/>
      <c r="I10" s="1337"/>
      <c r="J10" s="1337"/>
      <c r="K10" s="1337"/>
      <c r="L10" s="1338"/>
    </row>
    <row r="11" spans="2:12" x14ac:dyDescent="0.2">
      <c r="B11" s="2156" t="s">
        <v>2153</v>
      </c>
      <c r="C11" s="2157"/>
      <c r="D11" s="2158"/>
      <c r="E11" s="1337"/>
      <c r="F11" s="1337"/>
      <c r="G11" s="1337"/>
      <c r="H11" s="1337"/>
      <c r="I11" s="1337"/>
      <c r="J11" s="1337"/>
      <c r="K11" s="1337"/>
      <c r="L11" s="1338"/>
    </row>
    <row r="12" spans="2:12" x14ac:dyDescent="0.2">
      <c r="B12" s="2156" t="s">
        <v>2154</v>
      </c>
      <c r="C12" s="2157"/>
      <c r="D12" s="2158"/>
      <c r="E12" s="1337"/>
      <c r="F12" s="1337"/>
      <c r="G12" s="1337"/>
      <c r="H12" s="1337"/>
      <c r="I12" s="1337"/>
      <c r="J12" s="1337"/>
      <c r="K12" s="1337"/>
      <c r="L12" s="1338"/>
    </row>
    <row r="13" spans="2:12" x14ac:dyDescent="0.2">
      <c r="B13" s="2156" t="s">
        <v>2155</v>
      </c>
      <c r="C13" s="2157"/>
      <c r="D13" s="2158"/>
      <c r="E13" s="1337"/>
      <c r="F13" s="1337"/>
      <c r="G13" s="1337"/>
      <c r="H13" s="1337"/>
      <c r="I13" s="1337"/>
      <c r="J13" s="1337"/>
      <c r="K13" s="1337"/>
      <c r="L13" s="1338"/>
    </row>
    <row r="14" spans="2:12" x14ac:dyDescent="0.2">
      <c r="B14" s="2156" t="s">
        <v>2156</v>
      </c>
      <c r="C14" s="2157"/>
      <c r="D14" s="2158"/>
      <c r="E14" s="1337"/>
      <c r="F14" s="1337"/>
      <c r="G14" s="1337"/>
      <c r="H14" s="1337"/>
      <c r="I14" s="1337"/>
      <c r="J14" s="1337"/>
      <c r="K14" s="1337"/>
      <c r="L14" s="1338"/>
    </row>
    <row r="15" spans="2:12" x14ac:dyDescent="0.2">
      <c r="B15" s="2156" t="s">
        <v>2157</v>
      </c>
      <c r="C15" s="2157"/>
      <c r="D15" s="2158"/>
      <c r="E15" s="1337"/>
      <c r="F15" s="1337"/>
      <c r="G15" s="1337"/>
      <c r="H15" s="1337"/>
      <c r="I15" s="1337"/>
      <c r="J15" s="1337"/>
      <c r="K15" s="1337"/>
      <c r="L15" s="1338"/>
    </row>
    <row r="16" spans="2:12" x14ac:dyDescent="0.2">
      <c r="B16" s="2156" t="s">
        <v>2158</v>
      </c>
      <c r="C16" s="2157"/>
      <c r="D16" s="2158"/>
      <c r="E16" s="1337"/>
      <c r="F16" s="1337"/>
      <c r="G16" s="1337"/>
      <c r="H16" s="1337"/>
      <c r="I16" s="1337"/>
      <c r="J16" s="1337"/>
      <c r="K16" s="1337"/>
      <c r="L16" s="1338"/>
    </row>
    <row r="17" spans="2:12" x14ac:dyDescent="0.2">
      <c r="B17" s="2156" t="s">
        <v>2159</v>
      </c>
      <c r="C17" s="2157"/>
      <c r="D17" s="2158"/>
      <c r="E17" s="1337"/>
      <c r="F17" s="1337"/>
      <c r="G17" s="1337"/>
      <c r="H17" s="1337"/>
      <c r="I17" s="1337"/>
      <c r="J17" s="1337"/>
      <c r="K17" s="1337"/>
      <c r="L17" s="1338"/>
    </row>
    <row r="18" spans="2:12" ht="10.5" customHeight="1" x14ac:dyDescent="0.2">
      <c r="B18" s="1339"/>
      <c r="C18" s="517"/>
      <c r="D18" s="518"/>
      <c r="E18" s="1337"/>
      <c r="F18" s="1337"/>
      <c r="G18" s="1337"/>
      <c r="H18" s="1337"/>
      <c r="I18" s="1337"/>
      <c r="J18" s="1337"/>
      <c r="K18" s="1337"/>
      <c r="L18" s="1338"/>
    </row>
    <row r="19" spans="2:12" x14ac:dyDescent="0.2">
      <c r="B19" s="2170" t="s">
        <v>2160</v>
      </c>
      <c r="C19" s="2171"/>
      <c r="D19" s="2172"/>
      <c r="E19" s="1335"/>
      <c r="F19" s="1335"/>
      <c r="G19" s="1335"/>
      <c r="H19" s="1335"/>
      <c r="I19" s="1335"/>
      <c r="J19" s="1335"/>
      <c r="K19" s="1335"/>
      <c r="L19" s="1336"/>
    </row>
    <row r="20" spans="2:12" x14ac:dyDescent="0.2">
      <c r="B20" s="2156" t="s">
        <v>2161</v>
      </c>
      <c r="C20" s="2157"/>
      <c r="D20" s="2158"/>
      <c r="E20" s="1337"/>
      <c r="F20" s="1337"/>
      <c r="G20" s="1337"/>
      <c r="H20" s="1337"/>
      <c r="I20" s="1337"/>
      <c r="J20" s="1337"/>
      <c r="K20" s="1337"/>
      <c r="L20" s="1338"/>
    </row>
    <row r="21" spans="2:12" x14ac:dyDescent="0.2">
      <c r="B21" s="2156" t="s">
        <v>2162</v>
      </c>
      <c r="C21" s="2157"/>
      <c r="D21" s="2158"/>
      <c r="E21" s="1337"/>
      <c r="F21" s="1337"/>
      <c r="G21" s="1337"/>
      <c r="H21" s="1337"/>
      <c r="I21" s="1337"/>
      <c r="J21" s="1337"/>
      <c r="K21" s="1337"/>
      <c r="L21" s="1338"/>
    </row>
    <row r="22" spans="2:12" x14ac:dyDescent="0.2">
      <c r="B22" s="2156" t="s">
        <v>2163</v>
      </c>
      <c r="C22" s="2157"/>
      <c r="D22" s="2158"/>
      <c r="E22" s="1337"/>
      <c r="F22" s="1337"/>
      <c r="G22" s="1337"/>
      <c r="H22" s="1337"/>
      <c r="I22" s="1337"/>
      <c r="J22" s="1337"/>
      <c r="K22" s="1337"/>
      <c r="L22" s="1338"/>
    </row>
    <row r="23" spans="2:12" ht="33.75" customHeight="1" x14ac:dyDescent="0.2">
      <c r="B23" s="2164" t="s">
        <v>2164</v>
      </c>
      <c r="C23" s="2165"/>
      <c r="D23" s="2166"/>
      <c r="E23" s="1337"/>
      <c r="F23" s="1337"/>
      <c r="G23" s="1337"/>
      <c r="H23" s="1337"/>
      <c r="I23" s="1337"/>
      <c r="J23" s="1337"/>
      <c r="K23" s="1337"/>
      <c r="L23" s="1338"/>
    </row>
    <row r="24" spans="2:12" x14ac:dyDescent="0.2">
      <c r="B24" s="2156" t="s">
        <v>2165</v>
      </c>
      <c r="C24" s="2157"/>
      <c r="D24" s="2158"/>
      <c r="E24" s="1337"/>
      <c r="F24" s="1337"/>
      <c r="G24" s="1337"/>
      <c r="H24" s="1337"/>
      <c r="I24" s="1337"/>
      <c r="J24" s="1337"/>
      <c r="K24" s="1337"/>
      <c r="L24" s="1338"/>
    </row>
    <row r="25" spans="2:12" x14ac:dyDescent="0.2">
      <c r="B25" s="2156" t="s">
        <v>2166</v>
      </c>
      <c r="C25" s="2157"/>
      <c r="D25" s="2158"/>
      <c r="E25" s="1337"/>
      <c r="F25" s="1337"/>
      <c r="G25" s="1337"/>
      <c r="H25" s="1337"/>
      <c r="I25" s="1337"/>
      <c r="J25" s="1337"/>
      <c r="K25" s="1337"/>
      <c r="L25" s="1338"/>
    </row>
    <row r="26" spans="2:12" x14ac:dyDescent="0.2">
      <c r="B26" s="2156" t="s">
        <v>2167</v>
      </c>
      <c r="C26" s="2157"/>
      <c r="D26" s="2158"/>
      <c r="E26" s="1337"/>
      <c r="F26" s="1337"/>
      <c r="G26" s="1337"/>
      <c r="H26" s="1337"/>
      <c r="I26" s="1337"/>
      <c r="J26" s="1337"/>
      <c r="K26" s="1337"/>
      <c r="L26" s="1338"/>
    </row>
    <row r="27" spans="2:12" ht="7.5" customHeight="1" x14ac:dyDescent="0.2">
      <c r="B27" s="1327"/>
      <c r="C27" s="452"/>
      <c r="D27" s="1340"/>
      <c r="E27" s="1337"/>
      <c r="F27" s="1337"/>
      <c r="G27" s="1337"/>
      <c r="H27" s="1337"/>
      <c r="I27" s="1337"/>
      <c r="J27" s="1337"/>
      <c r="K27" s="1337"/>
      <c r="L27" s="1338"/>
    </row>
    <row r="28" spans="2:12" x14ac:dyDescent="0.2">
      <c r="B28" s="2170" t="s">
        <v>2168</v>
      </c>
      <c r="C28" s="2171"/>
      <c r="D28" s="2172"/>
      <c r="E28" s="1335"/>
      <c r="F28" s="1335"/>
      <c r="G28" s="1335"/>
      <c r="H28" s="1335"/>
      <c r="I28" s="1335"/>
      <c r="J28" s="1335"/>
      <c r="K28" s="1335"/>
      <c r="L28" s="1336"/>
    </row>
    <row r="29" spans="2:12" ht="31.5" customHeight="1" x14ac:dyDescent="0.2">
      <c r="B29" s="2164" t="s">
        <v>2169</v>
      </c>
      <c r="C29" s="2157"/>
      <c r="D29" s="2158"/>
      <c r="E29" s="1337"/>
      <c r="F29" s="1337"/>
      <c r="G29" s="1337"/>
      <c r="H29" s="1337"/>
      <c r="I29" s="1337"/>
      <c r="J29" s="1337"/>
      <c r="K29" s="1337"/>
      <c r="L29" s="1338"/>
    </row>
    <row r="30" spans="2:12" x14ac:dyDescent="0.2">
      <c r="B30" s="2156" t="s">
        <v>2170</v>
      </c>
      <c r="C30" s="2157"/>
      <c r="D30" s="2158"/>
      <c r="E30" s="1337"/>
      <c r="F30" s="1337"/>
      <c r="G30" s="1337"/>
      <c r="H30" s="1337"/>
      <c r="I30" s="1337"/>
      <c r="J30" s="1337"/>
      <c r="K30" s="1337"/>
      <c r="L30" s="1338"/>
    </row>
    <row r="31" spans="2:12" ht="22.5" customHeight="1" x14ac:dyDescent="0.2">
      <c r="B31" s="2167" t="s">
        <v>2171</v>
      </c>
      <c r="C31" s="2168"/>
      <c r="D31" s="2169"/>
      <c r="E31" s="1337"/>
      <c r="F31" s="1337"/>
      <c r="G31" s="1337"/>
      <c r="H31" s="1337"/>
      <c r="I31" s="1337"/>
      <c r="J31" s="1337"/>
      <c r="K31" s="1337"/>
      <c r="L31" s="1338"/>
    </row>
    <row r="32" spans="2:12" ht="14.25" customHeight="1" x14ac:dyDescent="0.2">
      <c r="B32" s="2167" t="s">
        <v>2420</v>
      </c>
      <c r="C32" s="2168"/>
      <c r="D32" s="2169"/>
      <c r="E32" s="1337"/>
      <c r="F32" s="1337"/>
      <c r="G32" s="1337"/>
      <c r="H32" s="1337"/>
      <c r="I32" s="1337"/>
      <c r="J32" s="1337"/>
      <c r="K32" s="1337"/>
      <c r="L32" s="1338"/>
    </row>
    <row r="33" spans="2:12" x14ac:dyDescent="0.2">
      <c r="B33" s="2156" t="s">
        <v>2172</v>
      </c>
      <c r="C33" s="2157"/>
      <c r="D33" s="2158"/>
      <c r="E33" s="1337"/>
      <c r="F33" s="1337"/>
      <c r="G33" s="1337"/>
      <c r="H33" s="1337"/>
      <c r="I33" s="1337"/>
      <c r="J33" s="1337"/>
      <c r="K33" s="1337"/>
      <c r="L33" s="1338"/>
    </row>
    <row r="34" spans="2:12" x14ac:dyDescent="0.2">
      <c r="B34" s="2156" t="s">
        <v>2173</v>
      </c>
      <c r="C34" s="2157"/>
      <c r="D34" s="2158"/>
      <c r="E34" s="1337"/>
      <c r="F34" s="1337"/>
      <c r="G34" s="1337"/>
      <c r="H34" s="1337"/>
      <c r="I34" s="1337"/>
      <c r="J34" s="1337"/>
      <c r="K34" s="1337"/>
      <c r="L34" s="1338"/>
    </row>
    <row r="35" spans="2:12" x14ac:dyDescent="0.2">
      <c r="B35" s="2156" t="s">
        <v>2174</v>
      </c>
      <c r="C35" s="2157"/>
      <c r="D35" s="2158"/>
      <c r="E35" s="1337"/>
      <c r="F35" s="1337"/>
      <c r="G35" s="1337"/>
      <c r="H35" s="1337"/>
      <c r="I35" s="1337"/>
      <c r="J35" s="1337"/>
      <c r="K35" s="1337"/>
      <c r="L35" s="1338"/>
    </row>
    <row r="36" spans="2:12" x14ac:dyDescent="0.2">
      <c r="B36" s="2156" t="s">
        <v>2175</v>
      </c>
      <c r="C36" s="2157"/>
      <c r="D36" s="2158"/>
      <c r="E36" s="1337"/>
      <c r="F36" s="1337"/>
      <c r="G36" s="1337"/>
      <c r="H36" s="1337"/>
      <c r="I36" s="1337"/>
      <c r="J36" s="1337"/>
      <c r="K36" s="1337"/>
      <c r="L36" s="1338"/>
    </row>
    <row r="37" spans="2:12" x14ac:dyDescent="0.2">
      <c r="B37" s="2156" t="s">
        <v>2176</v>
      </c>
      <c r="C37" s="2157"/>
      <c r="D37" s="2158"/>
      <c r="E37" s="1337"/>
      <c r="F37" s="1337"/>
      <c r="G37" s="1337"/>
      <c r="H37" s="1337"/>
      <c r="I37" s="1337"/>
      <c r="J37" s="1337"/>
      <c r="K37" s="1337"/>
      <c r="L37" s="1338"/>
    </row>
    <row r="38" spans="2:12" ht="10.5" customHeight="1" x14ac:dyDescent="0.2">
      <c r="B38" s="1327"/>
      <c r="C38" s="452"/>
      <c r="D38" s="1340"/>
      <c r="E38" s="1337"/>
      <c r="F38" s="1337"/>
      <c r="G38" s="1337"/>
      <c r="H38" s="1337"/>
      <c r="I38" s="1337"/>
      <c r="J38" s="1337"/>
      <c r="K38" s="1337"/>
      <c r="L38" s="1338"/>
    </row>
    <row r="39" spans="2:12" x14ac:dyDescent="0.2">
      <c r="B39" s="2170" t="s">
        <v>2177</v>
      </c>
      <c r="C39" s="2171"/>
      <c r="D39" s="2172"/>
      <c r="E39" s="1335"/>
      <c r="F39" s="1335"/>
      <c r="G39" s="1335"/>
      <c r="H39" s="1335"/>
      <c r="I39" s="1335"/>
      <c r="J39" s="1335"/>
      <c r="K39" s="1335"/>
      <c r="L39" s="1336"/>
    </row>
    <row r="40" spans="2:12" ht="27" customHeight="1" x14ac:dyDescent="0.2">
      <c r="B40" s="2164" t="s">
        <v>2178</v>
      </c>
      <c r="C40" s="2165"/>
      <c r="D40" s="2166"/>
      <c r="E40" s="1337"/>
      <c r="F40" s="1337"/>
      <c r="G40" s="1337"/>
      <c r="H40" s="1337"/>
      <c r="I40" s="1337"/>
      <c r="J40" s="1337"/>
      <c r="K40" s="1337"/>
      <c r="L40" s="1338"/>
    </row>
    <row r="41" spans="2:12" ht="27" customHeight="1" x14ac:dyDescent="0.2">
      <c r="B41" s="2164" t="s">
        <v>2179</v>
      </c>
      <c r="C41" s="2165"/>
      <c r="D41" s="2166"/>
      <c r="E41" s="1337"/>
      <c r="F41" s="1337"/>
      <c r="G41" s="1337"/>
      <c r="H41" s="1337"/>
      <c r="I41" s="1337"/>
      <c r="J41" s="1337"/>
      <c r="K41" s="1337"/>
      <c r="L41" s="1338"/>
    </row>
    <row r="42" spans="2:12" ht="18.75" customHeight="1" x14ac:dyDescent="0.2">
      <c r="B42" s="2164" t="s">
        <v>2180</v>
      </c>
      <c r="C42" s="2165"/>
      <c r="D42" s="2166"/>
      <c r="E42" s="1337"/>
      <c r="F42" s="1337"/>
      <c r="G42" s="1337"/>
      <c r="H42" s="1337"/>
      <c r="I42" s="1337"/>
      <c r="J42" s="1337"/>
      <c r="K42" s="1337"/>
      <c r="L42" s="1338"/>
    </row>
    <row r="43" spans="2:12" ht="18.75" customHeight="1" x14ac:dyDescent="0.2">
      <c r="B43" s="2156" t="s">
        <v>2181</v>
      </c>
      <c r="C43" s="2157"/>
      <c r="D43" s="2158"/>
      <c r="E43" s="1337"/>
      <c r="F43" s="1337"/>
      <c r="G43" s="1337"/>
      <c r="H43" s="1337"/>
      <c r="I43" s="1337"/>
      <c r="J43" s="1337"/>
      <c r="K43" s="1337"/>
      <c r="L43" s="1338"/>
    </row>
    <row r="44" spans="2:12" ht="4.5" customHeight="1" thickBot="1" x14ac:dyDescent="0.25">
      <c r="B44" s="1327"/>
      <c r="C44" s="452"/>
      <c r="D44" s="1340"/>
      <c r="E44" s="1337"/>
      <c r="F44" s="1337"/>
      <c r="G44" s="1337"/>
      <c r="H44" s="1337"/>
      <c r="I44" s="1337"/>
      <c r="J44" s="1337"/>
      <c r="K44" s="1337"/>
      <c r="L44" s="1338"/>
    </row>
    <row r="45" spans="2:12" ht="17.25" customHeight="1" thickTop="1" thickBot="1" x14ac:dyDescent="0.25">
      <c r="B45" s="2159" t="s">
        <v>2182</v>
      </c>
      <c r="C45" s="2160"/>
      <c r="D45" s="2161"/>
      <c r="E45" s="1341"/>
      <c r="F45" s="1341"/>
      <c r="G45" s="1341"/>
      <c r="H45" s="1341"/>
      <c r="I45" s="1341"/>
      <c r="J45" s="1341"/>
      <c r="K45" s="1341"/>
      <c r="L45" s="1342"/>
    </row>
    <row r="46" spans="2:12" ht="25.5" customHeight="1" thickTop="1" x14ac:dyDescent="0.2">
      <c r="B46" s="2162" t="s">
        <v>621</v>
      </c>
      <c r="C46" s="2162"/>
      <c r="D46" s="2162"/>
      <c r="E46" s="2162"/>
      <c r="F46" s="2162"/>
      <c r="G46" s="2162"/>
      <c r="H46" s="2162"/>
      <c r="I46" s="2162"/>
      <c r="J46" s="2162"/>
      <c r="K46" s="2162"/>
      <c r="L46" s="2162"/>
    </row>
    <row r="47" spans="2:12" ht="15" customHeight="1" x14ac:dyDescent="0.2">
      <c r="B47" s="1343"/>
      <c r="C47" s="1343"/>
      <c r="D47" s="1343"/>
      <c r="E47" s="1343"/>
      <c r="F47" s="1343"/>
      <c r="G47" s="1343"/>
      <c r="H47" s="1343"/>
      <c r="I47" s="1343"/>
      <c r="J47" s="1343"/>
      <c r="K47" s="1343"/>
      <c r="L47" s="1343"/>
    </row>
    <row r="48" spans="2:12" ht="14.25" customHeight="1" x14ac:dyDescent="0.2">
      <c r="B48" s="1343"/>
      <c r="C48" s="1343"/>
      <c r="D48" s="1343"/>
      <c r="E48" s="1343"/>
      <c r="F48" s="1343"/>
      <c r="G48" s="1343"/>
      <c r="H48" s="1343"/>
      <c r="I48" s="1343"/>
      <c r="J48" s="1343"/>
      <c r="K48" s="1343"/>
      <c r="L48" s="1343"/>
    </row>
    <row r="49" spans="2:12" x14ac:dyDescent="0.2">
      <c r="C49" s="452"/>
      <c r="D49" s="576"/>
      <c r="E49" s="577"/>
      <c r="F49" s="452"/>
      <c r="G49" s="452"/>
      <c r="H49" s="452"/>
      <c r="K49" s="452"/>
      <c r="L49" s="576"/>
    </row>
    <row r="50" spans="2:12" x14ac:dyDescent="0.2">
      <c r="B50" s="512"/>
      <c r="C50" s="1344"/>
      <c r="D50" s="1010"/>
      <c r="E50" s="2162"/>
      <c r="F50" s="2162"/>
      <c r="G50" s="512"/>
      <c r="H50" s="512"/>
      <c r="I50" s="512"/>
      <c r="J50" s="512"/>
      <c r="K50" s="1344"/>
      <c r="L50" s="486"/>
    </row>
    <row r="51" spans="2:12" x14ac:dyDescent="0.2">
      <c r="B51" s="486"/>
      <c r="C51" s="486"/>
      <c r="D51" s="486"/>
      <c r="E51" s="486"/>
      <c r="F51" s="486"/>
      <c r="G51" s="486"/>
      <c r="H51" s="486"/>
      <c r="I51" s="486"/>
      <c r="J51" s="486"/>
      <c r="K51" s="486"/>
      <c r="L51" s="486"/>
    </row>
    <row r="52" spans="2:12" x14ac:dyDescent="0.2">
      <c r="C52" s="1345"/>
      <c r="F52" s="1345"/>
      <c r="G52" s="1345"/>
      <c r="H52" s="1345"/>
      <c r="I52" s="1346"/>
      <c r="J52" s="1346"/>
      <c r="K52" s="2163"/>
      <c r="L52" s="2163"/>
    </row>
    <row r="66" spans="3:4" x14ac:dyDescent="0.2">
      <c r="C66" s="580"/>
    </row>
    <row r="73" spans="3:4" x14ac:dyDescent="0.2">
      <c r="D73" s="580"/>
    </row>
  </sheetData>
  <mergeCells count="41">
    <mergeCell ref="B15:D15"/>
    <mergeCell ref="B2:L2"/>
    <mergeCell ref="B3:L3"/>
    <mergeCell ref="B4:L4"/>
    <mergeCell ref="B7:D8"/>
    <mergeCell ref="E7:L7"/>
    <mergeCell ref="B9:D9"/>
    <mergeCell ref="B10:D10"/>
    <mergeCell ref="B11:D11"/>
    <mergeCell ref="B12:D12"/>
    <mergeCell ref="B13:D13"/>
    <mergeCell ref="B14:D14"/>
    <mergeCell ref="B29:D29"/>
    <mergeCell ref="B16:D16"/>
    <mergeCell ref="B17:D17"/>
    <mergeCell ref="B19:D19"/>
    <mergeCell ref="B20:D20"/>
    <mergeCell ref="B21:D21"/>
    <mergeCell ref="B22:D22"/>
    <mergeCell ref="B23:D23"/>
    <mergeCell ref="B24:D24"/>
    <mergeCell ref="B25:D25"/>
    <mergeCell ref="B26:D26"/>
    <mergeCell ref="B28:D28"/>
    <mergeCell ref="B42:D42"/>
    <mergeCell ref="B30:D30"/>
    <mergeCell ref="B31:D31"/>
    <mergeCell ref="B32:D32"/>
    <mergeCell ref="B33:D33"/>
    <mergeCell ref="B34:D34"/>
    <mergeCell ref="B35:D35"/>
    <mergeCell ref="B36:D36"/>
    <mergeCell ref="B37:D37"/>
    <mergeCell ref="B39:D39"/>
    <mergeCell ref="B40:D40"/>
    <mergeCell ref="B41:D41"/>
    <mergeCell ref="B43:D43"/>
    <mergeCell ref="B45:D45"/>
    <mergeCell ref="B46:L46"/>
    <mergeCell ref="E50:F50"/>
    <mergeCell ref="K52:L52"/>
  </mergeCells>
  <pageMargins left="0.25" right="0.25" top="0.75" bottom="0.75" header="0.3" footer="0.3"/>
  <pageSetup scale="7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FFFCE-7438-46F4-88E4-8EEA5DC3408B}">
  <sheetPr>
    <pageSetUpPr autoPageBreaks="0"/>
  </sheetPr>
  <dimension ref="B2:AB70"/>
  <sheetViews>
    <sheetView showGridLines="0" zoomScale="55" zoomScaleNormal="55" zoomScaleSheetLayoutView="70" zoomScalePageLayoutView="90" workbookViewId="0">
      <selection activeCell="N76" sqref="N76"/>
    </sheetView>
  </sheetViews>
  <sheetFormatPr baseColWidth="10" defaultRowHeight="12.75" x14ac:dyDescent="0.2"/>
  <cols>
    <col min="1" max="2" width="4.42578125" style="1352" customWidth="1"/>
    <col min="3" max="3" width="10.140625" style="1356" customWidth="1"/>
    <col min="4" max="4" width="11.85546875" style="1356" customWidth="1"/>
    <col min="5" max="5" width="15.85546875" style="1356" customWidth="1"/>
    <col min="6" max="6" width="28.5703125" style="1356" customWidth="1"/>
    <col min="7" max="7" width="16" style="1356" customWidth="1"/>
    <col min="8" max="8" width="23.5703125" style="1356" customWidth="1"/>
    <col min="9" max="9" width="11.5703125" style="1356" customWidth="1"/>
    <col min="10" max="10" width="10.7109375" style="1356" customWidth="1"/>
    <col min="11" max="12" width="12" style="1356" customWidth="1"/>
    <col min="13" max="13" width="11.85546875" style="1356" customWidth="1"/>
    <col min="14" max="14" width="10.42578125" style="1356" customWidth="1"/>
    <col min="15" max="15" width="16.85546875" style="1356" customWidth="1"/>
    <col min="16" max="16" width="12.5703125" style="1356" customWidth="1"/>
    <col min="17" max="17" width="7.85546875" style="1356" customWidth="1"/>
    <col min="18" max="18" width="11.5703125" style="1356" customWidth="1"/>
    <col min="19" max="19" width="9.42578125" style="1356" customWidth="1"/>
    <col min="20" max="20" width="21.5703125" style="1356" customWidth="1"/>
    <col min="21" max="21" width="18.5703125" style="1356" customWidth="1"/>
    <col min="22" max="22" width="16" style="1356" customWidth="1"/>
    <col min="23" max="23" width="5.5703125" style="1356" customWidth="1"/>
    <col min="24" max="24" width="10.140625" style="1356" customWidth="1"/>
    <col min="25" max="25" width="15.7109375" style="1356" customWidth="1"/>
    <col min="26" max="26" width="18.85546875" style="1356" customWidth="1"/>
    <col min="27" max="27" width="4.28515625" style="1352" customWidth="1"/>
    <col min="28" max="28" width="5.28515625" style="1352" customWidth="1"/>
    <col min="29" max="253" width="11.42578125" style="1352"/>
    <col min="254" max="254" width="4" style="1352" customWidth="1"/>
    <col min="255" max="255" width="8.5703125" style="1352" customWidth="1"/>
    <col min="256" max="256" width="11.5703125" style="1352" customWidth="1"/>
    <col min="257" max="257" width="28.5703125" style="1352" customWidth="1"/>
    <col min="258" max="258" width="22.28515625" style="1352" customWidth="1"/>
    <col min="259" max="259" width="11.42578125" style="1352" customWidth="1"/>
    <col min="260" max="260" width="12" style="1352" customWidth="1"/>
    <col min="261" max="261" width="16.5703125" style="1352" customWidth="1"/>
    <col min="262" max="262" width="11.5703125" style="1352" customWidth="1"/>
    <col min="263" max="263" width="8" style="1352" customWidth="1"/>
    <col min="264" max="264" width="9.5703125" style="1352" customWidth="1"/>
    <col min="265" max="265" width="8.5703125" style="1352" customWidth="1"/>
    <col min="266" max="266" width="9.85546875" style="1352" customWidth="1"/>
    <col min="267" max="267" width="7.85546875" style="1352" customWidth="1"/>
    <col min="268" max="268" width="8" style="1352" customWidth="1"/>
    <col min="269" max="269" width="7.7109375" style="1352" customWidth="1"/>
    <col min="270" max="270" width="12.5703125" style="1352" customWidth="1"/>
    <col min="271" max="271" width="7.85546875" style="1352" customWidth="1"/>
    <col min="272" max="272" width="5.7109375" style="1352" customWidth="1"/>
    <col min="273" max="273" width="7.85546875" style="1352" customWidth="1"/>
    <col min="274" max="274" width="8.28515625" style="1352" customWidth="1"/>
    <col min="275" max="275" width="9.140625" style="1352" customWidth="1"/>
    <col min="276" max="276" width="9.85546875" style="1352" customWidth="1"/>
    <col min="277" max="277" width="10.85546875" style="1352" customWidth="1"/>
    <col min="278" max="278" width="12.85546875" style="1352" customWidth="1"/>
    <col min="279" max="279" width="10.28515625" style="1352" customWidth="1"/>
    <col min="280" max="280" width="27.7109375" style="1352" customWidth="1"/>
    <col min="281" max="509" width="11.42578125" style="1352"/>
    <col min="510" max="510" width="4" style="1352" customWidth="1"/>
    <col min="511" max="511" width="8.5703125" style="1352" customWidth="1"/>
    <col min="512" max="512" width="11.5703125" style="1352" customWidth="1"/>
    <col min="513" max="513" width="28.5703125" style="1352" customWidth="1"/>
    <col min="514" max="514" width="22.28515625" style="1352" customWidth="1"/>
    <col min="515" max="515" width="11.42578125" style="1352" customWidth="1"/>
    <col min="516" max="516" width="12" style="1352" customWidth="1"/>
    <col min="517" max="517" width="16.5703125" style="1352" customWidth="1"/>
    <col min="518" max="518" width="11.5703125" style="1352" customWidth="1"/>
    <col min="519" max="519" width="8" style="1352" customWidth="1"/>
    <col min="520" max="520" width="9.5703125" style="1352" customWidth="1"/>
    <col min="521" max="521" width="8.5703125" style="1352" customWidth="1"/>
    <col min="522" max="522" width="9.85546875" style="1352" customWidth="1"/>
    <col min="523" max="523" width="7.85546875" style="1352" customWidth="1"/>
    <col min="524" max="524" width="8" style="1352" customWidth="1"/>
    <col min="525" max="525" width="7.7109375" style="1352" customWidth="1"/>
    <col min="526" max="526" width="12.5703125" style="1352" customWidth="1"/>
    <col min="527" max="527" width="7.85546875" style="1352" customWidth="1"/>
    <col min="528" max="528" width="5.7109375" style="1352" customWidth="1"/>
    <col min="529" max="529" width="7.85546875" style="1352" customWidth="1"/>
    <col min="530" max="530" width="8.28515625" style="1352" customWidth="1"/>
    <col min="531" max="531" width="9.140625" style="1352" customWidth="1"/>
    <col min="532" max="532" width="9.85546875" style="1352" customWidth="1"/>
    <col min="533" max="533" width="10.85546875" style="1352" customWidth="1"/>
    <col min="534" max="534" width="12.85546875" style="1352" customWidth="1"/>
    <col min="535" max="535" width="10.28515625" style="1352" customWidth="1"/>
    <col min="536" max="536" width="27.7109375" style="1352" customWidth="1"/>
    <col min="537" max="765" width="11.42578125" style="1352"/>
    <col min="766" max="766" width="4" style="1352" customWidth="1"/>
    <col min="767" max="767" width="8.5703125" style="1352" customWidth="1"/>
    <col min="768" max="768" width="11.5703125" style="1352" customWidth="1"/>
    <col min="769" max="769" width="28.5703125" style="1352" customWidth="1"/>
    <col min="770" max="770" width="22.28515625" style="1352" customWidth="1"/>
    <col min="771" max="771" width="11.42578125" style="1352" customWidth="1"/>
    <col min="772" max="772" width="12" style="1352" customWidth="1"/>
    <col min="773" max="773" width="16.5703125" style="1352" customWidth="1"/>
    <col min="774" max="774" width="11.5703125" style="1352" customWidth="1"/>
    <col min="775" max="775" width="8" style="1352" customWidth="1"/>
    <col min="776" max="776" width="9.5703125" style="1352" customWidth="1"/>
    <col min="777" max="777" width="8.5703125" style="1352" customWidth="1"/>
    <col min="778" max="778" width="9.85546875" style="1352" customWidth="1"/>
    <col min="779" max="779" width="7.85546875" style="1352" customWidth="1"/>
    <col min="780" max="780" width="8" style="1352" customWidth="1"/>
    <col min="781" max="781" width="7.7109375" style="1352" customWidth="1"/>
    <col min="782" max="782" width="12.5703125" style="1352" customWidth="1"/>
    <col min="783" max="783" width="7.85546875" style="1352" customWidth="1"/>
    <col min="784" max="784" width="5.7109375" style="1352" customWidth="1"/>
    <col min="785" max="785" width="7.85546875" style="1352" customWidth="1"/>
    <col min="786" max="786" width="8.28515625" style="1352" customWidth="1"/>
    <col min="787" max="787" width="9.140625" style="1352" customWidth="1"/>
    <col min="788" max="788" width="9.85546875" style="1352" customWidth="1"/>
    <col min="789" max="789" width="10.85546875" style="1352" customWidth="1"/>
    <col min="790" max="790" width="12.85546875" style="1352" customWidth="1"/>
    <col min="791" max="791" width="10.28515625" style="1352" customWidth="1"/>
    <col min="792" max="792" width="27.7109375" style="1352" customWidth="1"/>
    <col min="793" max="1021" width="11.42578125" style="1352"/>
    <col min="1022" max="1022" width="4" style="1352" customWidth="1"/>
    <col min="1023" max="1023" width="8.5703125" style="1352" customWidth="1"/>
    <col min="1024" max="1024" width="11.5703125" style="1352" customWidth="1"/>
    <col min="1025" max="1025" width="28.5703125" style="1352" customWidth="1"/>
    <col min="1026" max="1026" width="22.28515625" style="1352" customWidth="1"/>
    <col min="1027" max="1027" width="11.42578125" style="1352" customWidth="1"/>
    <col min="1028" max="1028" width="12" style="1352" customWidth="1"/>
    <col min="1029" max="1029" width="16.5703125" style="1352" customWidth="1"/>
    <col min="1030" max="1030" width="11.5703125" style="1352" customWidth="1"/>
    <col min="1031" max="1031" width="8" style="1352" customWidth="1"/>
    <col min="1032" max="1032" width="9.5703125" style="1352" customWidth="1"/>
    <col min="1033" max="1033" width="8.5703125" style="1352" customWidth="1"/>
    <col min="1034" max="1034" width="9.85546875" style="1352" customWidth="1"/>
    <col min="1035" max="1035" width="7.85546875" style="1352" customWidth="1"/>
    <col min="1036" max="1036" width="8" style="1352" customWidth="1"/>
    <col min="1037" max="1037" width="7.7109375" style="1352" customWidth="1"/>
    <col min="1038" max="1038" width="12.5703125" style="1352" customWidth="1"/>
    <col min="1039" max="1039" width="7.85546875" style="1352" customWidth="1"/>
    <col min="1040" max="1040" width="5.7109375" style="1352" customWidth="1"/>
    <col min="1041" max="1041" width="7.85546875" style="1352" customWidth="1"/>
    <col min="1042" max="1042" width="8.28515625" style="1352" customWidth="1"/>
    <col min="1043" max="1043" width="9.140625" style="1352" customWidth="1"/>
    <col min="1044" max="1044" width="9.85546875" style="1352" customWidth="1"/>
    <col min="1045" max="1045" width="10.85546875" style="1352" customWidth="1"/>
    <col min="1046" max="1046" width="12.85546875" style="1352" customWidth="1"/>
    <col min="1047" max="1047" width="10.28515625" style="1352" customWidth="1"/>
    <col min="1048" max="1048" width="27.7109375" style="1352" customWidth="1"/>
    <col min="1049" max="1277" width="11.42578125" style="1352"/>
    <col min="1278" max="1278" width="4" style="1352" customWidth="1"/>
    <col min="1279" max="1279" width="8.5703125" style="1352" customWidth="1"/>
    <col min="1280" max="1280" width="11.5703125" style="1352" customWidth="1"/>
    <col min="1281" max="1281" width="28.5703125" style="1352" customWidth="1"/>
    <col min="1282" max="1282" width="22.28515625" style="1352" customWidth="1"/>
    <col min="1283" max="1283" width="11.42578125" style="1352" customWidth="1"/>
    <col min="1284" max="1284" width="12" style="1352" customWidth="1"/>
    <col min="1285" max="1285" width="16.5703125" style="1352" customWidth="1"/>
    <col min="1286" max="1286" width="11.5703125" style="1352" customWidth="1"/>
    <col min="1287" max="1287" width="8" style="1352" customWidth="1"/>
    <col min="1288" max="1288" width="9.5703125" style="1352" customWidth="1"/>
    <col min="1289" max="1289" width="8.5703125" style="1352" customWidth="1"/>
    <col min="1290" max="1290" width="9.85546875" style="1352" customWidth="1"/>
    <col min="1291" max="1291" width="7.85546875" style="1352" customWidth="1"/>
    <col min="1292" max="1292" width="8" style="1352" customWidth="1"/>
    <col min="1293" max="1293" width="7.7109375" style="1352" customWidth="1"/>
    <col min="1294" max="1294" width="12.5703125" style="1352" customWidth="1"/>
    <col min="1295" max="1295" width="7.85546875" style="1352" customWidth="1"/>
    <col min="1296" max="1296" width="5.7109375" style="1352" customWidth="1"/>
    <col min="1297" max="1297" width="7.85546875" style="1352" customWidth="1"/>
    <col min="1298" max="1298" width="8.28515625" style="1352" customWidth="1"/>
    <col min="1299" max="1299" width="9.140625" style="1352" customWidth="1"/>
    <col min="1300" max="1300" width="9.85546875" style="1352" customWidth="1"/>
    <col min="1301" max="1301" width="10.85546875" style="1352" customWidth="1"/>
    <col min="1302" max="1302" width="12.85546875" style="1352" customWidth="1"/>
    <col min="1303" max="1303" width="10.28515625" style="1352" customWidth="1"/>
    <col min="1304" max="1304" width="27.7109375" style="1352" customWidth="1"/>
    <col min="1305" max="1533" width="11.42578125" style="1352"/>
    <col min="1534" max="1534" width="4" style="1352" customWidth="1"/>
    <col min="1535" max="1535" width="8.5703125" style="1352" customWidth="1"/>
    <col min="1536" max="1536" width="11.5703125" style="1352" customWidth="1"/>
    <col min="1537" max="1537" width="28.5703125" style="1352" customWidth="1"/>
    <col min="1538" max="1538" width="22.28515625" style="1352" customWidth="1"/>
    <col min="1539" max="1539" width="11.42578125" style="1352" customWidth="1"/>
    <col min="1540" max="1540" width="12" style="1352" customWidth="1"/>
    <col min="1541" max="1541" width="16.5703125" style="1352" customWidth="1"/>
    <col min="1542" max="1542" width="11.5703125" style="1352" customWidth="1"/>
    <col min="1543" max="1543" width="8" style="1352" customWidth="1"/>
    <col min="1544" max="1544" width="9.5703125" style="1352" customWidth="1"/>
    <col min="1545" max="1545" width="8.5703125" style="1352" customWidth="1"/>
    <col min="1546" max="1546" width="9.85546875" style="1352" customWidth="1"/>
    <col min="1547" max="1547" width="7.85546875" style="1352" customWidth="1"/>
    <col min="1548" max="1548" width="8" style="1352" customWidth="1"/>
    <col min="1549" max="1549" width="7.7109375" style="1352" customWidth="1"/>
    <col min="1550" max="1550" width="12.5703125" style="1352" customWidth="1"/>
    <col min="1551" max="1551" width="7.85546875" style="1352" customWidth="1"/>
    <col min="1552" max="1552" width="5.7109375" style="1352" customWidth="1"/>
    <col min="1553" max="1553" width="7.85546875" style="1352" customWidth="1"/>
    <col min="1554" max="1554" width="8.28515625" style="1352" customWidth="1"/>
    <col min="1555" max="1555" width="9.140625" style="1352" customWidth="1"/>
    <col min="1556" max="1556" width="9.85546875" style="1352" customWidth="1"/>
    <col min="1557" max="1557" width="10.85546875" style="1352" customWidth="1"/>
    <col min="1558" max="1558" width="12.85546875" style="1352" customWidth="1"/>
    <col min="1559" max="1559" width="10.28515625" style="1352" customWidth="1"/>
    <col min="1560" max="1560" width="27.7109375" style="1352" customWidth="1"/>
    <col min="1561" max="1789" width="11.42578125" style="1352"/>
    <col min="1790" max="1790" width="4" style="1352" customWidth="1"/>
    <col min="1791" max="1791" width="8.5703125" style="1352" customWidth="1"/>
    <col min="1792" max="1792" width="11.5703125" style="1352" customWidth="1"/>
    <col min="1793" max="1793" width="28.5703125" style="1352" customWidth="1"/>
    <col min="1794" max="1794" width="22.28515625" style="1352" customWidth="1"/>
    <col min="1795" max="1795" width="11.42578125" style="1352" customWidth="1"/>
    <col min="1796" max="1796" width="12" style="1352" customWidth="1"/>
    <col min="1797" max="1797" width="16.5703125" style="1352" customWidth="1"/>
    <col min="1798" max="1798" width="11.5703125" style="1352" customWidth="1"/>
    <col min="1799" max="1799" width="8" style="1352" customWidth="1"/>
    <col min="1800" max="1800" width="9.5703125" style="1352" customWidth="1"/>
    <col min="1801" max="1801" width="8.5703125" style="1352" customWidth="1"/>
    <col min="1802" max="1802" width="9.85546875" style="1352" customWidth="1"/>
    <col min="1803" max="1803" width="7.85546875" style="1352" customWidth="1"/>
    <col min="1804" max="1804" width="8" style="1352" customWidth="1"/>
    <col min="1805" max="1805" width="7.7109375" style="1352" customWidth="1"/>
    <col min="1806" max="1806" width="12.5703125" style="1352" customWidth="1"/>
    <col min="1807" max="1807" width="7.85546875" style="1352" customWidth="1"/>
    <col min="1808" max="1808" width="5.7109375" style="1352" customWidth="1"/>
    <col min="1809" max="1809" width="7.85546875" style="1352" customWidth="1"/>
    <col min="1810" max="1810" width="8.28515625" style="1352" customWidth="1"/>
    <col min="1811" max="1811" width="9.140625" style="1352" customWidth="1"/>
    <col min="1812" max="1812" width="9.85546875" style="1352" customWidth="1"/>
    <col min="1813" max="1813" width="10.85546875" style="1352" customWidth="1"/>
    <col min="1814" max="1814" width="12.85546875" style="1352" customWidth="1"/>
    <col min="1815" max="1815" width="10.28515625" style="1352" customWidth="1"/>
    <col min="1816" max="1816" width="27.7109375" style="1352" customWidth="1"/>
    <col min="1817" max="2045" width="11.42578125" style="1352"/>
    <col min="2046" max="2046" width="4" style="1352" customWidth="1"/>
    <col min="2047" max="2047" width="8.5703125" style="1352" customWidth="1"/>
    <col min="2048" max="2048" width="11.5703125" style="1352" customWidth="1"/>
    <col min="2049" max="2049" width="28.5703125" style="1352" customWidth="1"/>
    <col min="2050" max="2050" width="22.28515625" style="1352" customWidth="1"/>
    <col min="2051" max="2051" width="11.42578125" style="1352" customWidth="1"/>
    <col min="2052" max="2052" width="12" style="1352" customWidth="1"/>
    <col min="2053" max="2053" width="16.5703125" style="1352" customWidth="1"/>
    <col min="2054" max="2054" width="11.5703125" style="1352" customWidth="1"/>
    <col min="2055" max="2055" width="8" style="1352" customWidth="1"/>
    <col min="2056" max="2056" width="9.5703125" style="1352" customWidth="1"/>
    <col min="2057" max="2057" width="8.5703125" style="1352" customWidth="1"/>
    <col min="2058" max="2058" width="9.85546875" style="1352" customWidth="1"/>
    <col min="2059" max="2059" width="7.85546875" style="1352" customWidth="1"/>
    <col min="2060" max="2060" width="8" style="1352" customWidth="1"/>
    <col min="2061" max="2061" width="7.7109375" style="1352" customWidth="1"/>
    <col min="2062" max="2062" width="12.5703125" style="1352" customWidth="1"/>
    <col min="2063" max="2063" width="7.85546875" style="1352" customWidth="1"/>
    <col min="2064" max="2064" width="5.7109375" style="1352" customWidth="1"/>
    <col min="2065" max="2065" width="7.85546875" style="1352" customWidth="1"/>
    <col min="2066" max="2066" width="8.28515625" style="1352" customWidth="1"/>
    <col min="2067" max="2067" width="9.140625" style="1352" customWidth="1"/>
    <col min="2068" max="2068" width="9.85546875" style="1352" customWidth="1"/>
    <col min="2069" max="2069" width="10.85546875" style="1352" customWidth="1"/>
    <col min="2070" max="2070" width="12.85546875" style="1352" customWidth="1"/>
    <col min="2071" max="2071" width="10.28515625" style="1352" customWidth="1"/>
    <col min="2072" max="2072" width="27.7109375" style="1352" customWidth="1"/>
    <col min="2073" max="2301" width="11.42578125" style="1352"/>
    <col min="2302" max="2302" width="4" style="1352" customWidth="1"/>
    <col min="2303" max="2303" width="8.5703125" style="1352" customWidth="1"/>
    <col min="2304" max="2304" width="11.5703125" style="1352" customWidth="1"/>
    <col min="2305" max="2305" width="28.5703125" style="1352" customWidth="1"/>
    <col min="2306" max="2306" width="22.28515625" style="1352" customWidth="1"/>
    <col min="2307" max="2307" width="11.42578125" style="1352" customWidth="1"/>
    <col min="2308" max="2308" width="12" style="1352" customWidth="1"/>
    <col min="2309" max="2309" width="16.5703125" style="1352" customWidth="1"/>
    <col min="2310" max="2310" width="11.5703125" style="1352" customWidth="1"/>
    <col min="2311" max="2311" width="8" style="1352" customWidth="1"/>
    <col min="2312" max="2312" width="9.5703125" style="1352" customWidth="1"/>
    <col min="2313" max="2313" width="8.5703125" style="1352" customWidth="1"/>
    <col min="2314" max="2314" width="9.85546875" style="1352" customWidth="1"/>
    <col min="2315" max="2315" width="7.85546875" style="1352" customWidth="1"/>
    <col min="2316" max="2316" width="8" style="1352" customWidth="1"/>
    <col min="2317" max="2317" width="7.7109375" style="1352" customWidth="1"/>
    <col min="2318" max="2318" width="12.5703125" style="1352" customWidth="1"/>
    <col min="2319" max="2319" width="7.85546875" style="1352" customWidth="1"/>
    <col min="2320" max="2320" width="5.7109375" style="1352" customWidth="1"/>
    <col min="2321" max="2321" width="7.85546875" style="1352" customWidth="1"/>
    <col min="2322" max="2322" width="8.28515625" style="1352" customWidth="1"/>
    <col min="2323" max="2323" width="9.140625" style="1352" customWidth="1"/>
    <col min="2324" max="2324" width="9.85546875" style="1352" customWidth="1"/>
    <col min="2325" max="2325" width="10.85546875" style="1352" customWidth="1"/>
    <col min="2326" max="2326" width="12.85546875" style="1352" customWidth="1"/>
    <col min="2327" max="2327" width="10.28515625" style="1352" customWidth="1"/>
    <col min="2328" max="2328" width="27.7109375" style="1352" customWidth="1"/>
    <col min="2329" max="2557" width="11.42578125" style="1352"/>
    <col min="2558" max="2558" width="4" style="1352" customWidth="1"/>
    <col min="2559" max="2559" width="8.5703125" style="1352" customWidth="1"/>
    <col min="2560" max="2560" width="11.5703125" style="1352" customWidth="1"/>
    <col min="2561" max="2561" width="28.5703125" style="1352" customWidth="1"/>
    <col min="2562" max="2562" width="22.28515625" style="1352" customWidth="1"/>
    <col min="2563" max="2563" width="11.42578125" style="1352" customWidth="1"/>
    <col min="2564" max="2564" width="12" style="1352" customWidth="1"/>
    <col min="2565" max="2565" width="16.5703125" style="1352" customWidth="1"/>
    <col min="2566" max="2566" width="11.5703125" style="1352" customWidth="1"/>
    <col min="2567" max="2567" width="8" style="1352" customWidth="1"/>
    <col min="2568" max="2568" width="9.5703125" style="1352" customWidth="1"/>
    <col min="2569" max="2569" width="8.5703125" style="1352" customWidth="1"/>
    <col min="2570" max="2570" width="9.85546875" style="1352" customWidth="1"/>
    <col min="2571" max="2571" width="7.85546875" style="1352" customWidth="1"/>
    <col min="2572" max="2572" width="8" style="1352" customWidth="1"/>
    <col min="2573" max="2573" width="7.7109375" style="1352" customWidth="1"/>
    <col min="2574" max="2574" width="12.5703125" style="1352" customWidth="1"/>
    <col min="2575" max="2575" width="7.85546875" style="1352" customWidth="1"/>
    <col min="2576" max="2576" width="5.7109375" style="1352" customWidth="1"/>
    <col min="2577" max="2577" width="7.85546875" style="1352" customWidth="1"/>
    <col min="2578" max="2578" width="8.28515625" style="1352" customWidth="1"/>
    <col min="2579" max="2579" width="9.140625" style="1352" customWidth="1"/>
    <col min="2580" max="2580" width="9.85546875" style="1352" customWidth="1"/>
    <col min="2581" max="2581" width="10.85546875" style="1352" customWidth="1"/>
    <col min="2582" max="2582" width="12.85546875" style="1352" customWidth="1"/>
    <col min="2583" max="2583" width="10.28515625" style="1352" customWidth="1"/>
    <col min="2584" max="2584" width="27.7109375" style="1352" customWidth="1"/>
    <col min="2585" max="2813" width="11.42578125" style="1352"/>
    <col min="2814" max="2814" width="4" style="1352" customWidth="1"/>
    <col min="2815" max="2815" width="8.5703125" style="1352" customWidth="1"/>
    <col min="2816" max="2816" width="11.5703125" style="1352" customWidth="1"/>
    <col min="2817" max="2817" width="28.5703125" style="1352" customWidth="1"/>
    <col min="2818" max="2818" width="22.28515625" style="1352" customWidth="1"/>
    <col min="2819" max="2819" width="11.42578125" style="1352" customWidth="1"/>
    <col min="2820" max="2820" width="12" style="1352" customWidth="1"/>
    <col min="2821" max="2821" width="16.5703125" style="1352" customWidth="1"/>
    <col min="2822" max="2822" width="11.5703125" style="1352" customWidth="1"/>
    <col min="2823" max="2823" width="8" style="1352" customWidth="1"/>
    <col min="2824" max="2824" width="9.5703125" style="1352" customWidth="1"/>
    <col min="2825" max="2825" width="8.5703125" style="1352" customWidth="1"/>
    <col min="2826" max="2826" width="9.85546875" style="1352" customWidth="1"/>
    <col min="2827" max="2827" width="7.85546875" style="1352" customWidth="1"/>
    <col min="2828" max="2828" width="8" style="1352" customWidth="1"/>
    <col min="2829" max="2829" width="7.7109375" style="1352" customWidth="1"/>
    <col min="2830" max="2830" width="12.5703125" style="1352" customWidth="1"/>
    <col min="2831" max="2831" width="7.85546875" style="1352" customWidth="1"/>
    <col min="2832" max="2832" width="5.7109375" style="1352" customWidth="1"/>
    <col min="2833" max="2833" width="7.85546875" style="1352" customWidth="1"/>
    <col min="2834" max="2834" width="8.28515625" style="1352" customWidth="1"/>
    <col min="2835" max="2835" width="9.140625" style="1352" customWidth="1"/>
    <col min="2836" max="2836" width="9.85546875" style="1352" customWidth="1"/>
    <col min="2837" max="2837" width="10.85546875" style="1352" customWidth="1"/>
    <col min="2838" max="2838" width="12.85546875" style="1352" customWidth="1"/>
    <col min="2839" max="2839" width="10.28515625" style="1352" customWidth="1"/>
    <col min="2840" max="2840" width="27.7109375" style="1352" customWidth="1"/>
    <col min="2841" max="3069" width="11.42578125" style="1352"/>
    <col min="3070" max="3070" width="4" style="1352" customWidth="1"/>
    <col min="3071" max="3071" width="8.5703125" style="1352" customWidth="1"/>
    <col min="3072" max="3072" width="11.5703125" style="1352" customWidth="1"/>
    <col min="3073" max="3073" width="28.5703125" style="1352" customWidth="1"/>
    <col min="3074" max="3074" width="22.28515625" style="1352" customWidth="1"/>
    <col min="3075" max="3075" width="11.42578125" style="1352" customWidth="1"/>
    <col min="3076" max="3076" width="12" style="1352" customWidth="1"/>
    <col min="3077" max="3077" width="16.5703125" style="1352" customWidth="1"/>
    <col min="3078" max="3078" width="11.5703125" style="1352" customWidth="1"/>
    <col min="3079" max="3079" width="8" style="1352" customWidth="1"/>
    <col min="3080" max="3080" width="9.5703125" style="1352" customWidth="1"/>
    <col min="3081" max="3081" width="8.5703125" style="1352" customWidth="1"/>
    <col min="3082" max="3082" width="9.85546875" style="1352" customWidth="1"/>
    <col min="3083" max="3083" width="7.85546875" style="1352" customWidth="1"/>
    <col min="3084" max="3084" width="8" style="1352" customWidth="1"/>
    <col min="3085" max="3085" width="7.7109375" style="1352" customWidth="1"/>
    <col min="3086" max="3086" width="12.5703125" style="1352" customWidth="1"/>
    <col min="3087" max="3087" width="7.85546875" style="1352" customWidth="1"/>
    <col min="3088" max="3088" width="5.7109375" style="1352" customWidth="1"/>
    <col min="3089" max="3089" width="7.85546875" style="1352" customWidth="1"/>
    <col min="3090" max="3090" width="8.28515625" style="1352" customWidth="1"/>
    <col min="3091" max="3091" width="9.140625" style="1352" customWidth="1"/>
    <col min="3092" max="3092" width="9.85546875" style="1352" customWidth="1"/>
    <col min="3093" max="3093" width="10.85546875" style="1352" customWidth="1"/>
    <col min="3094" max="3094" width="12.85546875" style="1352" customWidth="1"/>
    <col min="3095" max="3095" width="10.28515625" style="1352" customWidth="1"/>
    <col min="3096" max="3096" width="27.7109375" style="1352" customWidth="1"/>
    <col min="3097" max="3325" width="11.42578125" style="1352"/>
    <col min="3326" max="3326" width="4" style="1352" customWidth="1"/>
    <col min="3327" max="3327" width="8.5703125" style="1352" customWidth="1"/>
    <col min="3328" max="3328" width="11.5703125" style="1352" customWidth="1"/>
    <col min="3329" max="3329" width="28.5703125" style="1352" customWidth="1"/>
    <col min="3330" max="3330" width="22.28515625" style="1352" customWidth="1"/>
    <col min="3331" max="3331" width="11.42578125" style="1352" customWidth="1"/>
    <col min="3332" max="3332" width="12" style="1352" customWidth="1"/>
    <col min="3333" max="3333" width="16.5703125" style="1352" customWidth="1"/>
    <col min="3334" max="3334" width="11.5703125" style="1352" customWidth="1"/>
    <col min="3335" max="3335" width="8" style="1352" customWidth="1"/>
    <col min="3336" max="3336" width="9.5703125" style="1352" customWidth="1"/>
    <col min="3337" max="3337" width="8.5703125" style="1352" customWidth="1"/>
    <col min="3338" max="3338" width="9.85546875" style="1352" customWidth="1"/>
    <col min="3339" max="3339" width="7.85546875" style="1352" customWidth="1"/>
    <col min="3340" max="3340" width="8" style="1352" customWidth="1"/>
    <col min="3341" max="3341" width="7.7109375" style="1352" customWidth="1"/>
    <col min="3342" max="3342" width="12.5703125" style="1352" customWidth="1"/>
    <col min="3343" max="3343" width="7.85546875" style="1352" customWidth="1"/>
    <col min="3344" max="3344" width="5.7109375" style="1352" customWidth="1"/>
    <col min="3345" max="3345" width="7.85546875" style="1352" customWidth="1"/>
    <col min="3346" max="3346" width="8.28515625" style="1352" customWidth="1"/>
    <col min="3347" max="3347" width="9.140625" style="1352" customWidth="1"/>
    <col min="3348" max="3348" width="9.85546875" style="1352" customWidth="1"/>
    <col min="3349" max="3349" width="10.85546875" style="1352" customWidth="1"/>
    <col min="3350" max="3350" width="12.85546875" style="1352" customWidth="1"/>
    <col min="3351" max="3351" width="10.28515625" style="1352" customWidth="1"/>
    <col min="3352" max="3352" width="27.7109375" style="1352" customWidth="1"/>
    <col min="3353" max="3581" width="11.42578125" style="1352"/>
    <col min="3582" max="3582" width="4" style="1352" customWidth="1"/>
    <col min="3583" max="3583" width="8.5703125" style="1352" customWidth="1"/>
    <col min="3584" max="3584" width="11.5703125" style="1352" customWidth="1"/>
    <col min="3585" max="3585" width="28.5703125" style="1352" customWidth="1"/>
    <col min="3586" max="3586" width="22.28515625" style="1352" customWidth="1"/>
    <col min="3587" max="3587" width="11.42578125" style="1352" customWidth="1"/>
    <col min="3588" max="3588" width="12" style="1352" customWidth="1"/>
    <col min="3589" max="3589" width="16.5703125" style="1352" customWidth="1"/>
    <col min="3590" max="3590" width="11.5703125" style="1352" customWidth="1"/>
    <col min="3591" max="3591" width="8" style="1352" customWidth="1"/>
    <col min="3592" max="3592" width="9.5703125" style="1352" customWidth="1"/>
    <col min="3593" max="3593" width="8.5703125" style="1352" customWidth="1"/>
    <col min="3594" max="3594" width="9.85546875" style="1352" customWidth="1"/>
    <col min="3595" max="3595" width="7.85546875" style="1352" customWidth="1"/>
    <col min="3596" max="3596" width="8" style="1352" customWidth="1"/>
    <col min="3597" max="3597" width="7.7109375" style="1352" customWidth="1"/>
    <col min="3598" max="3598" width="12.5703125" style="1352" customWidth="1"/>
    <col min="3599" max="3599" width="7.85546875" style="1352" customWidth="1"/>
    <col min="3600" max="3600" width="5.7109375" style="1352" customWidth="1"/>
    <col min="3601" max="3601" width="7.85546875" style="1352" customWidth="1"/>
    <col min="3602" max="3602" width="8.28515625" style="1352" customWidth="1"/>
    <col min="3603" max="3603" width="9.140625" style="1352" customWidth="1"/>
    <col min="3604" max="3604" width="9.85546875" style="1352" customWidth="1"/>
    <col min="3605" max="3605" width="10.85546875" style="1352" customWidth="1"/>
    <col min="3606" max="3606" width="12.85546875" style="1352" customWidth="1"/>
    <col min="3607" max="3607" width="10.28515625" style="1352" customWidth="1"/>
    <col min="3608" max="3608" width="27.7109375" style="1352" customWidth="1"/>
    <col min="3609" max="3837" width="11.42578125" style="1352"/>
    <col min="3838" max="3838" width="4" style="1352" customWidth="1"/>
    <col min="3839" max="3839" width="8.5703125" style="1352" customWidth="1"/>
    <col min="3840" max="3840" width="11.5703125" style="1352" customWidth="1"/>
    <col min="3841" max="3841" width="28.5703125" style="1352" customWidth="1"/>
    <col min="3842" max="3842" width="22.28515625" style="1352" customWidth="1"/>
    <col min="3843" max="3843" width="11.42578125" style="1352" customWidth="1"/>
    <col min="3844" max="3844" width="12" style="1352" customWidth="1"/>
    <col min="3845" max="3845" width="16.5703125" style="1352" customWidth="1"/>
    <col min="3846" max="3846" width="11.5703125" style="1352" customWidth="1"/>
    <col min="3847" max="3847" width="8" style="1352" customWidth="1"/>
    <col min="3848" max="3848" width="9.5703125" style="1352" customWidth="1"/>
    <col min="3849" max="3849" width="8.5703125" style="1352" customWidth="1"/>
    <col min="3850" max="3850" width="9.85546875" style="1352" customWidth="1"/>
    <col min="3851" max="3851" width="7.85546875" style="1352" customWidth="1"/>
    <col min="3852" max="3852" width="8" style="1352" customWidth="1"/>
    <col min="3853" max="3853" width="7.7109375" style="1352" customWidth="1"/>
    <col min="3854" max="3854" width="12.5703125" style="1352" customWidth="1"/>
    <col min="3855" max="3855" width="7.85546875" style="1352" customWidth="1"/>
    <col min="3856" max="3856" width="5.7109375" style="1352" customWidth="1"/>
    <col min="3857" max="3857" width="7.85546875" style="1352" customWidth="1"/>
    <col min="3858" max="3858" width="8.28515625" style="1352" customWidth="1"/>
    <col min="3859" max="3859" width="9.140625" style="1352" customWidth="1"/>
    <col min="3860" max="3860" width="9.85546875" style="1352" customWidth="1"/>
    <col min="3861" max="3861" width="10.85546875" style="1352" customWidth="1"/>
    <col min="3862" max="3862" width="12.85546875" style="1352" customWidth="1"/>
    <col min="3863" max="3863" width="10.28515625" style="1352" customWidth="1"/>
    <col min="3864" max="3864" width="27.7109375" style="1352" customWidth="1"/>
    <col min="3865" max="4093" width="11.42578125" style="1352"/>
    <col min="4094" max="4094" width="4" style="1352" customWidth="1"/>
    <col min="4095" max="4095" width="8.5703125" style="1352" customWidth="1"/>
    <col min="4096" max="4096" width="11.5703125" style="1352" customWidth="1"/>
    <col min="4097" max="4097" width="28.5703125" style="1352" customWidth="1"/>
    <col min="4098" max="4098" width="22.28515625" style="1352" customWidth="1"/>
    <col min="4099" max="4099" width="11.42578125" style="1352" customWidth="1"/>
    <col min="4100" max="4100" width="12" style="1352" customWidth="1"/>
    <col min="4101" max="4101" width="16.5703125" style="1352" customWidth="1"/>
    <col min="4102" max="4102" width="11.5703125" style="1352" customWidth="1"/>
    <col min="4103" max="4103" width="8" style="1352" customWidth="1"/>
    <col min="4104" max="4104" width="9.5703125" style="1352" customWidth="1"/>
    <col min="4105" max="4105" width="8.5703125" style="1352" customWidth="1"/>
    <col min="4106" max="4106" width="9.85546875" style="1352" customWidth="1"/>
    <col min="4107" max="4107" width="7.85546875" style="1352" customWidth="1"/>
    <col min="4108" max="4108" width="8" style="1352" customWidth="1"/>
    <col min="4109" max="4109" width="7.7109375" style="1352" customWidth="1"/>
    <col min="4110" max="4110" width="12.5703125" style="1352" customWidth="1"/>
    <col min="4111" max="4111" width="7.85546875" style="1352" customWidth="1"/>
    <col min="4112" max="4112" width="5.7109375" style="1352" customWidth="1"/>
    <col min="4113" max="4113" width="7.85546875" style="1352" customWidth="1"/>
    <col min="4114" max="4114" width="8.28515625" style="1352" customWidth="1"/>
    <col min="4115" max="4115" width="9.140625" style="1352" customWidth="1"/>
    <col min="4116" max="4116" width="9.85546875" style="1352" customWidth="1"/>
    <col min="4117" max="4117" width="10.85546875" style="1352" customWidth="1"/>
    <col min="4118" max="4118" width="12.85546875" style="1352" customWidth="1"/>
    <col min="4119" max="4119" width="10.28515625" style="1352" customWidth="1"/>
    <col min="4120" max="4120" width="27.7109375" style="1352" customWidth="1"/>
    <col min="4121" max="4349" width="11.42578125" style="1352"/>
    <col min="4350" max="4350" width="4" style="1352" customWidth="1"/>
    <col min="4351" max="4351" width="8.5703125" style="1352" customWidth="1"/>
    <col min="4352" max="4352" width="11.5703125" style="1352" customWidth="1"/>
    <col min="4353" max="4353" width="28.5703125" style="1352" customWidth="1"/>
    <col min="4354" max="4354" width="22.28515625" style="1352" customWidth="1"/>
    <col min="4355" max="4355" width="11.42578125" style="1352" customWidth="1"/>
    <col min="4356" max="4356" width="12" style="1352" customWidth="1"/>
    <col min="4357" max="4357" width="16.5703125" style="1352" customWidth="1"/>
    <col min="4358" max="4358" width="11.5703125" style="1352" customWidth="1"/>
    <col min="4359" max="4359" width="8" style="1352" customWidth="1"/>
    <col min="4360" max="4360" width="9.5703125" style="1352" customWidth="1"/>
    <col min="4361" max="4361" width="8.5703125" style="1352" customWidth="1"/>
    <col min="4362" max="4362" width="9.85546875" style="1352" customWidth="1"/>
    <col min="4363" max="4363" width="7.85546875" style="1352" customWidth="1"/>
    <col min="4364" max="4364" width="8" style="1352" customWidth="1"/>
    <col min="4365" max="4365" width="7.7109375" style="1352" customWidth="1"/>
    <col min="4366" max="4366" width="12.5703125" style="1352" customWidth="1"/>
    <col min="4367" max="4367" width="7.85546875" style="1352" customWidth="1"/>
    <col min="4368" max="4368" width="5.7109375" style="1352" customWidth="1"/>
    <col min="4369" max="4369" width="7.85546875" style="1352" customWidth="1"/>
    <col min="4370" max="4370" width="8.28515625" style="1352" customWidth="1"/>
    <col min="4371" max="4371" width="9.140625" style="1352" customWidth="1"/>
    <col min="4372" max="4372" width="9.85546875" style="1352" customWidth="1"/>
    <col min="4373" max="4373" width="10.85546875" style="1352" customWidth="1"/>
    <col min="4374" max="4374" width="12.85546875" style="1352" customWidth="1"/>
    <col min="4375" max="4375" width="10.28515625" style="1352" customWidth="1"/>
    <col min="4376" max="4376" width="27.7109375" style="1352" customWidth="1"/>
    <col min="4377" max="4605" width="11.42578125" style="1352"/>
    <col min="4606" max="4606" width="4" style="1352" customWidth="1"/>
    <col min="4607" max="4607" width="8.5703125" style="1352" customWidth="1"/>
    <col min="4608" max="4608" width="11.5703125" style="1352" customWidth="1"/>
    <col min="4609" max="4609" width="28.5703125" style="1352" customWidth="1"/>
    <col min="4610" max="4610" width="22.28515625" style="1352" customWidth="1"/>
    <col min="4611" max="4611" width="11.42578125" style="1352" customWidth="1"/>
    <col min="4612" max="4612" width="12" style="1352" customWidth="1"/>
    <col min="4613" max="4613" width="16.5703125" style="1352" customWidth="1"/>
    <col min="4614" max="4614" width="11.5703125" style="1352" customWidth="1"/>
    <col min="4615" max="4615" width="8" style="1352" customWidth="1"/>
    <col min="4616" max="4616" width="9.5703125" style="1352" customWidth="1"/>
    <col min="4617" max="4617" width="8.5703125" style="1352" customWidth="1"/>
    <col min="4618" max="4618" width="9.85546875" style="1352" customWidth="1"/>
    <col min="4619" max="4619" width="7.85546875" style="1352" customWidth="1"/>
    <col min="4620" max="4620" width="8" style="1352" customWidth="1"/>
    <col min="4621" max="4621" width="7.7109375" style="1352" customWidth="1"/>
    <col min="4622" max="4622" width="12.5703125" style="1352" customWidth="1"/>
    <col min="4623" max="4623" width="7.85546875" style="1352" customWidth="1"/>
    <col min="4624" max="4624" width="5.7109375" style="1352" customWidth="1"/>
    <col min="4625" max="4625" width="7.85546875" style="1352" customWidth="1"/>
    <col min="4626" max="4626" width="8.28515625" style="1352" customWidth="1"/>
    <col min="4627" max="4627" width="9.140625" style="1352" customWidth="1"/>
    <col min="4628" max="4628" width="9.85546875" style="1352" customWidth="1"/>
    <col min="4629" max="4629" width="10.85546875" style="1352" customWidth="1"/>
    <col min="4630" max="4630" width="12.85546875" style="1352" customWidth="1"/>
    <col min="4631" max="4631" width="10.28515625" style="1352" customWidth="1"/>
    <col min="4632" max="4632" width="27.7109375" style="1352" customWidth="1"/>
    <col min="4633" max="4861" width="11.42578125" style="1352"/>
    <col min="4862" max="4862" width="4" style="1352" customWidth="1"/>
    <col min="4863" max="4863" width="8.5703125" style="1352" customWidth="1"/>
    <col min="4864" max="4864" width="11.5703125" style="1352" customWidth="1"/>
    <col min="4865" max="4865" width="28.5703125" style="1352" customWidth="1"/>
    <col min="4866" max="4866" width="22.28515625" style="1352" customWidth="1"/>
    <col min="4867" max="4867" width="11.42578125" style="1352" customWidth="1"/>
    <col min="4868" max="4868" width="12" style="1352" customWidth="1"/>
    <col min="4869" max="4869" width="16.5703125" style="1352" customWidth="1"/>
    <col min="4870" max="4870" width="11.5703125" style="1352" customWidth="1"/>
    <col min="4871" max="4871" width="8" style="1352" customWidth="1"/>
    <col min="4872" max="4872" width="9.5703125" style="1352" customWidth="1"/>
    <col min="4873" max="4873" width="8.5703125" style="1352" customWidth="1"/>
    <col min="4874" max="4874" width="9.85546875" style="1352" customWidth="1"/>
    <col min="4875" max="4875" width="7.85546875" style="1352" customWidth="1"/>
    <col min="4876" max="4876" width="8" style="1352" customWidth="1"/>
    <col min="4877" max="4877" width="7.7109375" style="1352" customWidth="1"/>
    <col min="4878" max="4878" width="12.5703125" style="1352" customWidth="1"/>
    <col min="4879" max="4879" width="7.85546875" style="1352" customWidth="1"/>
    <col min="4880" max="4880" width="5.7109375" style="1352" customWidth="1"/>
    <col min="4881" max="4881" width="7.85546875" style="1352" customWidth="1"/>
    <col min="4882" max="4882" width="8.28515625" style="1352" customWidth="1"/>
    <col min="4883" max="4883" width="9.140625" style="1352" customWidth="1"/>
    <col min="4884" max="4884" width="9.85546875" style="1352" customWidth="1"/>
    <col min="4885" max="4885" width="10.85546875" style="1352" customWidth="1"/>
    <col min="4886" max="4886" width="12.85546875" style="1352" customWidth="1"/>
    <col min="4887" max="4887" width="10.28515625" style="1352" customWidth="1"/>
    <col min="4888" max="4888" width="27.7109375" style="1352" customWidth="1"/>
    <col min="4889" max="5117" width="11.42578125" style="1352"/>
    <col min="5118" max="5118" width="4" style="1352" customWidth="1"/>
    <col min="5119" max="5119" width="8.5703125" style="1352" customWidth="1"/>
    <col min="5120" max="5120" width="11.5703125" style="1352" customWidth="1"/>
    <col min="5121" max="5121" width="28.5703125" style="1352" customWidth="1"/>
    <col min="5122" max="5122" width="22.28515625" style="1352" customWidth="1"/>
    <col min="5123" max="5123" width="11.42578125" style="1352" customWidth="1"/>
    <col min="5124" max="5124" width="12" style="1352" customWidth="1"/>
    <col min="5125" max="5125" width="16.5703125" style="1352" customWidth="1"/>
    <col min="5126" max="5126" width="11.5703125" style="1352" customWidth="1"/>
    <col min="5127" max="5127" width="8" style="1352" customWidth="1"/>
    <col min="5128" max="5128" width="9.5703125" style="1352" customWidth="1"/>
    <col min="5129" max="5129" width="8.5703125" style="1352" customWidth="1"/>
    <col min="5130" max="5130" width="9.85546875" style="1352" customWidth="1"/>
    <col min="5131" max="5131" width="7.85546875" style="1352" customWidth="1"/>
    <col min="5132" max="5132" width="8" style="1352" customWidth="1"/>
    <col min="5133" max="5133" width="7.7109375" style="1352" customWidth="1"/>
    <col min="5134" max="5134" width="12.5703125" style="1352" customWidth="1"/>
    <col min="5135" max="5135" width="7.85546875" style="1352" customWidth="1"/>
    <col min="5136" max="5136" width="5.7109375" style="1352" customWidth="1"/>
    <col min="5137" max="5137" width="7.85546875" style="1352" customWidth="1"/>
    <col min="5138" max="5138" width="8.28515625" style="1352" customWidth="1"/>
    <col min="5139" max="5139" width="9.140625" style="1352" customWidth="1"/>
    <col min="5140" max="5140" width="9.85546875" style="1352" customWidth="1"/>
    <col min="5141" max="5141" width="10.85546875" style="1352" customWidth="1"/>
    <col min="5142" max="5142" width="12.85546875" style="1352" customWidth="1"/>
    <col min="5143" max="5143" width="10.28515625" style="1352" customWidth="1"/>
    <col min="5144" max="5144" width="27.7109375" style="1352" customWidth="1"/>
    <col min="5145" max="5373" width="11.42578125" style="1352"/>
    <col min="5374" max="5374" width="4" style="1352" customWidth="1"/>
    <col min="5375" max="5375" width="8.5703125" style="1352" customWidth="1"/>
    <col min="5376" max="5376" width="11.5703125" style="1352" customWidth="1"/>
    <col min="5377" max="5377" width="28.5703125" style="1352" customWidth="1"/>
    <col min="5378" max="5378" width="22.28515625" style="1352" customWidth="1"/>
    <col min="5379" max="5379" width="11.42578125" style="1352" customWidth="1"/>
    <col min="5380" max="5380" width="12" style="1352" customWidth="1"/>
    <col min="5381" max="5381" width="16.5703125" style="1352" customWidth="1"/>
    <col min="5382" max="5382" width="11.5703125" style="1352" customWidth="1"/>
    <col min="5383" max="5383" width="8" style="1352" customWidth="1"/>
    <col min="5384" max="5384" width="9.5703125" style="1352" customWidth="1"/>
    <col min="5385" max="5385" width="8.5703125" style="1352" customWidth="1"/>
    <col min="5386" max="5386" width="9.85546875" style="1352" customWidth="1"/>
    <col min="5387" max="5387" width="7.85546875" style="1352" customWidth="1"/>
    <col min="5388" max="5388" width="8" style="1352" customWidth="1"/>
    <col min="5389" max="5389" width="7.7109375" style="1352" customWidth="1"/>
    <col min="5390" max="5390" width="12.5703125" style="1352" customWidth="1"/>
    <col min="5391" max="5391" width="7.85546875" style="1352" customWidth="1"/>
    <col min="5392" max="5392" width="5.7109375" style="1352" customWidth="1"/>
    <col min="5393" max="5393" width="7.85546875" style="1352" customWidth="1"/>
    <col min="5394" max="5394" width="8.28515625" style="1352" customWidth="1"/>
    <col min="5395" max="5395" width="9.140625" style="1352" customWidth="1"/>
    <col min="5396" max="5396" width="9.85546875" style="1352" customWidth="1"/>
    <col min="5397" max="5397" width="10.85546875" style="1352" customWidth="1"/>
    <col min="5398" max="5398" width="12.85546875" style="1352" customWidth="1"/>
    <col min="5399" max="5399" width="10.28515625" style="1352" customWidth="1"/>
    <col min="5400" max="5400" width="27.7109375" style="1352" customWidth="1"/>
    <col min="5401" max="5629" width="11.42578125" style="1352"/>
    <col min="5630" max="5630" width="4" style="1352" customWidth="1"/>
    <col min="5631" max="5631" width="8.5703125" style="1352" customWidth="1"/>
    <col min="5632" max="5632" width="11.5703125" style="1352" customWidth="1"/>
    <col min="5633" max="5633" width="28.5703125" style="1352" customWidth="1"/>
    <col min="5634" max="5634" width="22.28515625" style="1352" customWidth="1"/>
    <col min="5635" max="5635" width="11.42578125" style="1352" customWidth="1"/>
    <col min="5636" max="5636" width="12" style="1352" customWidth="1"/>
    <col min="5637" max="5637" width="16.5703125" style="1352" customWidth="1"/>
    <col min="5638" max="5638" width="11.5703125" style="1352" customWidth="1"/>
    <col min="5639" max="5639" width="8" style="1352" customWidth="1"/>
    <col min="5640" max="5640" width="9.5703125" style="1352" customWidth="1"/>
    <col min="5641" max="5641" width="8.5703125" style="1352" customWidth="1"/>
    <col min="5642" max="5642" width="9.85546875" style="1352" customWidth="1"/>
    <col min="5643" max="5643" width="7.85546875" style="1352" customWidth="1"/>
    <col min="5644" max="5644" width="8" style="1352" customWidth="1"/>
    <col min="5645" max="5645" width="7.7109375" style="1352" customWidth="1"/>
    <col min="5646" max="5646" width="12.5703125" style="1352" customWidth="1"/>
    <col min="5647" max="5647" width="7.85546875" style="1352" customWidth="1"/>
    <col min="5648" max="5648" width="5.7109375" style="1352" customWidth="1"/>
    <col min="5649" max="5649" width="7.85546875" style="1352" customWidth="1"/>
    <col min="5650" max="5650" width="8.28515625" style="1352" customWidth="1"/>
    <col min="5651" max="5651" width="9.140625" style="1352" customWidth="1"/>
    <col min="5652" max="5652" width="9.85546875" style="1352" customWidth="1"/>
    <col min="5653" max="5653" width="10.85546875" style="1352" customWidth="1"/>
    <col min="5654" max="5654" width="12.85546875" style="1352" customWidth="1"/>
    <col min="5655" max="5655" width="10.28515625" style="1352" customWidth="1"/>
    <col min="5656" max="5656" width="27.7109375" style="1352" customWidth="1"/>
    <col min="5657" max="5885" width="11.42578125" style="1352"/>
    <col min="5886" max="5886" width="4" style="1352" customWidth="1"/>
    <col min="5887" max="5887" width="8.5703125" style="1352" customWidth="1"/>
    <col min="5888" max="5888" width="11.5703125" style="1352" customWidth="1"/>
    <col min="5889" max="5889" width="28.5703125" style="1352" customWidth="1"/>
    <col min="5890" max="5890" width="22.28515625" style="1352" customWidth="1"/>
    <col min="5891" max="5891" width="11.42578125" style="1352" customWidth="1"/>
    <col min="5892" max="5892" width="12" style="1352" customWidth="1"/>
    <col min="5893" max="5893" width="16.5703125" style="1352" customWidth="1"/>
    <col min="5894" max="5894" width="11.5703125" style="1352" customWidth="1"/>
    <col min="5895" max="5895" width="8" style="1352" customWidth="1"/>
    <col min="5896" max="5896" width="9.5703125" style="1352" customWidth="1"/>
    <col min="5897" max="5897" width="8.5703125" style="1352" customWidth="1"/>
    <col min="5898" max="5898" width="9.85546875" style="1352" customWidth="1"/>
    <col min="5899" max="5899" width="7.85546875" style="1352" customWidth="1"/>
    <col min="5900" max="5900" width="8" style="1352" customWidth="1"/>
    <col min="5901" max="5901" width="7.7109375" style="1352" customWidth="1"/>
    <col min="5902" max="5902" width="12.5703125" style="1352" customWidth="1"/>
    <col min="5903" max="5903" width="7.85546875" style="1352" customWidth="1"/>
    <col min="5904" max="5904" width="5.7109375" style="1352" customWidth="1"/>
    <col min="5905" max="5905" width="7.85546875" style="1352" customWidth="1"/>
    <col min="5906" max="5906" width="8.28515625" style="1352" customWidth="1"/>
    <col min="5907" max="5907" width="9.140625" style="1352" customWidth="1"/>
    <col min="5908" max="5908" width="9.85546875" style="1352" customWidth="1"/>
    <col min="5909" max="5909" width="10.85546875" style="1352" customWidth="1"/>
    <col min="5910" max="5910" width="12.85546875" style="1352" customWidth="1"/>
    <col min="5911" max="5911" width="10.28515625" style="1352" customWidth="1"/>
    <col min="5912" max="5912" width="27.7109375" style="1352" customWidth="1"/>
    <col min="5913" max="6141" width="11.42578125" style="1352"/>
    <col min="6142" max="6142" width="4" style="1352" customWidth="1"/>
    <col min="6143" max="6143" width="8.5703125" style="1352" customWidth="1"/>
    <col min="6144" max="6144" width="11.5703125" style="1352" customWidth="1"/>
    <col min="6145" max="6145" width="28.5703125" style="1352" customWidth="1"/>
    <col min="6146" max="6146" width="22.28515625" style="1352" customWidth="1"/>
    <col min="6147" max="6147" width="11.42578125" style="1352" customWidth="1"/>
    <col min="6148" max="6148" width="12" style="1352" customWidth="1"/>
    <col min="6149" max="6149" width="16.5703125" style="1352" customWidth="1"/>
    <col min="6150" max="6150" width="11.5703125" style="1352" customWidth="1"/>
    <col min="6151" max="6151" width="8" style="1352" customWidth="1"/>
    <col min="6152" max="6152" width="9.5703125" style="1352" customWidth="1"/>
    <col min="6153" max="6153" width="8.5703125" style="1352" customWidth="1"/>
    <col min="6154" max="6154" width="9.85546875" style="1352" customWidth="1"/>
    <col min="6155" max="6155" width="7.85546875" style="1352" customWidth="1"/>
    <col min="6156" max="6156" width="8" style="1352" customWidth="1"/>
    <col min="6157" max="6157" width="7.7109375" style="1352" customWidth="1"/>
    <col min="6158" max="6158" width="12.5703125" style="1352" customWidth="1"/>
    <col min="6159" max="6159" width="7.85546875" style="1352" customWidth="1"/>
    <col min="6160" max="6160" width="5.7109375" style="1352" customWidth="1"/>
    <col min="6161" max="6161" width="7.85546875" style="1352" customWidth="1"/>
    <col min="6162" max="6162" width="8.28515625" style="1352" customWidth="1"/>
    <col min="6163" max="6163" width="9.140625" style="1352" customWidth="1"/>
    <col min="6164" max="6164" width="9.85546875" style="1352" customWidth="1"/>
    <col min="6165" max="6165" width="10.85546875" style="1352" customWidth="1"/>
    <col min="6166" max="6166" width="12.85546875" style="1352" customWidth="1"/>
    <col min="6167" max="6167" width="10.28515625" style="1352" customWidth="1"/>
    <col min="6168" max="6168" width="27.7109375" style="1352" customWidth="1"/>
    <col min="6169" max="6397" width="11.42578125" style="1352"/>
    <col min="6398" max="6398" width="4" style="1352" customWidth="1"/>
    <col min="6399" max="6399" width="8.5703125" style="1352" customWidth="1"/>
    <col min="6400" max="6400" width="11.5703125" style="1352" customWidth="1"/>
    <col min="6401" max="6401" width="28.5703125" style="1352" customWidth="1"/>
    <col min="6402" max="6402" width="22.28515625" style="1352" customWidth="1"/>
    <col min="6403" max="6403" width="11.42578125" style="1352" customWidth="1"/>
    <col min="6404" max="6404" width="12" style="1352" customWidth="1"/>
    <col min="6405" max="6405" width="16.5703125" style="1352" customWidth="1"/>
    <col min="6406" max="6406" width="11.5703125" style="1352" customWidth="1"/>
    <col min="6407" max="6407" width="8" style="1352" customWidth="1"/>
    <col min="6408" max="6408" width="9.5703125" style="1352" customWidth="1"/>
    <col min="6409" max="6409" width="8.5703125" style="1352" customWidth="1"/>
    <col min="6410" max="6410" width="9.85546875" style="1352" customWidth="1"/>
    <col min="6411" max="6411" width="7.85546875" style="1352" customWidth="1"/>
    <col min="6412" max="6412" width="8" style="1352" customWidth="1"/>
    <col min="6413" max="6413" width="7.7109375" style="1352" customWidth="1"/>
    <col min="6414" max="6414" width="12.5703125" style="1352" customWidth="1"/>
    <col min="6415" max="6415" width="7.85546875" style="1352" customWidth="1"/>
    <col min="6416" max="6416" width="5.7109375" style="1352" customWidth="1"/>
    <col min="6417" max="6417" width="7.85546875" style="1352" customWidth="1"/>
    <col min="6418" max="6418" width="8.28515625" style="1352" customWidth="1"/>
    <col min="6419" max="6419" width="9.140625" style="1352" customWidth="1"/>
    <col min="6420" max="6420" width="9.85546875" style="1352" customWidth="1"/>
    <col min="6421" max="6421" width="10.85546875" style="1352" customWidth="1"/>
    <col min="6422" max="6422" width="12.85546875" style="1352" customWidth="1"/>
    <col min="6423" max="6423" width="10.28515625" style="1352" customWidth="1"/>
    <col min="6424" max="6424" width="27.7109375" style="1352" customWidth="1"/>
    <col min="6425" max="6653" width="11.42578125" style="1352"/>
    <col min="6654" max="6654" width="4" style="1352" customWidth="1"/>
    <col min="6655" max="6655" width="8.5703125" style="1352" customWidth="1"/>
    <col min="6656" max="6656" width="11.5703125" style="1352" customWidth="1"/>
    <col min="6657" max="6657" width="28.5703125" style="1352" customWidth="1"/>
    <col min="6658" max="6658" width="22.28515625" style="1352" customWidth="1"/>
    <col min="6659" max="6659" width="11.42578125" style="1352" customWidth="1"/>
    <col min="6660" max="6660" width="12" style="1352" customWidth="1"/>
    <col min="6661" max="6661" width="16.5703125" style="1352" customWidth="1"/>
    <col min="6662" max="6662" width="11.5703125" style="1352" customWidth="1"/>
    <col min="6663" max="6663" width="8" style="1352" customWidth="1"/>
    <col min="6664" max="6664" width="9.5703125" style="1352" customWidth="1"/>
    <col min="6665" max="6665" width="8.5703125" style="1352" customWidth="1"/>
    <col min="6666" max="6666" width="9.85546875" style="1352" customWidth="1"/>
    <col min="6667" max="6667" width="7.85546875" style="1352" customWidth="1"/>
    <col min="6668" max="6668" width="8" style="1352" customWidth="1"/>
    <col min="6669" max="6669" width="7.7109375" style="1352" customWidth="1"/>
    <col min="6670" max="6670" width="12.5703125" style="1352" customWidth="1"/>
    <col min="6671" max="6671" width="7.85546875" style="1352" customWidth="1"/>
    <col min="6672" max="6672" width="5.7109375" style="1352" customWidth="1"/>
    <col min="6673" max="6673" width="7.85546875" style="1352" customWidth="1"/>
    <col min="6674" max="6674" width="8.28515625" style="1352" customWidth="1"/>
    <col min="6675" max="6675" width="9.140625" style="1352" customWidth="1"/>
    <col min="6676" max="6676" width="9.85546875" style="1352" customWidth="1"/>
    <col min="6677" max="6677" width="10.85546875" style="1352" customWidth="1"/>
    <col min="6678" max="6678" width="12.85546875" style="1352" customWidth="1"/>
    <col min="6679" max="6679" width="10.28515625" style="1352" customWidth="1"/>
    <col min="6680" max="6680" width="27.7109375" style="1352" customWidth="1"/>
    <col min="6681" max="6909" width="11.42578125" style="1352"/>
    <col min="6910" max="6910" width="4" style="1352" customWidth="1"/>
    <col min="6911" max="6911" width="8.5703125" style="1352" customWidth="1"/>
    <col min="6912" max="6912" width="11.5703125" style="1352" customWidth="1"/>
    <col min="6913" max="6913" width="28.5703125" style="1352" customWidth="1"/>
    <col min="6914" max="6914" width="22.28515625" style="1352" customWidth="1"/>
    <col min="6915" max="6915" width="11.42578125" style="1352" customWidth="1"/>
    <col min="6916" max="6916" width="12" style="1352" customWidth="1"/>
    <col min="6917" max="6917" width="16.5703125" style="1352" customWidth="1"/>
    <col min="6918" max="6918" width="11.5703125" style="1352" customWidth="1"/>
    <col min="6919" max="6919" width="8" style="1352" customWidth="1"/>
    <col min="6920" max="6920" width="9.5703125" style="1352" customWidth="1"/>
    <col min="6921" max="6921" width="8.5703125" style="1352" customWidth="1"/>
    <col min="6922" max="6922" width="9.85546875" style="1352" customWidth="1"/>
    <col min="6923" max="6923" width="7.85546875" style="1352" customWidth="1"/>
    <col min="6924" max="6924" width="8" style="1352" customWidth="1"/>
    <col min="6925" max="6925" width="7.7109375" style="1352" customWidth="1"/>
    <col min="6926" max="6926" width="12.5703125" style="1352" customWidth="1"/>
    <col min="6927" max="6927" width="7.85546875" style="1352" customWidth="1"/>
    <col min="6928" max="6928" width="5.7109375" style="1352" customWidth="1"/>
    <col min="6929" max="6929" width="7.85546875" style="1352" customWidth="1"/>
    <col min="6930" max="6930" width="8.28515625" style="1352" customWidth="1"/>
    <col min="6931" max="6931" width="9.140625" style="1352" customWidth="1"/>
    <col min="6932" max="6932" width="9.85546875" style="1352" customWidth="1"/>
    <col min="6933" max="6933" width="10.85546875" style="1352" customWidth="1"/>
    <col min="6934" max="6934" width="12.85546875" style="1352" customWidth="1"/>
    <col min="6935" max="6935" width="10.28515625" style="1352" customWidth="1"/>
    <col min="6936" max="6936" width="27.7109375" style="1352" customWidth="1"/>
    <col min="6937" max="7165" width="11.42578125" style="1352"/>
    <col min="7166" max="7166" width="4" style="1352" customWidth="1"/>
    <col min="7167" max="7167" width="8.5703125" style="1352" customWidth="1"/>
    <col min="7168" max="7168" width="11.5703125" style="1352" customWidth="1"/>
    <col min="7169" max="7169" width="28.5703125" style="1352" customWidth="1"/>
    <col min="7170" max="7170" width="22.28515625" style="1352" customWidth="1"/>
    <col min="7171" max="7171" width="11.42578125" style="1352" customWidth="1"/>
    <col min="7172" max="7172" width="12" style="1352" customWidth="1"/>
    <col min="7173" max="7173" width="16.5703125" style="1352" customWidth="1"/>
    <col min="7174" max="7174" width="11.5703125" style="1352" customWidth="1"/>
    <col min="7175" max="7175" width="8" style="1352" customWidth="1"/>
    <col min="7176" max="7176" width="9.5703125" style="1352" customWidth="1"/>
    <col min="7177" max="7177" width="8.5703125" style="1352" customWidth="1"/>
    <col min="7178" max="7178" width="9.85546875" style="1352" customWidth="1"/>
    <col min="7179" max="7179" width="7.85546875" style="1352" customWidth="1"/>
    <col min="7180" max="7180" width="8" style="1352" customWidth="1"/>
    <col min="7181" max="7181" width="7.7109375" style="1352" customWidth="1"/>
    <col min="7182" max="7182" width="12.5703125" style="1352" customWidth="1"/>
    <col min="7183" max="7183" width="7.85546875" style="1352" customWidth="1"/>
    <col min="7184" max="7184" width="5.7109375" style="1352" customWidth="1"/>
    <col min="7185" max="7185" width="7.85546875" style="1352" customWidth="1"/>
    <col min="7186" max="7186" width="8.28515625" style="1352" customWidth="1"/>
    <col min="7187" max="7187" width="9.140625" style="1352" customWidth="1"/>
    <col min="7188" max="7188" width="9.85546875" style="1352" customWidth="1"/>
    <col min="7189" max="7189" width="10.85546875" style="1352" customWidth="1"/>
    <col min="7190" max="7190" width="12.85546875" style="1352" customWidth="1"/>
    <col min="7191" max="7191" width="10.28515625" style="1352" customWidth="1"/>
    <col min="7192" max="7192" width="27.7109375" style="1352" customWidth="1"/>
    <col min="7193" max="7421" width="11.42578125" style="1352"/>
    <col min="7422" max="7422" width="4" style="1352" customWidth="1"/>
    <col min="7423" max="7423" width="8.5703125" style="1352" customWidth="1"/>
    <col min="7424" max="7424" width="11.5703125" style="1352" customWidth="1"/>
    <col min="7425" max="7425" width="28.5703125" style="1352" customWidth="1"/>
    <col min="7426" max="7426" width="22.28515625" style="1352" customWidth="1"/>
    <col min="7427" max="7427" width="11.42578125" style="1352" customWidth="1"/>
    <col min="7428" max="7428" width="12" style="1352" customWidth="1"/>
    <col min="7429" max="7429" width="16.5703125" style="1352" customWidth="1"/>
    <col min="7430" max="7430" width="11.5703125" style="1352" customWidth="1"/>
    <col min="7431" max="7431" width="8" style="1352" customWidth="1"/>
    <col min="7432" max="7432" width="9.5703125" style="1352" customWidth="1"/>
    <col min="7433" max="7433" width="8.5703125" style="1352" customWidth="1"/>
    <col min="7434" max="7434" width="9.85546875" style="1352" customWidth="1"/>
    <col min="7435" max="7435" width="7.85546875" style="1352" customWidth="1"/>
    <col min="7436" max="7436" width="8" style="1352" customWidth="1"/>
    <col min="7437" max="7437" width="7.7109375" style="1352" customWidth="1"/>
    <col min="7438" max="7438" width="12.5703125" style="1352" customWidth="1"/>
    <col min="7439" max="7439" width="7.85546875" style="1352" customWidth="1"/>
    <col min="7440" max="7440" width="5.7109375" style="1352" customWidth="1"/>
    <col min="7441" max="7441" width="7.85546875" style="1352" customWidth="1"/>
    <col min="7442" max="7442" width="8.28515625" style="1352" customWidth="1"/>
    <col min="7443" max="7443" width="9.140625" style="1352" customWidth="1"/>
    <col min="7444" max="7444" width="9.85546875" style="1352" customWidth="1"/>
    <col min="7445" max="7445" width="10.85546875" style="1352" customWidth="1"/>
    <col min="7446" max="7446" width="12.85546875" style="1352" customWidth="1"/>
    <col min="7447" max="7447" width="10.28515625" style="1352" customWidth="1"/>
    <col min="7448" max="7448" width="27.7109375" style="1352" customWidth="1"/>
    <col min="7449" max="7677" width="11.42578125" style="1352"/>
    <col min="7678" max="7678" width="4" style="1352" customWidth="1"/>
    <col min="7679" max="7679" width="8.5703125" style="1352" customWidth="1"/>
    <col min="7680" max="7680" width="11.5703125" style="1352" customWidth="1"/>
    <col min="7681" max="7681" width="28.5703125" style="1352" customWidth="1"/>
    <col min="7682" max="7682" width="22.28515625" style="1352" customWidth="1"/>
    <col min="7683" max="7683" width="11.42578125" style="1352" customWidth="1"/>
    <col min="7684" max="7684" width="12" style="1352" customWidth="1"/>
    <col min="7685" max="7685" width="16.5703125" style="1352" customWidth="1"/>
    <col min="7686" max="7686" width="11.5703125" style="1352" customWidth="1"/>
    <col min="7687" max="7687" width="8" style="1352" customWidth="1"/>
    <col min="7688" max="7688" width="9.5703125" style="1352" customWidth="1"/>
    <col min="7689" max="7689" width="8.5703125" style="1352" customWidth="1"/>
    <col min="7690" max="7690" width="9.85546875" style="1352" customWidth="1"/>
    <col min="7691" max="7691" width="7.85546875" style="1352" customWidth="1"/>
    <col min="7692" max="7692" width="8" style="1352" customWidth="1"/>
    <col min="7693" max="7693" width="7.7109375" style="1352" customWidth="1"/>
    <col min="7694" max="7694" width="12.5703125" style="1352" customWidth="1"/>
    <col min="7695" max="7695" width="7.85546875" style="1352" customWidth="1"/>
    <col min="7696" max="7696" width="5.7109375" style="1352" customWidth="1"/>
    <col min="7697" max="7697" width="7.85546875" style="1352" customWidth="1"/>
    <col min="7698" max="7698" width="8.28515625" style="1352" customWidth="1"/>
    <col min="7699" max="7699" width="9.140625" style="1352" customWidth="1"/>
    <col min="7700" max="7700" width="9.85546875" style="1352" customWidth="1"/>
    <col min="7701" max="7701" width="10.85546875" style="1352" customWidth="1"/>
    <col min="7702" max="7702" width="12.85546875" style="1352" customWidth="1"/>
    <col min="7703" max="7703" width="10.28515625" style="1352" customWidth="1"/>
    <col min="7704" max="7704" width="27.7109375" style="1352" customWidth="1"/>
    <col min="7705" max="7933" width="11.42578125" style="1352"/>
    <col min="7934" max="7934" width="4" style="1352" customWidth="1"/>
    <col min="7935" max="7935" width="8.5703125" style="1352" customWidth="1"/>
    <col min="7936" max="7936" width="11.5703125" style="1352" customWidth="1"/>
    <col min="7937" max="7937" width="28.5703125" style="1352" customWidth="1"/>
    <col min="7938" max="7938" width="22.28515625" style="1352" customWidth="1"/>
    <col min="7939" max="7939" width="11.42578125" style="1352" customWidth="1"/>
    <col min="7940" max="7940" width="12" style="1352" customWidth="1"/>
    <col min="7941" max="7941" width="16.5703125" style="1352" customWidth="1"/>
    <col min="7942" max="7942" width="11.5703125" style="1352" customWidth="1"/>
    <col min="7943" max="7943" width="8" style="1352" customWidth="1"/>
    <col min="7944" max="7944" width="9.5703125" style="1352" customWidth="1"/>
    <col min="7945" max="7945" width="8.5703125" style="1352" customWidth="1"/>
    <col min="7946" max="7946" width="9.85546875" style="1352" customWidth="1"/>
    <col min="7947" max="7947" width="7.85546875" style="1352" customWidth="1"/>
    <col min="7948" max="7948" width="8" style="1352" customWidth="1"/>
    <col min="7949" max="7949" width="7.7109375" style="1352" customWidth="1"/>
    <col min="7950" max="7950" width="12.5703125" style="1352" customWidth="1"/>
    <col min="7951" max="7951" width="7.85546875" style="1352" customWidth="1"/>
    <col min="7952" max="7952" width="5.7109375" style="1352" customWidth="1"/>
    <col min="7953" max="7953" width="7.85546875" style="1352" customWidth="1"/>
    <col min="7954" max="7954" width="8.28515625" style="1352" customWidth="1"/>
    <col min="7955" max="7955" width="9.140625" style="1352" customWidth="1"/>
    <col min="7956" max="7956" width="9.85546875" style="1352" customWidth="1"/>
    <col min="7957" max="7957" width="10.85546875" style="1352" customWidth="1"/>
    <col min="7958" max="7958" width="12.85546875" style="1352" customWidth="1"/>
    <col min="7959" max="7959" width="10.28515625" style="1352" customWidth="1"/>
    <col min="7960" max="7960" width="27.7109375" style="1352" customWidth="1"/>
    <col min="7961" max="8189" width="11.42578125" style="1352"/>
    <col min="8190" max="8190" width="4" style="1352" customWidth="1"/>
    <col min="8191" max="8191" width="8.5703125" style="1352" customWidth="1"/>
    <col min="8192" max="8192" width="11.5703125" style="1352" customWidth="1"/>
    <col min="8193" max="8193" width="28.5703125" style="1352" customWidth="1"/>
    <col min="8194" max="8194" width="22.28515625" style="1352" customWidth="1"/>
    <col min="8195" max="8195" width="11.42578125" style="1352" customWidth="1"/>
    <col min="8196" max="8196" width="12" style="1352" customWidth="1"/>
    <col min="8197" max="8197" width="16.5703125" style="1352" customWidth="1"/>
    <col min="8198" max="8198" width="11.5703125" style="1352" customWidth="1"/>
    <col min="8199" max="8199" width="8" style="1352" customWidth="1"/>
    <col min="8200" max="8200" width="9.5703125" style="1352" customWidth="1"/>
    <col min="8201" max="8201" width="8.5703125" style="1352" customWidth="1"/>
    <col min="8202" max="8202" width="9.85546875" style="1352" customWidth="1"/>
    <col min="8203" max="8203" width="7.85546875" style="1352" customWidth="1"/>
    <col min="8204" max="8204" width="8" style="1352" customWidth="1"/>
    <col min="8205" max="8205" width="7.7109375" style="1352" customWidth="1"/>
    <col min="8206" max="8206" width="12.5703125" style="1352" customWidth="1"/>
    <col min="8207" max="8207" width="7.85546875" style="1352" customWidth="1"/>
    <col min="8208" max="8208" width="5.7109375" style="1352" customWidth="1"/>
    <col min="8209" max="8209" width="7.85546875" style="1352" customWidth="1"/>
    <col min="8210" max="8210" width="8.28515625" style="1352" customWidth="1"/>
    <col min="8211" max="8211" width="9.140625" style="1352" customWidth="1"/>
    <col min="8212" max="8212" width="9.85546875" style="1352" customWidth="1"/>
    <col min="8213" max="8213" width="10.85546875" style="1352" customWidth="1"/>
    <col min="8214" max="8214" width="12.85546875" style="1352" customWidth="1"/>
    <col min="8215" max="8215" width="10.28515625" style="1352" customWidth="1"/>
    <col min="8216" max="8216" width="27.7109375" style="1352" customWidth="1"/>
    <col min="8217" max="8445" width="11.42578125" style="1352"/>
    <col min="8446" max="8446" width="4" style="1352" customWidth="1"/>
    <col min="8447" max="8447" width="8.5703125" style="1352" customWidth="1"/>
    <col min="8448" max="8448" width="11.5703125" style="1352" customWidth="1"/>
    <col min="8449" max="8449" width="28.5703125" style="1352" customWidth="1"/>
    <col min="8450" max="8450" width="22.28515625" style="1352" customWidth="1"/>
    <col min="8451" max="8451" width="11.42578125" style="1352" customWidth="1"/>
    <col min="8452" max="8452" width="12" style="1352" customWidth="1"/>
    <col min="8453" max="8453" width="16.5703125" style="1352" customWidth="1"/>
    <col min="8454" max="8454" width="11.5703125" style="1352" customWidth="1"/>
    <col min="8455" max="8455" width="8" style="1352" customWidth="1"/>
    <col min="8456" max="8456" width="9.5703125" style="1352" customWidth="1"/>
    <col min="8457" max="8457" width="8.5703125" style="1352" customWidth="1"/>
    <col min="8458" max="8458" width="9.85546875" style="1352" customWidth="1"/>
    <col min="8459" max="8459" width="7.85546875" style="1352" customWidth="1"/>
    <col min="8460" max="8460" width="8" style="1352" customWidth="1"/>
    <col min="8461" max="8461" width="7.7109375" style="1352" customWidth="1"/>
    <col min="8462" max="8462" width="12.5703125" style="1352" customWidth="1"/>
    <col min="8463" max="8463" width="7.85546875" style="1352" customWidth="1"/>
    <col min="8464" max="8464" width="5.7109375" style="1352" customWidth="1"/>
    <col min="8465" max="8465" width="7.85546875" style="1352" customWidth="1"/>
    <col min="8466" max="8466" width="8.28515625" style="1352" customWidth="1"/>
    <col min="8467" max="8467" width="9.140625" style="1352" customWidth="1"/>
    <col min="8468" max="8468" width="9.85546875" style="1352" customWidth="1"/>
    <col min="8469" max="8469" width="10.85546875" style="1352" customWidth="1"/>
    <col min="8470" max="8470" width="12.85546875" style="1352" customWidth="1"/>
    <col min="8471" max="8471" width="10.28515625" style="1352" customWidth="1"/>
    <col min="8472" max="8472" width="27.7109375" style="1352" customWidth="1"/>
    <col min="8473" max="8701" width="11.42578125" style="1352"/>
    <col min="8702" max="8702" width="4" style="1352" customWidth="1"/>
    <col min="8703" max="8703" width="8.5703125" style="1352" customWidth="1"/>
    <col min="8704" max="8704" width="11.5703125" style="1352" customWidth="1"/>
    <col min="8705" max="8705" width="28.5703125" style="1352" customWidth="1"/>
    <col min="8706" max="8706" width="22.28515625" style="1352" customWidth="1"/>
    <col min="8707" max="8707" width="11.42578125" style="1352" customWidth="1"/>
    <col min="8708" max="8708" width="12" style="1352" customWidth="1"/>
    <col min="8709" max="8709" width="16.5703125" style="1352" customWidth="1"/>
    <col min="8710" max="8710" width="11.5703125" style="1352" customWidth="1"/>
    <col min="8711" max="8711" width="8" style="1352" customWidth="1"/>
    <col min="8712" max="8712" width="9.5703125" style="1352" customWidth="1"/>
    <col min="8713" max="8713" width="8.5703125" style="1352" customWidth="1"/>
    <col min="8714" max="8714" width="9.85546875" style="1352" customWidth="1"/>
    <col min="8715" max="8715" width="7.85546875" style="1352" customWidth="1"/>
    <col min="8716" max="8716" width="8" style="1352" customWidth="1"/>
    <col min="8717" max="8717" width="7.7109375" style="1352" customWidth="1"/>
    <col min="8718" max="8718" width="12.5703125" style="1352" customWidth="1"/>
    <col min="8719" max="8719" width="7.85546875" style="1352" customWidth="1"/>
    <col min="8720" max="8720" width="5.7109375" style="1352" customWidth="1"/>
    <col min="8721" max="8721" width="7.85546875" style="1352" customWidth="1"/>
    <col min="8722" max="8722" width="8.28515625" style="1352" customWidth="1"/>
    <col min="8723" max="8723" width="9.140625" style="1352" customWidth="1"/>
    <col min="8724" max="8724" width="9.85546875" style="1352" customWidth="1"/>
    <col min="8725" max="8725" width="10.85546875" style="1352" customWidth="1"/>
    <col min="8726" max="8726" width="12.85546875" style="1352" customWidth="1"/>
    <col min="8727" max="8727" width="10.28515625" style="1352" customWidth="1"/>
    <col min="8728" max="8728" width="27.7109375" style="1352" customWidth="1"/>
    <col min="8729" max="8957" width="11.42578125" style="1352"/>
    <col min="8958" max="8958" width="4" style="1352" customWidth="1"/>
    <col min="8959" max="8959" width="8.5703125" style="1352" customWidth="1"/>
    <col min="8960" max="8960" width="11.5703125" style="1352" customWidth="1"/>
    <col min="8961" max="8961" width="28.5703125" style="1352" customWidth="1"/>
    <col min="8962" max="8962" width="22.28515625" style="1352" customWidth="1"/>
    <col min="8963" max="8963" width="11.42578125" style="1352" customWidth="1"/>
    <col min="8964" max="8964" width="12" style="1352" customWidth="1"/>
    <col min="8965" max="8965" width="16.5703125" style="1352" customWidth="1"/>
    <col min="8966" max="8966" width="11.5703125" style="1352" customWidth="1"/>
    <col min="8967" max="8967" width="8" style="1352" customWidth="1"/>
    <col min="8968" max="8968" width="9.5703125" style="1352" customWidth="1"/>
    <col min="8969" max="8969" width="8.5703125" style="1352" customWidth="1"/>
    <col min="8970" max="8970" width="9.85546875" style="1352" customWidth="1"/>
    <col min="8971" max="8971" width="7.85546875" style="1352" customWidth="1"/>
    <col min="8972" max="8972" width="8" style="1352" customWidth="1"/>
    <col min="8973" max="8973" width="7.7109375" style="1352" customWidth="1"/>
    <col min="8974" max="8974" width="12.5703125" style="1352" customWidth="1"/>
    <col min="8975" max="8975" width="7.85546875" style="1352" customWidth="1"/>
    <col min="8976" max="8976" width="5.7109375" style="1352" customWidth="1"/>
    <col min="8977" max="8977" width="7.85546875" style="1352" customWidth="1"/>
    <col min="8978" max="8978" width="8.28515625" style="1352" customWidth="1"/>
    <col min="8979" max="8979" width="9.140625" style="1352" customWidth="1"/>
    <col min="8980" max="8980" width="9.85546875" style="1352" customWidth="1"/>
    <col min="8981" max="8981" width="10.85546875" style="1352" customWidth="1"/>
    <col min="8982" max="8982" width="12.85546875" style="1352" customWidth="1"/>
    <col min="8983" max="8983" width="10.28515625" style="1352" customWidth="1"/>
    <col min="8984" max="8984" width="27.7109375" style="1352" customWidth="1"/>
    <col min="8985" max="9213" width="11.42578125" style="1352"/>
    <col min="9214" max="9214" width="4" style="1352" customWidth="1"/>
    <col min="9215" max="9215" width="8.5703125" style="1352" customWidth="1"/>
    <col min="9216" max="9216" width="11.5703125" style="1352" customWidth="1"/>
    <col min="9217" max="9217" width="28.5703125" style="1352" customWidth="1"/>
    <col min="9218" max="9218" width="22.28515625" style="1352" customWidth="1"/>
    <col min="9219" max="9219" width="11.42578125" style="1352" customWidth="1"/>
    <col min="9220" max="9220" width="12" style="1352" customWidth="1"/>
    <col min="9221" max="9221" width="16.5703125" style="1352" customWidth="1"/>
    <col min="9222" max="9222" width="11.5703125" style="1352" customWidth="1"/>
    <col min="9223" max="9223" width="8" style="1352" customWidth="1"/>
    <col min="9224" max="9224" width="9.5703125" style="1352" customWidth="1"/>
    <col min="9225" max="9225" width="8.5703125" style="1352" customWidth="1"/>
    <col min="9226" max="9226" width="9.85546875" style="1352" customWidth="1"/>
    <col min="9227" max="9227" width="7.85546875" style="1352" customWidth="1"/>
    <col min="9228" max="9228" width="8" style="1352" customWidth="1"/>
    <col min="9229" max="9229" width="7.7109375" style="1352" customWidth="1"/>
    <col min="9230" max="9230" width="12.5703125" style="1352" customWidth="1"/>
    <col min="9231" max="9231" width="7.85546875" style="1352" customWidth="1"/>
    <col min="9232" max="9232" width="5.7109375" style="1352" customWidth="1"/>
    <col min="9233" max="9233" width="7.85546875" style="1352" customWidth="1"/>
    <col min="9234" max="9234" width="8.28515625" style="1352" customWidth="1"/>
    <col min="9235" max="9235" width="9.140625" style="1352" customWidth="1"/>
    <col min="9236" max="9236" width="9.85546875" style="1352" customWidth="1"/>
    <col min="9237" max="9237" width="10.85546875" style="1352" customWidth="1"/>
    <col min="9238" max="9238" width="12.85546875" style="1352" customWidth="1"/>
    <col min="9239" max="9239" width="10.28515625" style="1352" customWidth="1"/>
    <col min="9240" max="9240" width="27.7109375" style="1352" customWidth="1"/>
    <col min="9241" max="9469" width="11.42578125" style="1352"/>
    <col min="9470" max="9470" width="4" style="1352" customWidth="1"/>
    <col min="9471" max="9471" width="8.5703125" style="1352" customWidth="1"/>
    <col min="9472" max="9472" width="11.5703125" style="1352" customWidth="1"/>
    <col min="9473" max="9473" width="28.5703125" style="1352" customWidth="1"/>
    <col min="9474" max="9474" width="22.28515625" style="1352" customWidth="1"/>
    <col min="9475" max="9475" width="11.42578125" style="1352" customWidth="1"/>
    <col min="9476" max="9476" width="12" style="1352" customWidth="1"/>
    <col min="9477" max="9477" width="16.5703125" style="1352" customWidth="1"/>
    <col min="9478" max="9478" width="11.5703125" style="1352" customWidth="1"/>
    <col min="9479" max="9479" width="8" style="1352" customWidth="1"/>
    <col min="9480" max="9480" width="9.5703125" style="1352" customWidth="1"/>
    <col min="9481" max="9481" width="8.5703125" style="1352" customWidth="1"/>
    <col min="9482" max="9482" width="9.85546875" style="1352" customWidth="1"/>
    <col min="9483" max="9483" width="7.85546875" style="1352" customWidth="1"/>
    <col min="9484" max="9484" width="8" style="1352" customWidth="1"/>
    <col min="9485" max="9485" width="7.7109375" style="1352" customWidth="1"/>
    <col min="9486" max="9486" width="12.5703125" style="1352" customWidth="1"/>
    <col min="9487" max="9487" width="7.85546875" style="1352" customWidth="1"/>
    <col min="9488" max="9488" width="5.7109375" style="1352" customWidth="1"/>
    <col min="9489" max="9489" width="7.85546875" style="1352" customWidth="1"/>
    <col min="9490" max="9490" width="8.28515625" style="1352" customWidth="1"/>
    <col min="9491" max="9491" width="9.140625" style="1352" customWidth="1"/>
    <col min="9492" max="9492" width="9.85546875" style="1352" customWidth="1"/>
    <col min="9493" max="9493" width="10.85546875" style="1352" customWidth="1"/>
    <col min="9494" max="9494" width="12.85546875" style="1352" customWidth="1"/>
    <col min="9495" max="9495" width="10.28515625" style="1352" customWidth="1"/>
    <col min="9496" max="9496" width="27.7109375" style="1352" customWidth="1"/>
    <col min="9497" max="9725" width="11.42578125" style="1352"/>
    <col min="9726" max="9726" width="4" style="1352" customWidth="1"/>
    <col min="9727" max="9727" width="8.5703125" style="1352" customWidth="1"/>
    <col min="9728" max="9728" width="11.5703125" style="1352" customWidth="1"/>
    <col min="9729" max="9729" width="28.5703125" style="1352" customWidth="1"/>
    <col min="9730" max="9730" width="22.28515625" style="1352" customWidth="1"/>
    <col min="9731" max="9731" width="11.42578125" style="1352" customWidth="1"/>
    <col min="9732" max="9732" width="12" style="1352" customWidth="1"/>
    <col min="9733" max="9733" width="16.5703125" style="1352" customWidth="1"/>
    <col min="9734" max="9734" width="11.5703125" style="1352" customWidth="1"/>
    <col min="9735" max="9735" width="8" style="1352" customWidth="1"/>
    <col min="9736" max="9736" width="9.5703125" style="1352" customWidth="1"/>
    <col min="9737" max="9737" width="8.5703125" style="1352" customWidth="1"/>
    <col min="9738" max="9738" width="9.85546875" style="1352" customWidth="1"/>
    <col min="9739" max="9739" width="7.85546875" style="1352" customWidth="1"/>
    <col min="9740" max="9740" width="8" style="1352" customWidth="1"/>
    <col min="9741" max="9741" width="7.7109375" style="1352" customWidth="1"/>
    <col min="9742" max="9742" width="12.5703125" style="1352" customWidth="1"/>
    <col min="9743" max="9743" width="7.85546875" style="1352" customWidth="1"/>
    <col min="9744" max="9744" width="5.7109375" style="1352" customWidth="1"/>
    <col min="9745" max="9745" width="7.85546875" style="1352" customWidth="1"/>
    <col min="9746" max="9746" width="8.28515625" style="1352" customWidth="1"/>
    <col min="9747" max="9747" width="9.140625" style="1352" customWidth="1"/>
    <col min="9748" max="9748" width="9.85546875" style="1352" customWidth="1"/>
    <col min="9749" max="9749" width="10.85546875" style="1352" customWidth="1"/>
    <col min="9750" max="9750" width="12.85546875" style="1352" customWidth="1"/>
    <col min="9751" max="9751" width="10.28515625" style="1352" customWidth="1"/>
    <col min="9752" max="9752" width="27.7109375" style="1352" customWidth="1"/>
    <col min="9753" max="9981" width="11.42578125" style="1352"/>
    <col min="9982" max="9982" width="4" style="1352" customWidth="1"/>
    <col min="9983" max="9983" width="8.5703125" style="1352" customWidth="1"/>
    <col min="9984" max="9984" width="11.5703125" style="1352" customWidth="1"/>
    <col min="9985" max="9985" width="28.5703125" style="1352" customWidth="1"/>
    <col min="9986" max="9986" width="22.28515625" style="1352" customWidth="1"/>
    <col min="9987" max="9987" width="11.42578125" style="1352" customWidth="1"/>
    <col min="9988" max="9988" width="12" style="1352" customWidth="1"/>
    <col min="9989" max="9989" width="16.5703125" style="1352" customWidth="1"/>
    <col min="9990" max="9990" width="11.5703125" style="1352" customWidth="1"/>
    <col min="9991" max="9991" width="8" style="1352" customWidth="1"/>
    <col min="9992" max="9992" width="9.5703125" style="1352" customWidth="1"/>
    <col min="9993" max="9993" width="8.5703125" style="1352" customWidth="1"/>
    <col min="9994" max="9994" width="9.85546875" style="1352" customWidth="1"/>
    <col min="9995" max="9995" width="7.85546875" style="1352" customWidth="1"/>
    <col min="9996" max="9996" width="8" style="1352" customWidth="1"/>
    <col min="9997" max="9997" width="7.7109375" style="1352" customWidth="1"/>
    <col min="9998" max="9998" width="12.5703125" style="1352" customWidth="1"/>
    <col min="9999" max="9999" width="7.85546875" style="1352" customWidth="1"/>
    <col min="10000" max="10000" width="5.7109375" style="1352" customWidth="1"/>
    <col min="10001" max="10001" width="7.85546875" style="1352" customWidth="1"/>
    <col min="10002" max="10002" width="8.28515625" style="1352" customWidth="1"/>
    <col min="10003" max="10003" width="9.140625" style="1352" customWidth="1"/>
    <col min="10004" max="10004" width="9.85546875" style="1352" customWidth="1"/>
    <col min="10005" max="10005" width="10.85546875" style="1352" customWidth="1"/>
    <col min="10006" max="10006" width="12.85546875" style="1352" customWidth="1"/>
    <col min="10007" max="10007" width="10.28515625" style="1352" customWidth="1"/>
    <col min="10008" max="10008" width="27.7109375" style="1352" customWidth="1"/>
    <col min="10009" max="10237" width="11.42578125" style="1352"/>
    <col min="10238" max="10238" width="4" style="1352" customWidth="1"/>
    <col min="10239" max="10239" width="8.5703125" style="1352" customWidth="1"/>
    <col min="10240" max="10240" width="11.5703125" style="1352" customWidth="1"/>
    <col min="10241" max="10241" width="28.5703125" style="1352" customWidth="1"/>
    <col min="10242" max="10242" width="22.28515625" style="1352" customWidth="1"/>
    <col min="10243" max="10243" width="11.42578125" style="1352" customWidth="1"/>
    <col min="10244" max="10244" width="12" style="1352" customWidth="1"/>
    <col min="10245" max="10245" width="16.5703125" style="1352" customWidth="1"/>
    <col min="10246" max="10246" width="11.5703125" style="1352" customWidth="1"/>
    <col min="10247" max="10247" width="8" style="1352" customWidth="1"/>
    <col min="10248" max="10248" width="9.5703125" style="1352" customWidth="1"/>
    <col min="10249" max="10249" width="8.5703125" style="1352" customWidth="1"/>
    <col min="10250" max="10250" width="9.85546875" style="1352" customWidth="1"/>
    <col min="10251" max="10251" width="7.85546875" style="1352" customWidth="1"/>
    <col min="10252" max="10252" width="8" style="1352" customWidth="1"/>
    <col min="10253" max="10253" width="7.7109375" style="1352" customWidth="1"/>
    <col min="10254" max="10254" width="12.5703125" style="1352" customWidth="1"/>
    <col min="10255" max="10255" width="7.85546875" style="1352" customWidth="1"/>
    <col min="10256" max="10256" width="5.7109375" style="1352" customWidth="1"/>
    <col min="10257" max="10257" width="7.85546875" style="1352" customWidth="1"/>
    <col min="10258" max="10258" width="8.28515625" style="1352" customWidth="1"/>
    <col min="10259" max="10259" width="9.140625" style="1352" customWidth="1"/>
    <col min="10260" max="10260" width="9.85546875" style="1352" customWidth="1"/>
    <col min="10261" max="10261" width="10.85546875" style="1352" customWidth="1"/>
    <col min="10262" max="10262" width="12.85546875" style="1352" customWidth="1"/>
    <col min="10263" max="10263" width="10.28515625" style="1352" customWidth="1"/>
    <col min="10264" max="10264" width="27.7109375" style="1352" customWidth="1"/>
    <col min="10265" max="10493" width="11.42578125" style="1352"/>
    <col min="10494" max="10494" width="4" style="1352" customWidth="1"/>
    <col min="10495" max="10495" width="8.5703125" style="1352" customWidth="1"/>
    <col min="10496" max="10496" width="11.5703125" style="1352" customWidth="1"/>
    <col min="10497" max="10497" width="28.5703125" style="1352" customWidth="1"/>
    <col min="10498" max="10498" width="22.28515625" style="1352" customWidth="1"/>
    <col min="10499" max="10499" width="11.42578125" style="1352" customWidth="1"/>
    <col min="10500" max="10500" width="12" style="1352" customWidth="1"/>
    <col min="10501" max="10501" width="16.5703125" style="1352" customWidth="1"/>
    <col min="10502" max="10502" width="11.5703125" style="1352" customWidth="1"/>
    <col min="10503" max="10503" width="8" style="1352" customWidth="1"/>
    <col min="10504" max="10504" width="9.5703125" style="1352" customWidth="1"/>
    <col min="10505" max="10505" width="8.5703125" style="1352" customWidth="1"/>
    <col min="10506" max="10506" width="9.85546875" style="1352" customWidth="1"/>
    <col min="10507" max="10507" width="7.85546875" style="1352" customWidth="1"/>
    <col min="10508" max="10508" width="8" style="1352" customWidth="1"/>
    <col min="10509" max="10509" width="7.7109375" style="1352" customWidth="1"/>
    <col min="10510" max="10510" width="12.5703125" style="1352" customWidth="1"/>
    <col min="10511" max="10511" width="7.85546875" style="1352" customWidth="1"/>
    <col min="10512" max="10512" width="5.7109375" style="1352" customWidth="1"/>
    <col min="10513" max="10513" width="7.85546875" style="1352" customWidth="1"/>
    <col min="10514" max="10514" width="8.28515625" style="1352" customWidth="1"/>
    <col min="10515" max="10515" width="9.140625" style="1352" customWidth="1"/>
    <col min="10516" max="10516" width="9.85546875" style="1352" customWidth="1"/>
    <col min="10517" max="10517" width="10.85546875" style="1352" customWidth="1"/>
    <col min="10518" max="10518" width="12.85546875" style="1352" customWidth="1"/>
    <col min="10519" max="10519" width="10.28515625" style="1352" customWidth="1"/>
    <col min="10520" max="10520" width="27.7109375" style="1352" customWidth="1"/>
    <col min="10521" max="10749" width="11.42578125" style="1352"/>
    <col min="10750" max="10750" width="4" style="1352" customWidth="1"/>
    <col min="10751" max="10751" width="8.5703125" style="1352" customWidth="1"/>
    <col min="10752" max="10752" width="11.5703125" style="1352" customWidth="1"/>
    <col min="10753" max="10753" width="28.5703125" style="1352" customWidth="1"/>
    <col min="10754" max="10754" width="22.28515625" style="1352" customWidth="1"/>
    <col min="10755" max="10755" width="11.42578125" style="1352" customWidth="1"/>
    <col min="10756" max="10756" width="12" style="1352" customWidth="1"/>
    <col min="10757" max="10757" width="16.5703125" style="1352" customWidth="1"/>
    <col min="10758" max="10758" width="11.5703125" style="1352" customWidth="1"/>
    <col min="10759" max="10759" width="8" style="1352" customWidth="1"/>
    <col min="10760" max="10760" width="9.5703125" style="1352" customWidth="1"/>
    <col min="10761" max="10761" width="8.5703125" style="1352" customWidth="1"/>
    <col min="10762" max="10762" width="9.85546875" style="1352" customWidth="1"/>
    <col min="10763" max="10763" width="7.85546875" style="1352" customWidth="1"/>
    <col min="10764" max="10764" width="8" style="1352" customWidth="1"/>
    <col min="10765" max="10765" width="7.7109375" style="1352" customWidth="1"/>
    <col min="10766" max="10766" width="12.5703125" style="1352" customWidth="1"/>
    <col min="10767" max="10767" width="7.85546875" style="1352" customWidth="1"/>
    <col min="10768" max="10768" width="5.7109375" style="1352" customWidth="1"/>
    <col min="10769" max="10769" width="7.85546875" style="1352" customWidth="1"/>
    <col min="10770" max="10770" width="8.28515625" style="1352" customWidth="1"/>
    <col min="10771" max="10771" width="9.140625" style="1352" customWidth="1"/>
    <col min="10772" max="10772" width="9.85546875" style="1352" customWidth="1"/>
    <col min="10773" max="10773" width="10.85546875" style="1352" customWidth="1"/>
    <col min="10774" max="10774" width="12.85546875" style="1352" customWidth="1"/>
    <col min="10775" max="10775" width="10.28515625" style="1352" customWidth="1"/>
    <col min="10776" max="10776" width="27.7109375" style="1352" customWidth="1"/>
    <col min="10777" max="11005" width="11.42578125" style="1352"/>
    <col min="11006" max="11006" width="4" style="1352" customWidth="1"/>
    <col min="11007" max="11007" width="8.5703125" style="1352" customWidth="1"/>
    <col min="11008" max="11008" width="11.5703125" style="1352" customWidth="1"/>
    <col min="11009" max="11009" width="28.5703125" style="1352" customWidth="1"/>
    <col min="11010" max="11010" width="22.28515625" style="1352" customWidth="1"/>
    <col min="11011" max="11011" width="11.42578125" style="1352" customWidth="1"/>
    <col min="11012" max="11012" width="12" style="1352" customWidth="1"/>
    <col min="11013" max="11013" width="16.5703125" style="1352" customWidth="1"/>
    <col min="11014" max="11014" width="11.5703125" style="1352" customWidth="1"/>
    <col min="11015" max="11015" width="8" style="1352" customWidth="1"/>
    <col min="11016" max="11016" width="9.5703125" style="1352" customWidth="1"/>
    <col min="11017" max="11017" width="8.5703125" style="1352" customWidth="1"/>
    <col min="11018" max="11018" width="9.85546875" style="1352" customWidth="1"/>
    <col min="11019" max="11019" width="7.85546875" style="1352" customWidth="1"/>
    <col min="11020" max="11020" width="8" style="1352" customWidth="1"/>
    <col min="11021" max="11021" width="7.7109375" style="1352" customWidth="1"/>
    <col min="11022" max="11022" width="12.5703125" style="1352" customWidth="1"/>
    <col min="11023" max="11023" width="7.85546875" style="1352" customWidth="1"/>
    <col min="11024" max="11024" width="5.7109375" style="1352" customWidth="1"/>
    <col min="11025" max="11025" width="7.85546875" style="1352" customWidth="1"/>
    <col min="11026" max="11026" width="8.28515625" style="1352" customWidth="1"/>
    <col min="11027" max="11027" width="9.140625" style="1352" customWidth="1"/>
    <col min="11028" max="11028" width="9.85546875" style="1352" customWidth="1"/>
    <col min="11029" max="11029" width="10.85546875" style="1352" customWidth="1"/>
    <col min="11030" max="11030" width="12.85546875" style="1352" customWidth="1"/>
    <col min="11031" max="11031" width="10.28515625" style="1352" customWidth="1"/>
    <col min="11032" max="11032" width="27.7109375" style="1352" customWidth="1"/>
    <col min="11033" max="11261" width="11.42578125" style="1352"/>
    <col min="11262" max="11262" width="4" style="1352" customWidth="1"/>
    <col min="11263" max="11263" width="8.5703125" style="1352" customWidth="1"/>
    <col min="11264" max="11264" width="11.5703125" style="1352" customWidth="1"/>
    <col min="11265" max="11265" width="28.5703125" style="1352" customWidth="1"/>
    <col min="11266" max="11266" width="22.28515625" style="1352" customWidth="1"/>
    <col min="11267" max="11267" width="11.42578125" style="1352" customWidth="1"/>
    <col min="11268" max="11268" width="12" style="1352" customWidth="1"/>
    <col min="11269" max="11269" width="16.5703125" style="1352" customWidth="1"/>
    <col min="11270" max="11270" width="11.5703125" style="1352" customWidth="1"/>
    <col min="11271" max="11271" width="8" style="1352" customWidth="1"/>
    <col min="11272" max="11272" width="9.5703125" style="1352" customWidth="1"/>
    <col min="11273" max="11273" width="8.5703125" style="1352" customWidth="1"/>
    <col min="11274" max="11274" width="9.85546875" style="1352" customWidth="1"/>
    <col min="11275" max="11275" width="7.85546875" style="1352" customWidth="1"/>
    <col min="11276" max="11276" width="8" style="1352" customWidth="1"/>
    <col min="11277" max="11277" width="7.7109375" style="1352" customWidth="1"/>
    <col min="11278" max="11278" width="12.5703125" style="1352" customWidth="1"/>
    <col min="11279" max="11279" width="7.85546875" style="1352" customWidth="1"/>
    <col min="11280" max="11280" width="5.7109375" style="1352" customWidth="1"/>
    <col min="11281" max="11281" width="7.85546875" style="1352" customWidth="1"/>
    <col min="11282" max="11282" width="8.28515625" style="1352" customWidth="1"/>
    <col min="11283" max="11283" width="9.140625" style="1352" customWidth="1"/>
    <col min="11284" max="11284" width="9.85546875" style="1352" customWidth="1"/>
    <col min="11285" max="11285" width="10.85546875" style="1352" customWidth="1"/>
    <col min="11286" max="11286" width="12.85546875" style="1352" customWidth="1"/>
    <col min="11287" max="11287" width="10.28515625" style="1352" customWidth="1"/>
    <col min="11288" max="11288" width="27.7109375" style="1352" customWidth="1"/>
    <col min="11289" max="11517" width="11.42578125" style="1352"/>
    <col min="11518" max="11518" width="4" style="1352" customWidth="1"/>
    <col min="11519" max="11519" width="8.5703125" style="1352" customWidth="1"/>
    <col min="11520" max="11520" width="11.5703125" style="1352" customWidth="1"/>
    <col min="11521" max="11521" width="28.5703125" style="1352" customWidth="1"/>
    <col min="11522" max="11522" width="22.28515625" style="1352" customWidth="1"/>
    <col min="11523" max="11523" width="11.42578125" style="1352" customWidth="1"/>
    <col min="11524" max="11524" width="12" style="1352" customWidth="1"/>
    <col min="11525" max="11525" width="16.5703125" style="1352" customWidth="1"/>
    <col min="11526" max="11526" width="11.5703125" style="1352" customWidth="1"/>
    <col min="11527" max="11527" width="8" style="1352" customWidth="1"/>
    <col min="11528" max="11528" width="9.5703125" style="1352" customWidth="1"/>
    <col min="11529" max="11529" width="8.5703125" style="1352" customWidth="1"/>
    <col min="11530" max="11530" width="9.85546875" style="1352" customWidth="1"/>
    <col min="11531" max="11531" width="7.85546875" style="1352" customWidth="1"/>
    <col min="11532" max="11532" width="8" style="1352" customWidth="1"/>
    <col min="11533" max="11533" width="7.7109375" style="1352" customWidth="1"/>
    <col min="11534" max="11534" width="12.5703125" style="1352" customWidth="1"/>
    <col min="11535" max="11535" width="7.85546875" style="1352" customWidth="1"/>
    <col min="11536" max="11536" width="5.7109375" style="1352" customWidth="1"/>
    <col min="11537" max="11537" width="7.85546875" style="1352" customWidth="1"/>
    <col min="11538" max="11538" width="8.28515625" style="1352" customWidth="1"/>
    <col min="11539" max="11539" width="9.140625" style="1352" customWidth="1"/>
    <col min="11540" max="11540" width="9.85546875" style="1352" customWidth="1"/>
    <col min="11541" max="11541" width="10.85546875" style="1352" customWidth="1"/>
    <col min="11542" max="11542" width="12.85546875" style="1352" customWidth="1"/>
    <col min="11543" max="11543" width="10.28515625" style="1352" customWidth="1"/>
    <col min="11544" max="11544" width="27.7109375" style="1352" customWidth="1"/>
    <col min="11545" max="11773" width="11.42578125" style="1352"/>
    <col min="11774" max="11774" width="4" style="1352" customWidth="1"/>
    <col min="11775" max="11775" width="8.5703125" style="1352" customWidth="1"/>
    <col min="11776" max="11776" width="11.5703125" style="1352" customWidth="1"/>
    <col min="11777" max="11777" width="28.5703125" style="1352" customWidth="1"/>
    <col min="11778" max="11778" width="22.28515625" style="1352" customWidth="1"/>
    <col min="11779" max="11779" width="11.42578125" style="1352" customWidth="1"/>
    <col min="11780" max="11780" width="12" style="1352" customWidth="1"/>
    <col min="11781" max="11781" width="16.5703125" style="1352" customWidth="1"/>
    <col min="11782" max="11782" width="11.5703125" style="1352" customWidth="1"/>
    <col min="11783" max="11783" width="8" style="1352" customWidth="1"/>
    <col min="11784" max="11784" width="9.5703125" style="1352" customWidth="1"/>
    <col min="11785" max="11785" width="8.5703125" style="1352" customWidth="1"/>
    <col min="11786" max="11786" width="9.85546875" style="1352" customWidth="1"/>
    <col min="11787" max="11787" width="7.85546875" style="1352" customWidth="1"/>
    <col min="11788" max="11788" width="8" style="1352" customWidth="1"/>
    <col min="11789" max="11789" width="7.7109375" style="1352" customWidth="1"/>
    <col min="11790" max="11790" width="12.5703125" style="1352" customWidth="1"/>
    <col min="11791" max="11791" width="7.85546875" style="1352" customWidth="1"/>
    <col min="11792" max="11792" width="5.7109375" style="1352" customWidth="1"/>
    <col min="11793" max="11793" width="7.85546875" style="1352" customWidth="1"/>
    <col min="11794" max="11794" width="8.28515625" style="1352" customWidth="1"/>
    <col min="11795" max="11795" width="9.140625" style="1352" customWidth="1"/>
    <col min="11796" max="11796" width="9.85546875" style="1352" customWidth="1"/>
    <col min="11797" max="11797" width="10.85546875" style="1352" customWidth="1"/>
    <col min="11798" max="11798" width="12.85546875" style="1352" customWidth="1"/>
    <col min="11799" max="11799" width="10.28515625" style="1352" customWidth="1"/>
    <col min="11800" max="11800" width="27.7109375" style="1352" customWidth="1"/>
    <col min="11801" max="12029" width="11.42578125" style="1352"/>
    <col min="12030" max="12030" width="4" style="1352" customWidth="1"/>
    <col min="12031" max="12031" width="8.5703125" style="1352" customWidth="1"/>
    <col min="12032" max="12032" width="11.5703125" style="1352" customWidth="1"/>
    <col min="12033" max="12033" width="28.5703125" style="1352" customWidth="1"/>
    <col min="12034" max="12034" width="22.28515625" style="1352" customWidth="1"/>
    <col min="12035" max="12035" width="11.42578125" style="1352" customWidth="1"/>
    <col min="12036" max="12036" width="12" style="1352" customWidth="1"/>
    <col min="12037" max="12037" width="16.5703125" style="1352" customWidth="1"/>
    <col min="12038" max="12038" width="11.5703125" style="1352" customWidth="1"/>
    <col min="12039" max="12039" width="8" style="1352" customWidth="1"/>
    <col min="12040" max="12040" width="9.5703125" style="1352" customWidth="1"/>
    <col min="12041" max="12041" width="8.5703125" style="1352" customWidth="1"/>
    <col min="12042" max="12042" width="9.85546875" style="1352" customWidth="1"/>
    <col min="12043" max="12043" width="7.85546875" style="1352" customWidth="1"/>
    <col min="12044" max="12044" width="8" style="1352" customWidth="1"/>
    <col min="12045" max="12045" width="7.7109375" style="1352" customWidth="1"/>
    <col min="12046" max="12046" width="12.5703125" style="1352" customWidth="1"/>
    <col min="12047" max="12047" width="7.85546875" style="1352" customWidth="1"/>
    <col min="12048" max="12048" width="5.7109375" style="1352" customWidth="1"/>
    <col min="12049" max="12049" width="7.85546875" style="1352" customWidth="1"/>
    <col min="12050" max="12050" width="8.28515625" style="1352" customWidth="1"/>
    <col min="12051" max="12051" width="9.140625" style="1352" customWidth="1"/>
    <col min="12052" max="12052" width="9.85546875" style="1352" customWidth="1"/>
    <col min="12053" max="12053" width="10.85546875" style="1352" customWidth="1"/>
    <col min="12054" max="12054" width="12.85546875" style="1352" customWidth="1"/>
    <col min="12055" max="12055" width="10.28515625" style="1352" customWidth="1"/>
    <col min="12056" max="12056" width="27.7109375" style="1352" customWidth="1"/>
    <col min="12057" max="12285" width="11.42578125" style="1352"/>
    <col min="12286" max="12286" width="4" style="1352" customWidth="1"/>
    <col min="12287" max="12287" width="8.5703125" style="1352" customWidth="1"/>
    <col min="12288" max="12288" width="11.5703125" style="1352" customWidth="1"/>
    <col min="12289" max="12289" width="28.5703125" style="1352" customWidth="1"/>
    <col min="12290" max="12290" width="22.28515625" style="1352" customWidth="1"/>
    <col min="12291" max="12291" width="11.42578125" style="1352" customWidth="1"/>
    <col min="12292" max="12292" width="12" style="1352" customWidth="1"/>
    <col min="12293" max="12293" width="16.5703125" style="1352" customWidth="1"/>
    <col min="12294" max="12294" width="11.5703125" style="1352" customWidth="1"/>
    <col min="12295" max="12295" width="8" style="1352" customWidth="1"/>
    <col min="12296" max="12296" width="9.5703125" style="1352" customWidth="1"/>
    <col min="12297" max="12297" width="8.5703125" style="1352" customWidth="1"/>
    <col min="12298" max="12298" width="9.85546875" style="1352" customWidth="1"/>
    <col min="12299" max="12299" width="7.85546875" style="1352" customWidth="1"/>
    <col min="12300" max="12300" width="8" style="1352" customWidth="1"/>
    <col min="12301" max="12301" width="7.7109375" style="1352" customWidth="1"/>
    <col min="12302" max="12302" width="12.5703125" style="1352" customWidth="1"/>
    <col min="12303" max="12303" width="7.85546875" style="1352" customWidth="1"/>
    <col min="12304" max="12304" width="5.7109375" style="1352" customWidth="1"/>
    <col min="12305" max="12305" width="7.85546875" style="1352" customWidth="1"/>
    <col min="12306" max="12306" width="8.28515625" style="1352" customWidth="1"/>
    <col min="12307" max="12307" width="9.140625" style="1352" customWidth="1"/>
    <col min="12308" max="12308" width="9.85546875" style="1352" customWidth="1"/>
    <col min="12309" max="12309" width="10.85546875" style="1352" customWidth="1"/>
    <col min="12310" max="12310" width="12.85546875" style="1352" customWidth="1"/>
    <col min="12311" max="12311" width="10.28515625" style="1352" customWidth="1"/>
    <col min="12312" max="12312" width="27.7109375" style="1352" customWidth="1"/>
    <col min="12313" max="12541" width="11.42578125" style="1352"/>
    <col min="12542" max="12542" width="4" style="1352" customWidth="1"/>
    <col min="12543" max="12543" width="8.5703125" style="1352" customWidth="1"/>
    <col min="12544" max="12544" width="11.5703125" style="1352" customWidth="1"/>
    <col min="12545" max="12545" width="28.5703125" style="1352" customWidth="1"/>
    <col min="12546" max="12546" width="22.28515625" style="1352" customWidth="1"/>
    <col min="12547" max="12547" width="11.42578125" style="1352" customWidth="1"/>
    <col min="12548" max="12548" width="12" style="1352" customWidth="1"/>
    <col min="12549" max="12549" width="16.5703125" style="1352" customWidth="1"/>
    <col min="12550" max="12550" width="11.5703125" style="1352" customWidth="1"/>
    <col min="12551" max="12551" width="8" style="1352" customWidth="1"/>
    <col min="12552" max="12552" width="9.5703125" style="1352" customWidth="1"/>
    <col min="12553" max="12553" width="8.5703125" style="1352" customWidth="1"/>
    <col min="12554" max="12554" width="9.85546875" style="1352" customWidth="1"/>
    <col min="12555" max="12555" width="7.85546875" style="1352" customWidth="1"/>
    <col min="12556" max="12556" width="8" style="1352" customWidth="1"/>
    <col min="12557" max="12557" width="7.7109375" style="1352" customWidth="1"/>
    <col min="12558" max="12558" width="12.5703125" style="1352" customWidth="1"/>
    <col min="12559" max="12559" width="7.85546875" style="1352" customWidth="1"/>
    <col min="12560" max="12560" width="5.7109375" style="1352" customWidth="1"/>
    <col min="12561" max="12561" width="7.85546875" style="1352" customWidth="1"/>
    <col min="12562" max="12562" width="8.28515625" style="1352" customWidth="1"/>
    <col min="12563" max="12563" width="9.140625" style="1352" customWidth="1"/>
    <col min="12564" max="12564" width="9.85546875" style="1352" customWidth="1"/>
    <col min="12565" max="12565" width="10.85546875" style="1352" customWidth="1"/>
    <col min="12566" max="12566" width="12.85546875" style="1352" customWidth="1"/>
    <col min="12567" max="12567" width="10.28515625" style="1352" customWidth="1"/>
    <col min="12568" max="12568" width="27.7109375" style="1352" customWidth="1"/>
    <col min="12569" max="12797" width="11.42578125" style="1352"/>
    <col min="12798" max="12798" width="4" style="1352" customWidth="1"/>
    <col min="12799" max="12799" width="8.5703125" style="1352" customWidth="1"/>
    <col min="12800" max="12800" width="11.5703125" style="1352" customWidth="1"/>
    <col min="12801" max="12801" width="28.5703125" style="1352" customWidth="1"/>
    <col min="12802" max="12802" width="22.28515625" style="1352" customWidth="1"/>
    <col min="12803" max="12803" width="11.42578125" style="1352" customWidth="1"/>
    <col min="12804" max="12804" width="12" style="1352" customWidth="1"/>
    <col min="12805" max="12805" width="16.5703125" style="1352" customWidth="1"/>
    <col min="12806" max="12806" width="11.5703125" style="1352" customWidth="1"/>
    <col min="12807" max="12807" width="8" style="1352" customWidth="1"/>
    <col min="12808" max="12808" width="9.5703125" style="1352" customWidth="1"/>
    <col min="12809" max="12809" width="8.5703125" style="1352" customWidth="1"/>
    <col min="12810" max="12810" width="9.85546875" style="1352" customWidth="1"/>
    <col min="12811" max="12811" width="7.85546875" style="1352" customWidth="1"/>
    <col min="12812" max="12812" width="8" style="1352" customWidth="1"/>
    <col min="12813" max="12813" width="7.7109375" style="1352" customWidth="1"/>
    <col min="12814" max="12814" width="12.5703125" style="1352" customWidth="1"/>
    <col min="12815" max="12815" width="7.85546875" style="1352" customWidth="1"/>
    <col min="12816" max="12816" width="5.7109375" style="1352" customWidth="1"/>
    <col min="12817" max="12817" width="7.85546875" style="1352" customWidth="1"/>
    <col min="12818" max="12818" width="8.28515625" style="1352" customWidth="1"/>
    <col min="12819" max="12819" width="9.140625" style="1352" customWidth="1"/>
    <col min="12820" max="12820" width="9.85546875" style="1352" customWidth="1"/>
    <col min="12821" max="12821" width="10.85546875" style="1352" customWidth="1"/>
    <col min="12822" max="12822" width="12.85546875" style="1352" customWidth="1"/>
    <col min="12823" max="12823" width="10.28515625" style="1352" customWidth="1"/>
    <col min="12824" max="12824" width="27.7109375" style="1352" customWidth="1"/>
    <col min="12825" max="13053" width="11.42578125" style="1352"/>
    <col min="13054" max="13054" width="4" style="1352" customWidth="1"/>
    <col min="13055" max="13055" width="8.5703125" style="1352" customWidth="1"/>
    <col min="13056" max="13056" width="11.5703125" style="1352" customWidth="1"/>
    <col min="13057" max="13057" width="28.5703125" style="1352" customWidth="1"/>
    <col min="13058" max="13058" width="22.28515625" style="1352" customWidth="1"/>
    <col min="13059" max="13059" width="11.42578125" style="1352" customWidth="1"/>
    <col min="13060" max="13060" width="12" style="1352" customWidth="1"/>
    <col min="13061" max="13061" width="16.5703125" style="1352" customWidth="1"/>
    <col min="13062" max="13062" width="11.5703125" style="1352" customWidth="1"/>
    <col min="13063" max="13063" width="8" style="1352" customWidth="1"/>
    <col min="13064" max="13064" width="9.5703125" style="1352" customWidth="1"/>
    <col min="13065" max="13065" width="8.5703125" style="1352" customWidth="1"/>
    <col min="13066" max="13066" width="9.85546875" style="1352" customWidth="1"/>
    <col min="13067" max="13067" width="7.85546875" style="1352" customWidth="1"/>
    <col min="13068" max="13068" width="8" style="1352" customWidth="1"/>
    <col min="13069" max="13069" width="7.7109375" style="1352" customWidth="1"/>
    <col min="13070" max="13070" width="12.5703125" style="1352" customWidth="1"/>
    <col min="13071" max="13071" width="7.85546875" style="1352" customWidth="1"/>
    <col min="13072" max="13072" width="5.7109375" style="1352" customWidth="1"/>
    <col min="13073" max="13073" width="7.85546875" style="1352" customWidth="1"/>
    <col min="13074" max="13074" width="8.28515625" style="1352" customWidth="1"/>
    <col min="13075" max="13075" width="9.140625" style="1352" customWidth="1"/>
    <col min="13076" max="13076" width="9.85546875" style="1352" customWidth="1"/>
    <col min="13077" max="13077" width="10.85546875" style="1352" customWidth="1"/>
    <col min="13078" max="13078" width="12.85546875" style="1352" customWidth="1"/>
    <col min="13079" max="13079" width="10.28515625" style="1352" customWidth="1"/>
    <col min="13080" max="13080" width="27.7109375" style="1352" customWidth="1"/>
    <col min="13081" max="13309" width="11.42578125" style="1352"/>
    <col min="13310" max="13310" width="4" style="1352" customWidth="1"/>
    <col min="13311" max="13311" width="8.5703125" style="1352" customWidth="1"/>
    <col min="13312" max="13312" width="11.5703125" style="1352" customWidth="1"/>
    <col min="13313" max="13313" width="28.5703125" style="1352" customWidth="1"/>
    <col min="13314" max="13314" width="22.28515625" style="1352" customWidth="1"/>
    <col min="13315" max="13315" width="11.42578125" style="1352" customWidth="1"/>
    <col min="13316" max="13316" width="12" style="1352" customWidth="1"/>
    <col min="13317" max="13317" width="16.5703125" style="1352" customWidth="1"/>
    <col min="13318" max="13318" width="11.5703125" style="1352" customWidth="1"/>
    <col min="13319" max="13319" width="8" style="1352" customWidth="1"/>
    <col min="13320" max="13320" width="9.5703125" style="1352" customWidth="1"/>
    <col min="13321" max="13321" width="8.5703125" style="1352" customWidth="1"/>
    <col min="13322" max="13322" width="9.85546875" style="1352" customWidth="1"/>
    <col min="13323" max="13323" width="7.85546875" style="1352" customWidth="1"/>
    <col min="13324" max="13324" width="8" style="1352" customWidth="1"/>
    <col min="13325" max="13325" width="7.7109375" style="1352" customWidth="1"/>
    <col min="13326" max="13326" width="12.5703125" style="1352" customWidth="1"/>
    <col min="13327" max="13327" width="7.85546875" style="1352" customWidth="1"/>
    <col min="13328" max="13328" width="5.7109375" style="1352" customWidth="1"/>
    <col min="13329" max="13329" width="7.85546875" style="1352" customWidth="1"/>
    <col min="13330" max="13330" width="8.28515625" style="1352" customWidth="1"/>
    <col min="13331" max="13331" width="9.140625" style="1352" customWidth="1"/>
    <col min="13332" max="13332" width="9.85546875" style="1352" customWidth="1"/>
    <col min="13333" max="13333" width="10.85546875" style="1352" customWidth="1"/>
    <col min="13334" max="13334" width="12.85546875" style="1352" customWidth="1"/>
    <col min="13335" max="13335" width="10.28515625" style="1352" customWidth="1"/>
    <col min="13336" max="13336" width="27.7109375" style="1352" customWidth="1"/>
    <col min="13337" max="13565" width="11.42578125" style="1352"/>
    <col min="13566" max="13566" width="4" style="1352" customWidth="1"/>
    <col min="13567" max="13567" width="8.5703125" style="1352" customWidth="1"/>
    <col min="13568" max="13568" width="11.5703125" style="1352" customWidth="1"/>
    <col min="13569" max="13569" width="28.5703125" style="1352" customWidth="1"/>
    <col min="13570" max="13570" width="22.28515625" style="1352" customWidth="1"/>
    <col min="13571" max="13571" width="11.42578125" style="1352" customWidth="1"/>
    <col min="13572" max="13572" width="12" style="1352" customWidth="1"/>
    <col min="13573" max="13573" width="16.5703125" style="1352" customWidth="1"/>
    <col min="13574" max="13574" width="11.5703125" style="1352" customWidth="1"/>
    <col min="13575" max="13575" width="8" style="1352" customWidth="1"/>
    <col min="13576" max="13576" width="9.5703125" style="1352" customWidth="1"/>
    <col min="13577" max="13577" width="8.5703125" style="1352" customWidth="1"/>
    <col min="13578" max="13578" width="9.85546875" style="1352" customWidth="1"/>
    <col min="13579" max="13579" width="7.85546875" style="1352" customWidth="1"/>
    <col min="13580" max="13580" width="8" style="1352" customWidth="1"/>
    <col min="13581" max="13581" width="7.7109375" style="1352" customWidth="1"/>
    <col min="13582" max="13582" width="12.5703125" style="1352" customWidth="1"/>
    <col min="13583" max="13583" width="7.85546875" style="1352" customWidth="1"/>
    <col min="13584" max="13584" width="5.7109375" style="1352" customWidth="1"/>
    <col min="13585" max="13585" width="7.85546875" style="1352" customWidth="1"/>
    <col min="13586" max="13586" width="8.28515625" style="1352" customWidth="1"/>
    <col min="13587" max="13587" width="9.140625" style="1352" customWidth="1"/>
    <col min="13588" max="13588" width="9.85546875" style="1352" customWidth="1"/>
    <col min="13589" max="13589" width="10.85546875" style="1352" customWidth="1"/>
    <col min="13590" max="13590" width="12.85546875" style="1352" customWidth="1"/>
    <col min="13591" max="13591" width="10.28515625" style="1352" customWidth="1"/>
    <col min="13592" max="13592" width="27.7109375" style="1352" customWidth="1"/>
    <col min="13593" max="13821" width="11.42578125" style="1352"/>
    <col min="13822" max="13822" width="4" style="1352" customWidth="1"/>
    <col min="13823" max="13823" width="8.5703125" style="1352" customWidth="1"/>
    <col min="13824" max="13824" width="11.5703125" style="1352" customWidth="1"/>
    <col min="13825" max="13825" width="28.5703125" style="1352" customWidth="1"/>
    <col min="13826" max="13826" width="22.28515625" style="1352" customWidth="1"/>
    <col min="13827" max="13827" width="11.42578125" style="1352" customWidth="1"/>
    <col min="13828" max="13828" width="12" style="1352" customWidth="1"/>
    <col min="13829" max="13829" width="16.5703125" style="1352" customWidth="1"/>
    <col min="13830" max="13830" width="11.5703125" style="1352" customWidth="1"/>
    <col min="13831" max="13831" width="8" style="1352" customWidth="1"/>
    <col min="13832" max="13832" width="9.5703125" style="1352" customWidth="1"/>
    <col min="13833" max="13833" width="8.5703125" style="1352" customWidth="1"/>
    <col min="13834" max="13834" width="9.85546875" style="1352" customWidth="1"/>
    <col min="13835" max="13835" width="7.85546875" style="1352" customWidth="1"/>
    <col min="13836" max="13836" width="8" style="1352" customWidth="1"/>
    <col min="13837" max="13837" width="7.7109375" style="1352" customWidth="1"/>
    <col min="13838" max="13838" width="12.5703125" style="1352" customWidth="1"/>
    <col min="13839" max="13839" width="7.85546875" style="1352" customWidth="1"/>
    <col min="13840" max="13840" width="5.7109375" style="1352" customWidth="1"/>
    <col min="13841" max="13841" width="7.85546875" style="1352" customWidth="1"/>
    <col min="13842" max="13842" width="8.28515625" style="1352" customWidth="1"/>
    <col min="13843" max="13843" width="9.140625" style="1352" customWidth="1"/>
    <col min="13844" max="13844" width="9.85546875" style="1352" customWidth="1"/>
    <col min="13845" max="13845" width="10.85546875" style="1352" customWidth="1"/>
    <col min="13846" max="13846" width="12.85546875" style="1352" customWidth="1"/>
    <col min="13847" max="13847" width="10.28515625" style="1352" customWidth="1"/>
    <col min="13848" max="13848" width="27.7109375" style="1352" customWidth="1"/>
    <col min="13849" max="14077" width="11.42578125" style="1352"/>
    <col min="14078" max="14078" width="4" style="1352" customWidth="1"/>
    <col min="14079" max="14079" width="8.5703125" style="1352" customWidth="1"/>
    <col min="14080" max="14080" width="11.5703125" style="1352" customWidth="1"/>
    <col min="14081" max="14081" width="28.5703125" style="1352" customWidth="1"/>
    <col min="14082" max="14082" width="22.28515625" style="1352" customWidth="1"/>
    <col min="14083" max="14083" width="11.42578125" style="1352" customWidth="1"/>
    <col min="14084" max="14084" width="12" style="1352" customWidth="1"/>
    <col min="14085" max="14085" width="16.5703125" style="1352" customWidth="1"/>
    <col min="14086" max="14086" width="11.5703125" style="1352" customWidth="1"/>
    <col min="14087" max="14087" width="8" style="1352" customWidth="1"/>
    <col min="14088" max="14088" width="9.5703125" style="1352" customWidth="1"/>
    <col min="14089" max="14089" width="8.5703125" style="1352" customWidth="1"/>
    <col min="14090" max="14090" width="9.85546875" style="1352" customWidth="1"/>
    <col min="14091" max="14091" width="7.85546875" style="1352" customWidth="1"/>
    <col min="14092" max="14092" width="8" style="1352" customWidth="1"/>
    <col min="14093" max="14093" width="7.7109375" style="1352" customWidth="1"/>
    <col min="14094" max="14094" width="12.5703125" style="1352" customWidth="1"/>
    <col min="14095" max="14095" width="7.85546875" style="1352" customWidth="1"/>
    <col min="14096" max="14096" width="5.7109375" style="1352" customWidth="1"/>
    <col min="14097" max="14097" width="7.85546875" style="1352" customWidth="1"/>
    <col min="14098" max="14098" width="8.28515625" style="1352" customWidth="1"/>
    <col min="14099" max="14099" width="9.140625" style="1352" customWidth="1"/>
    <col min="14100" max="14100" width="9.85546875" style="1352" customWidth="1"/>
    <col min="14101" max="14101" width="10.85546875" style="1352" customWidth="1"/>
    <col min="14102" max="14102" width="12.85546875" style="1352" customWidth="1"/>
    <col min="14103" max="14103" width="10.28515625" style="1352" customWidth="1"/>
    <col min="14104" max="14104" width="27.7109375" style="1352" customWidth="1"/>
    <col min="14105" max="14333" width="11.42578125" style="1352"/>
    <col min="14334" max="14334" width="4" style="1352" customWidth="1"/>
    <col min="14335" max="14335" width="8.5703125" style="1352" customWidth="1"/>
    <col min="14336" max="14336" width="11.5703125" style="1352" customWidth="1"/>
    <col min="14337" max="14337" width="28.5703125" style="1352" customWidth="1"/>
    <col min="14338" max="14338" width="22.28515625" style="1352" customWidth="1"/>
    <col min="14339" max="14339" width="11.42578125" style="1352" customWidth="1"/>
    <col min="14340" max="14340" width="12" style="1352" customWidth="1"/>
    <col min="14341" max="14341" width="16.5703125" style="1352" customWidth="1"/>
    <col min="14342" max="14342" width="11.5703125" style="1352" customWidth="1"/>
    <col min="14343" max="14343" width="8" style="1352" customWidth="1"/>
    <col min="14344" max="14344" width="9.5703125" style="1352" customWidth="1"/>
    <col min="14345" max="14345" width="8.5703125" style="1352" customWidth="1"/>
    <col min="14346" max="14346" width="9.85546875" style="1352" customWidth="1"/>
    <col min="14347" max="14347" width="7.85546875" style="1352" customWidth="1"/>
    <col min="14348" max="14348" width="8" style="1352" customWidth="1"/>
    <col min="14349" max="14349" width="7.7109375" style="1352" customWidth="1"/>
    <col min="14350" max="14350" width="12.5703125" style="1352" customWidth="1"/>
    <col min="14351" max="14351" width="7.85546875" style="1352" customWidth="1"/>
    <col min="14352" max="14352" width="5.7109375" style="1352" customWidth="1"/>
    <col min="14353" max="14353" width="7.85546875" style="1352" customWidth="1"/>
    <col min="14354" max="14354" width="8.28515625" style="1352" customWidth="1"/>
    <col min="14355" max="14355" width="9.140625" style="1352" customWidth="1"/>
    <col min="14356" max="14356" width="9.85546875" style="1352" customWidth="1"/>
    <col min="14357" max="14357" width="10.85546875" style="1352" customWidth="1"/>
    <col min="14358" max="14358" width="12.85546875" style="1352" customWidth="1"/>
    <col min="14359" max="14359" width="10.28515625" style="1352" customWidth="1"/>
    <col min="14360" max="14360" width="27.7109375" style="1352" customWidth="1"/>
    <col min="14361" max="14589" width="11.42578125" style="1352"/>
    <col min="14590" max="14590" width="4" style="1352" customWidth="1"/>
    <col min="14591" max="14591" width="8.5703125" style="1352" customWidth="1"/>
    <col min="14592" max="14592" width="11.5703125" style="1352" customWidth="1"/>
    <col min="14593" max="14593" width="28.5703125" style="1352" customWidth="1"/>
    <col min="14594" max="14594" width="22.28515625" style="1352" customWidth="1"/>
    <col min="14595" max="14595" width="11.42578125" style="1352" customWidth="1"/>
    <col min="14596" max="14596" width="12" style="1352" customWidth="1"/>
    <col min="14597" max="14597" width="16.5703125" style="1352" customWidth="1"/>
    <col min="14598" max="14598" width="11.5703125" style="1352" customWidth="1"/>
    <col min="14599" max="14599" width="8" style="1352" customWidth="1"/>
    <col min="14600" max="14600" width="9.5703125" style="1352" customWidth="1"/>
    <col min="14601" max="14601" width="8.5703125" style="1352" customWidth="1"/>
    <col min="14602" max="14602" width="9.85546875" style="1352" customWidth="1"/>
    <col min="14603" max="14603" width="7.85546875" style="1352" customWidth="1"/>
    <col min="14604" max="14604" width="8" style="1352" customWidth="1"/>
    <col min="14605" max="14605" width="7.7109375" style="1352" customWidth="1"/>
    <col min="14606" max="14606" width="12.5703125" style="1352" customWidth="1"/>
    <col min="14607" max="14607" width="7.85546875" style="1352" customWidth="1"/>
    <col min="14608" max="14608" width="5.7109375" style="1352" customWidth="1"/>
    <col min="14609" max="14609" width="7.85546875" style="1352" customWidth="1"/>
    <col min="14610" max="14610" width="8.28515625" style="1352" customWidth="1"/>
    <col min="14611" max="14611" width="9.140625" style="1352" customWidth="1"/>
    <col min="14612" max="14612" width="9.85546875" style="1352" customWidth="1"/>
    <col min="14613" max="14613" width="10.85546875" style="1352" customWidth="1"/>
    <col min="14614" max="14614" width="12.85546875" style="1352" customWidth="1"/>
    <col min="14615" max="14615" width="10.28515625" style="1352" customWidth="1"/>
    <col min="14616" max="14616" width="27.7109375" style="1352" customWidth="1"/>
    <col min="14617" max="14845" width="11.42578125" style="1352"/>
    <col min="14846" max="14846" width="4" style="1352" customWidth="1"/>
    <col min="14847" max="14847" width="8.5703125" style="1352" customWidth="1"/>
    <col min="14848" max="14848" width="11.5703125" style="1352" customWidth="1"/>
    <col min="14849" max="14849" width="28.5703125" style="1352" customWidth="1"/>
    <col min="14850" max="14850" width="22.28515625" style="1352" customWidth="1"/>
    <col min="14851" max="14851" width="11.42578125" style="1352" customWidth="1"/>
    <col min="14852" max="14852" width="12" style="1352" customWidth="1"/>
    <col min="14853" max="14853" width="16.5703125" style="1352" customWidth="1"/>
    <col min="14854" max="14854" width="11.5703125" style="1352" customWidth="1"/>
    <col min="14855" max="14855" width="8" style="1352" customWidth="1"/>
    <col min="14856" max="14856" width="9.5703125" style="1352" customWidth="1"/>
    <col min="14857" max="14857" width="8.5703125" style="1352" customWidth="1"/>
    <col min="14858" max="14858" width="9.85546875" style="1352" customWidth="1"/>
    <col min="14859" max="14859" width="7.85546875" style="1352" customWidth="1"/>
    <col min="14860" max="14860" width="8" style="1352" customWidth="1"/>
    <col min="14861" max="14861" width="7.7109375" style="1352" customWidth="1"/>
    <col min="14862" max="14862" width="12.5703125" style="1352" customWidth="1"/>
    <col min="14863" max="14863" width="7.85546875" style="1352" customWidth="1"/>
    <col min="14864" max="14864" width="5.7109375" style="1352" customWidth="1"/>
    <col min="14865" max="14865" width="7.85546875" style="1352" customWidth="1"/>
    <col min="14866" max="14866" width="8.28515625" style="1352" customWidth="1"/>
    <col min="14867" max="14867" width="9.140625" style="1352" customWidth="1"/>
    <col min="14868" max="14868" width="9.85546875" style="1352" customWidth="1"/>
    <col min="14869" max="14869" width="10.85546875" style="1352" customWidth="1"/>
    <col min="14870" max="14870" width="12.85546875" style="1352" customWidth="1"/>
    <col min="14871" max="14871" width="10.28515625" style="1352" customWidth="1"/>
    <col min="14872" max="14872" width="27.7109375" style="1352" customWidth="1"/>
    <col min="14873" max="15101" width="11.42578125" style="1352"/>
    <col min="15102" max="15102" width="4" style="1352" customWidth="1"/>
    <col min="15103" max="15103" width="8.5703125" style="1352" customWidth="1"/>
    <col min="15104" max="15104" width="11.5703125" style="1352" customWidth="1"/>
    <col min="15105" max="15105" width="28.5703125" style="1352" customWidth="1"/>
    <col min="15106" max="15106" width="22.28515625" style="1352" customWidth="1"/>
    <col min="15107" max="15107" width="11.42578125" style="1352" customWidth="1"/>
    <col min="15108" max="15108" width="12" style="1352" customWidth="1"/>
    <col min="15109" max="15109" width="16.5703125" style="1352" customWidth="1"/>
    <col min="15110" max="15110" width="11.5703125" style="1352" customWidth="1"/>
    <col min="15111" max="15111" width="8" style="1352" customWidth="1"/>
    <col min="15112" max="15112" width="9.5703125" style="1352" customWidth="1"/>
    <col min="15113" max="15113" width="8.5703125" style="1352" customWidth="1"/>
    <col min="15114" max="15114" width="9.85546875" style="1352" customWidth="1"/>
    <col min="15115" max="15115" width="7.85546875" style="1352" customWidth="1"/>
    <col min="15116" max="15116" width="8" style="1352" customWidth="1"/>
    <col min="15117" max="15117" width="7.7109375" style="1352" customWidth="1"/>
    <col min="15118" max="15118" width="12.5703125" style="1352" customWidth="1"/>
    <col min="15119" max="15119" width="7.85546875" style="1352" customWidth="1"/>
    <col min="15120" max="15120" width="5.7109375" style="1352" customWidth="1"/>
    <col min="15121" max="15121" width="7.85546875" style="1352" customWidth="1"/>
    <col min="15122" max="15122" width="8.28515625" style="1352" customWidth="1"/>
    <col min="15123" max="15123" width="9.140625" style="1352" customWidth="1"/>
    <col min="15124" max="15124" width="9.85546875" style="1352" customWidth="1"/>
    <col min="15125" max="15125" width="10.85546875" style="1352" customWidth="1"/>
    <col min="15126" max="15126" width="12.85546875" style="1352" customWidth="1"/>
    <col min="15127" max="15127" width="10.28515625" style="1352" customWidth="1"/>
    <col min="15128" max="15128" width="27.7109375" style="1352" customWidth="1"/>
    <col min="15129" max="15357" width="11.42578125" style="1352"/>
    <col min="15358" max="15358" width="4" style="1352" customWidth="1"/>
    <col min="15359" max="15359" width="8.5703125" style="1352" customWidth="1"/>
    <col min="15360" max="15360" width="11.5703125" style="1352" customWidth="1"/>
    <col min="15361" max="15361" width="28.5703125" style="1352" customWidth="1"/>
    <col min="15362" max="15362" width="22.28515625" style="1352" customWidth="1"/>
    <col min="15363" max="15363" width="11.42578125" style="1352" customWidth="1"/>
    <col min="15364" max="15364" width="12" style="1352" customWidth="1"/>
    <col min="15365" max="15365" width="16.5703125" style="1352" customWidth="1"/>
    <col min="15366" max="15366" width="11.5703125" style="1352" customWidth="1"/>
    <col min="15367" max="15367" width="8" style="1352" customWidth="1"/>
    <col min="15368" max="15368" width="9.5703125" style="1352" customWidth="1"/>
    <col min="15369" max="15369" width="8.5703125" style="1352" customWidth="1"/>
    <col min="15370" max="15370" width="9.85546875" style="1352" customWidth="1"/>
    <col min="15371" max="15371" width="7.85546875" style="1352" customWidth="1"/>
    <col min="15372" max="15372" width="8" style="1352" customWidth="1"/>
    <col min="15373" max="15373" width="7.7109375" style="1352" customWidth="1"/>
    <col min="15374" max="15374" width="12.5703125" style="1352" customWidth="1"/>
    <col min="15375" max="15375" width="7.85546875" style="1352" customWidth="1"/>
    <col min="15376" max="15376" width="5.7109375" style="1352" customWidth="1"/>
    <col min="15377" max="15377" width="7.85546875" style="1352" customWidth="1"/>
    <col min="15378" max="15378" width="8.28515625" style="1352" customWidth="1"/>
    <col min="15379" max="15379" width="9.140625" style="1352" customWidth="1"/>
    <col min="15380" max="15380" width="9.85546875" style="1352" customWidth="1"/>
    <col min="15381" max="15381" width="10.85546875" style="1352" customWidth="1"/>
    <col min="15382" max="15382" width="12.85546875" style="1352" customWidth="1"/>
    <col min="15383" max="15383" width="10.28515625" style="1352" customWidth="1"/>
    <col min="15384" max="15384" width="27.7109375" style="1352" customWidth="1"/>
    <col min="15385" max="15613" width="11.42578125" style="1352"/>
    <col min="15614" max="15614" width="4" style="1352" customWidth="1"/>
    <col min="15615" max="15615" width="8.5703125" style="1352" customWidth="1"/>
    <col min="15616" max="15616" width="11.5703125" style="1352" customWidth="1"/>
    <col min="15617" max="15617" width="28.5703125" style="1352" customWidth="1"/>
    <col min="15618" max="15618" width="22.28515625" style="1352" customWidth="1"/>
    <col min="15619" max="15619" width="11.42578125" style="1352" customWidth="1"/>
    <col min="15620" max="15620" width="12" style="1352" customWidth="1"/>
    <col min="15621" max="15621" width="16.5703125" style="1352" customWidth="1"/>
    <col min="15622" max="15622" width="11.5703125" style="1352" customWidth="1"/>
    <col min="15623" max="15623" width="8" style="1352" customWidth="1"/>
    <col min="15624" max="15624" width="9.5703125" style="1352" customWidth="1"/>
    <col min="15625" max="15625" width="8.5703125" style="1352" customWidth="1"/>
    <col min="15626" max="15626" width="9.85546875" style="1352" customWidth="1"/>
    <col min="15627" max="15627" width="7.85546875" style="1352" customWidth="1"/>
    <col min="15628" max="15628" width="8" style="1352" customWidth="1"/>
    <col min="15629" max="15629" width="7.7109375" style="1352" customWidth="1"/>
    <col min="15630" max="15630" width="12.5703125" style="1352" customWidth="1"/>
    <col min="15631" max="15631" width="7.85546875" style="1352" customWidth="1"/>
    <col min="15632" max="15632" width="5.7109375" style="1352" customWidth="1"/>
    <col min="15633" max="15633" width="7.85546875" style="1352" customWidth="1"/>
    <col min="15634" max="15634" width="8.28515625" style="1352" customWidth="1"/>
    <col min="15635" max="15635" width="9.140625" style="1352" customWidth="1"/>
    <col min="15636" max="15636" width="9.85546875" style="1352" customWidth="1"/>
    <col min="15637" max="15637" width="10.85546875" style="1352" customWidth="1"/>
    <col min="15638" max="15638" width="12.85546875" style="1352" customWidth="1"/>
    <col min="15639" max="15639" width="10.28515625" style="1352" customWidth="1"/>
    <col min="15640" max="15640" width="27.7109375" style="1352" customWidth="1"/>
    <col min="15641" max="15869" width="11.42578125" style="1352"/>
    <col min="15870" max="15870" width="4" style="1352" customWidth="1"/>
    <col min="15871" max="15871" width="8.5703125" style="1352" customWidth="1"/>
    <col min="15872" max="15872" width="11.5703125" style="1352" customWidth="1"/>
    <col min="15873" max="15873" width="28.5703125" style="1352" customWidth="1"/>
    <col min="15874" max="15874" width="22.28515625" style="1352" customWidth="1"/>
    <col min="15875" max="15875" width="11.42578125" style="1352" customWidth="1"/>
    <col min="15876" max="15876" width="12" style="1352" customWidth="1"/>
    <col min="15877" max="15877" width="16.5703125" style="1352" customWidth="1"/>
    <col min="15878" max="15878" width="11.5703125" style="1352" customWidth="1"/>
    <col min="15879" max="15879" width="8" style="1352" customWidth="1"/>
    <col min="15880" max="15880" width="9.5703125" style="1352" customWidth="1"/>
    <col min="15881" max="15881" width="8.5703125" style="1352" customWidth="1"/>
    <col min="15882" max="15882" width="9.85546875" style="1352" customWidth="1"/>
    <col min="15883" max="15883" width="7.85546875" style="1352" customWidth="1"/>
    <col min="15884" max="15884" width="8" style="1352" customWidth="1"/>
    <col min="15885" max="15885" width="7.7109375" style="1352" customWidth="1"/>
    <col min="15886" max="15886" width="12.5703125" style="1352" customWidth="1"/>
    <col min="15887" max="15887" width="7.85546875" style="1352" customWidth="1"/>
    <col min="15888" max="15888" width="5.7109375" style="1352" customWidth="1"/>
    <col min="15889" max="15889" width="7.85546875" style="1352" customWidth="1"/>
    <col min="15890" max="15890" width="8.28515625" style="1352" customWidth="1"/>
    <col min="15891" max="15891" width="9.140625" style="1352" customWidth="1"/>
    <col min="15892" max="15892" width="9.85546875" style="1352" customWidth="1"/>
    <col min="15893" max="15893" width="10.85546875" style="1352" customWidth="1"/>
    <col min="15894" max="15894" width="12.85546875" style="1352" customWidth="1"/>
    <col min="15895" max="15895" width="10.28515625" style="1352" customWidth="1"/>
    <col min="15896" max="15896" width="27.7109375" style="1352" customWidth="1"/>
    <col min="15897" max="16125" width="11.42578125" style="1352"/>
    <col min="16126" max="16126" width="4" style="1352" customWidth="1"/>
    <col min="16127" max="16127" width="8.5703125" style="1352" customWidth="1"/>
    <col min="16128" max="16128" width="11.5703125" style="1352" customWidth="1"/>
    <col min="16129" max="16129" width="28.5703125" style="1352" customWidth="1"/>
    <col min="16130" max="16130" width="22.28515625" style="1352" customWidth="1"/>
    <col min="16131" max="16131" width="11.42578125" style="1352" customWidth="1"/>
    <col min="16132" max="16132" width="12" style="1352" customWidth="1"/>
    <col min="16133" max="16133" width="16.5703125" style="1352" customWidth="1"/>
    <col min="16134" max="16134" width="11.5703125" style="1352" customWidth="1"/>
    <col min="16135" max="16135" width="8" style="1352" customWidth="1"/>
    <col min="16136" max="16136" width="9.5703125" style="1352" customWidth="1"/>
    <col min="16137" max="16137" width="8.5703125" style="1352" customWidth="1"/>
    <col min="16138" max="16138" width="9.85546875" style="1352" customWidth="1"/>
    <col min="16139" max="16139" width="7.85546875" style="1352" customWidth="1"/>
    <col min="16140" max="16140" width="8" style="1352" customWidth="1"/>
    <col min="16141" max="16141" width="7.7109375" style="1352" customWidth="1"/>
    <col min="16142" max="16142" width="12.5703125" style="1352" customWidth="1"/>
    <col min="16143" max="16143" width="7.85546875" style="1352" customWidth="1"/>
    <col min="16144" max="16144" width="5.7109375" style="1352" customWidth="1"/>
    <col min="16145" max="16145" width="7.85546875" style="1352" customWidth="1"/>
    <col min="16146" max="16146" width="8.28515625" style="1352" customWidth="1"/>
    <col min="16147" max="16147" width="9.140625" style="1352" customWidth="1"/>
    <col min="16148" max="16148" width="9.85546875" style="1352" customWidth="1"/>
    <col min="16149" max="16149" width="10.85546875" style="1352" customWidth="1"/>
    <col min="16150" max="16150" width="12.85546875" style="1352" customWidth="1"/>
    <col min="16151" max="16151" width="10.28515625" style="1352" customWidth="1"/>
    <col min="16152" max="16152" width="27.7109375" style="1352" customWidth="1"/>
    <col min="16153" max="16384" width="11.42578125" style="1352"/>
  </cols>
  <sheetData>
    <row r="2" spans="2:28" ht="19.149999999999999" customHeight="1" x14ac:dyDescent="0.2">
      <c r="B2" s="1350"/>
      <c r="C2" s="2192" t="s">
        <v>369</v>
      </c>
      <c r="D2" s="2192"/>
      <c r="E2" s="2192"/>
      <c r="F2" s="2192"/>
      <c r="G2" s="2192"/>
      <c r="H2" s="2192"/>
      <c r="I2" s="2192"/>
      <c r="J2" s="2192"/>
      <c r="K2" s="2192"/>
      <c r="L2" s="2192"/>
      <c r="M2" s="2192"/>
      <c r="N2" s="2192"/>
      <c r="O2" s="2192"/>
      <c r="P2" s="2192"/>
      <c r="Q2" s="2192"/>
      <c r="R2" s="2192"/>
      <c r="S2" s="2192"/>
      <c r="T2" s="2192"/>
      <c r="U2" s="2192"/>
      <c r="V2" s="2192"/>
      <c r="W2" s="2192"/>
      <c r="X2" s="2192"/>
      <c r="Y2" s="2192"/>
      <c r="Z2" s="2192"/>
      <c r="AA2" s="1350"/>
      <c r="AB2" s="1351"/>
    </row>
    <row r="3" spans="2:28" ht="21.6" customHeight="1" x14ac:dyDescent="0.2">
      <c r="C3" s="2192" t="s">
        <v>2185</v>
      </c>
      <c r="D3" s="2192"/>
      <c r="E3" s="2192"/>
      <c r="F3" s="2192"/>
      <c r="G3" s="2192"/>
      <c r="H3" s="2192"/>
      <c r="I3" s="2192"/>
      <c r="J3" s="2192"/>
      <c r="K3" s="2192"/>
      <c r="L3" s="2192"/>
      <c r="M3" s="2192"/>
      <c r="N3" s="2192"/>
      <c r="O3" s="2192"/>
      <c r="P3" s="2192"/>
      <c r="Q3" s="2192"/>
      <c r="R3" s="2192"/>
      <c r="S3" s="2192"/>
      <c r="T3" s="2192"/>
      <c r="U3" s="2192"/>
      <c r="V3" s="2192"/>
      <c r="W3" s="2192"/>
      <c r="X3" s="2192"/>
      <c r="Y3" s="2192"/>
      <c r="Z3" s="2192"/>
      <c r="AA3" s="1350"/>
    </row>
    <row r="4" spans="2:28" ht="20.25" x14ac:dyDescent="0.3">
      <c r="C4" s="2193" t="s">
        <v>504</v>
      </c>
      <c r="D4" s="2193"/>
      <c r="E4" s="2193"/>
      <c r="F4" s="2193"/>
      <c r="G4" s="2193"/>
      <c r="H4" s="2193"/>
      <c r="I4" s="2193"/>
      <c r="J4" s="2193"/>
      <c r="K4" s="2193"/>
      <c r="L4" s="2193"/>
      <c r="M4" s="2193"/>
      <c r="N4" s="2193"/>
      <c r="O4" s="2193"/>
      <c r="P4" s="2193"/>
      <c r="Q4" s="2193"/>
      <c r="R4" s="2193"/>
      <c r="S4" s="2193"/>
      <c r="T4" s="2193"/>
      <c r="U4" s="2193"/>
      <c r="V4" s="2193"/>
      <c r="W4" s="2193"/>
      <c r="X4" s="2193"/>
      <c r="Y4" s="2193"/>
      <c r="Z4" s="2193"/>
      <c r="AA4" s="1353"/>
    </row>
    <row r="5" spans="2:28" ht="14.25" x14ac:dyDescent="0.2">
      <c r="C5" s="1354"/>
      <c r="D5" s="1354"/>
      <c r="E5" s="1354"/>
      <c r="F5" s="1354"/>
      <c r="G5" s="1354"/>
      <c r="H5" s="1354"/>
      <c r="I5" s="1354"/>
      <c r="J5" s="1354"/>
      <c r="K5" s="1354"/>
      <c r="L5" s="1354"/>
      <c r="M5" s="1354"/>
      <c r="N5" s="1354"/>
      <c r="O5" s="1354"/>
      <c r="P5" s="1354"/>
      <c r="Q5" s="1354"/>
      <c r="R5" s="1354"/>
      <c r="S5" s="1354"/>
      <c r="T5" s="1354"/>
      <c r="U5" s="1354"/>
      <c r="V5" s="1354"/>
      <c r="W5" s="1354"/>
      <c r="X5" s="1354"/>
      <c r="Y5" s="1354"/>
      <c r="Z5" s="1354"/>
      <c r="AA5" s="1355"/>
    </row>
    <row r="8" spans="2:28" ht="14.25" x14ac:dyDescent="0.2">
      <c r="K8" s="1357"/>
      <c r="M8" s="1358"/>
      <c r="N8" s="1358"/>
      <c r="O8" s="1358"/>
      <c r="P8" s="1358"/>
      <c r="Q8" s="1358"/>
      <c r="R8" s="1358"/>
      <c r="S8" s="1359"/>
      <c r="T8" s="1358"/>
      <c r="U8" s="1360"/>
      <c r="V8" s="1361"/>
      <c r="W8" s="1358"/>
      <c r="X8" s="1358"/>
      <c r="Y8" s="1358"/>
      <c r="Z8" s="1358"/>
    </row>
    <row r="9" spans="2:28" ht="14.25" x14ac:dyDescent="0.2">
      <c r="M9" s="1357"/>
      <c r="Q9" s="1358"/>
      <c r="R9" s="1358"/>
      <c r="S9" s="1359"/>
      <c r="T9" s="1358"/>
      <c r="U9" s="1360"/>
      <c r="V9" s="1361"/>
      <c r="W9" s="1358"/>
      <c r="X9" s="1358"/>
      <c r="Y9" s="1358"/>
      <c r="Z9" s="1358"/>
    </row>
    <row r="10" spans="2:28" ht="14.25" x14ac:dyDescent="0.2">
      <c r="M10" s="1362" t="s">
        <v>2186</v>
      </c>
      <c r="O10" s="1363"/>
      <c r="Q10" s="1358"/>
      <c r="R10" s="1358"/>
      <c r="S10" s="1359"/>
      <c r="T10" s="1358"/>
      <c r="U10" s="1360"/>
      <c r="V10" s="1361"/>
      <c r="W10" s="1358"/>
      <c r="X10" s="1358"/>
      <c r="Y10" s="1358"/>
      <c r="Z10" s="1358"/>
    </row>
    <row r="11" spans="2:28" x14ac:dyDescent="0.2">
      <c r="M11" s="1362" t="s">
        <v>2032</v>
      </c>
      <c r="O11" s="1363"/>
      <c r="Q11" s="1358"/>
      <c r="R11" s="1358"/>
      <c r="S11" s="1359"/>
      <c r="T11" s="1358"/>
      <c r="U11" s="1364" t="s">
        <v>2187</v>
      </c>
      <c r="V11" s="2194" t="s">
        <v>2188</v>
      </c>
      <c r="W11" s="2194"/>
      <c r="X11" s="1358"/>
      <c r="Y11" s="1358"/>
      <c r="Z11" s="1358"/>
    </row>
    <row r="12" spans="2:28" ht="14.25" x14ac:dyDescent="0.2">
      <c r="C12" s="1365"/>
      <c r="D12" s="1365"/>
      <c r="E12" s="1366"/>
      <c r="F12" s="1367" t="s">
        <v>2189</v>
      </c>
      <c r="G12" s="1368" t="s">
        <v>2190</v>
      </c>
      <c r="H12" s="1365"/>
      <c r="I12" s="1369"/>
      <c r="L12" s="1366" t="s">
        <v>2191</v>
      </c>
      <c r="M12" s="1362" t="s">
        <v>2033</v>
      </c>
      <c r="O12" s="1370"/>
      <c r="Q12" s="1365"/>
      <c r="R12" s="1368"/>
      <c r="S12" s="2191"/>
      <c r="T12" s="2191"/>
      <c r="U12" s="1360"/>
      <c r="V12" s="1361"/>
      <c r="W12" s="1360"/>
      <c r="X12" s="1360"/>
      <c r="Y12" s="1360"/>
      <c r="Z12" s="1371"/>
    </row>
    <row r="13" spans="2:28" ht="14.25" x14ac:dyDescent="0.2">
      <c r="D13" s="1372"/>
      <c r="E13" s="1372"/>
      <c r="F13" s="1373" t="s">
        <v>2192</v>
      </c>
      <c r="G13" s="1351" t="s">
        <v>2193</v>
      </c>
      <c r="H13" s="1364"/>
      <c r="I13" s="1360"/>
      <c r="L13" s="1374"/>
      <c r="M13" s="1362" t="s">
        <v>2194</v>
      </c>
      <c r="O13" s="1375"/>
      <c r="Q13" s="1360"/>
      <c r="R13" s="1368"/>
      <c r="S13" s="2191"/>
      <c r="T13" s="2191"/>
      <c r="U13" s="1360"/>
      <c r="V13" s="1361"/>
      <c r="W13" s="1376"/>
      <c r="X13" s="1376"/>
      <c r="Y13" s="1376"/>
      <c r="Z13" s="1371"/>
    </row>
    <row r="14" spans="2:28" ht="14.25" x14ac:dyDescent="0.2">
      <c r="E14" s="1372"/>
      <c r="F14" s="1372"/>
      <c r="G14" s="1372"/>
      <c r="H14" s="1377"/>
      <c r="I14" s="1377"/>
      <c r="L14" s="1378"/>
      <c r="M14" s="1362" t="s">
        <v>2195</v>
      </c>
      <c r="O14" s="1379"/>
      <c r="Q14" s="1380"/>
      <c r="R14" s="1368"/>
      <c r="S14" s="2191"/>
      <c r="T14" s="2191"/>
      <c r="U14" s="1360"/>
      <c r="V14" s="1381"/>
      <c r="W14" s="1376"/>
      <c r="X14" s="1376"/>
      <c r="Y14" s="1376"/>
      <c r="Z14" s="1371"/>
    </row>
    <row r="15" spans="2:28" ht="14.25" x14ac:dyDescent="0.2">
      <c r="C15" s="1382"/>
      <c r="E15" s="1383"/>
      <c r="F15" s="1383"/>
      <c r="G15" s="1383"/>
      <c r="H15" s="1383"/>
      <c r="I15" s="1383"/>
      <c r="L15" s="1383"/>
      <c r="M15" s="1383"/>
      <c r="P15" s="1383"/>
      <c r="Q15" s="1384"/>
      <c r="R15" s="1385"/>
      <c r="S15" s="2195"/>
      <c r="T15" s="2195"/>
      <c r="U15" s="1360"/>
      <c r="V15" s="1386"/>
      <c r="W15" s="1360"/>
      <c r="X15" s="1360"/>
      <c r="Y15" s="1360"/>
      <c r="Z15" s="1387"/>
    </row>
    <row r="16" spans="2:28" ht="24.75" customHeight="1" thickBot="1" x14ac:dyDescent="0.25">
      <c r="C16" s="1382"/>
      <c r="D16" s="1382"/>
      <c r="E16" s="1382"/>
      <c r="F16" s="1382"/>
      <c r="G16" s="1382"/>
      <c r="H16" s="1382"/>
      <c r="I16" s="1382"/>
      <c r="J16" s="1382"/>
      <c r="K16" s="1382"/>
      <c r="L16" s="1388"/>
      <c r="M16" s="1389"/>
      <c r="N16" s="1358"/>
      <c r="O16" s="1358"/>
      <c r="P16" s="1358"/>
      <c r="R16" s="1358"/>
      <c r="S16" s="1358"/>
      <c r="T16" s="1358"/>
      <c r="U16" s="1358"/>
      <c r="V16" s="1358"/>
      <c r="W16" s="1358"/>
      <c r="X16" s="1358"/>
      <c r="Y16" s="1358"/>
      <c r="Z16" s="1358"/>
    </row>
    <row r="17" spans="3:27" ht="27" thickTop="1" thickBot="1" x14ac:dyDescent="0.25">
      <c r="C17" s="2196" t="s">
        <v>2196</v>
      </c>
      <c r="D17" s="2197"/>
      <c r="E17" s="2197"/>
      <c r="F17" s="2197"/>
      <c r="G17" s="2197"/>
      <c r="H17" s="2197"/>
      <c r="I17" s="2197"/>
      <c r="J17" s="2197"/>
      <c r="K17" s="2197"/>
      <c r="L17" s="2197"/>
      <c r="M17" s="2197"/>
      <c r="N17" s="2197"/>
      <c r="O17" s="2197"/>
      <c r="P17" s="2197"/>
      <c r="Q17" s="2197"/>
      <c r="R17" s="2197"/>
      <c r="S17" s="2197"/>
      <c r="T17" s="2197"/>
      <c r="U17" s="2197"/>
      <c r="V17" s="2197"/>
      <c r="W17" s="2197"/>
      <c r="X17" s="2197"/>
      <c r="Y17" s="2197"/>
      <c r="Z17" s="2198"/>
      <c r="AA17" s="1390"/>
    </row>
    <row r="18" spans="3:27" ht="9" customHeight="1" thickTop="1" thickBot="1" x14ac:dyDescent="0.25">
      <c r="C18" s="1391"/>
      <c r="D18" s="1391"/>
      <c r="E18" s="1391"/>
      <c r="F18" s="1391"/>
      <c r="G18" s="1391"/>
      <c r="H18" s="1391"/>
      <c r="I18" s="1391"/>
      <c r="J18" s="1392"/>
      <c r="K18" s="1393"/>
      <c r="L18" s="1394"/>
      <c r="M18" s="1392"/>
      <c r="N18" s="1393"/>
      <c r="O18" s="1393"/>
      <c r="P18" s="1393"/>
      <c r="Q18" s="1393"/>
      <c r="R18" s="1393"/>
      <c r="S18" s="1393"/>
      <c r="T18" s="1393"/>
      <c r="U18" s="1393"/>
      <c r="V18" s="1393"/>
      <c r="W18" s="1395"/>
      <c r="X18" s="1395"/>
      <c r="Y18" s="1395"/>
      <c r="Z18" s="1396"/>
    </row>
    <row r="19" spans="3:27" s="1402" customFormat="1" ht="25.5" customHeight="1" thickTop="1" thickBot="1" x14ac:dyDescent="0.25">
      <c r="C19" s="1397">
        <v>5</v>
      </c>
      <c r="D19" s="2199">
        <v>6</v>
      </c>
      <c r="E19" s="2200"/>
      <c r="F19" s="1398">
        <v>7</v>
      </c>
      <c r="G19" s="1399">
        <v>8</v>
      </c>
      <c r="H19" s="1399">
        <v>9</v>
      </c>
      <c r="I19" s="1399">
        <v>10</v>
      </c>
      <c r="J19" s="1399">
        <v>11</v>
      </c>
      <c r="K19" s="1399">
        <v>12</v>
      </c>
      <c r="L19" s="1399">
        <v>13</v>
      </c>
      <c r="M19" s="2201">
        <v>14</v>
      </c>
      <c r="N19" s="2202"/>
      <c r="O19" s="2202"/>
      <c r="P19" s="2203"/>
      <c r="Q19" s="2201">
        <v>15</v>
      </c>
      <c r="R19" s="2202"/>
      <c r="S19" s="2203"/>
      <c r="T19" s="1399">
        <v>16</v>
      </c>
      <c r="U19" s="1400">
        <v>17</v>
      </c>
      <c r="V19" s="2204">
        <v>18</v>
      </c>
      <c r="W19" s="2205"/>
      <c r="X19" s="2205"/>
      <c r="Y19" s="2206"/>
      <c r="Z19" s="1401">
        <v>19</v>
      </c>
    </row>
    <row r="20" spans="3:27" s="1402" customFormat="1" ht="20.100000000000001" customHeight="1" thickTop="1" x14ac:dyDescent="0.2">
      <c r="C20" s="2222" t="s">
        <v>2197</v>
      </c>
      <c r="D20" s="2217" t="s">
        <v>2198</v>
      </c>
      <c r="E20" s="2217" t="s">
        <v>2199</v>
      </c>
      <c r="F20" s="2217" t="s">
        <v>2200</v>
      </c>
      <c r="G20" s="2217" t="s">
        <v>2201</v>
      </c>
      <c r="H20" s="2217" t="s">
        <v>2202</v>
      </c>
      <c r="I20" s="2215" t="s">
        <v>2203</v>
      </c>
      <c r="J20" s="2217" t="s">
        <v>2204</v>
      </c>
      <c r="K20" s="2215" t="s">
        <v>2205</v>
      </c>
      <c r="L20" s="2217" t="s">
        <v>2206</v>
      </c>
      <c r="M20" s="2219" t="s">
        <v>2207</v>
      </c>
      <c r="N20" s="2220"/>
      <c r="O20" s="2220"/>
      <c r="P20" s="2221"/>
      <c r="Q20" s="2219" t="s">
        <v>2208</v>
      </c>
      <c r="R20" s="2220"/>
      <c r="S20" s="2221"/>
      <c r="T20" s="2217" t="s">
        <v>2209</v>
      </c>
      <c r="U20" s="2227" t="s">
        <v>2210</v>
      </c>
      <c r="V20" s="2229" t="s">
        <v>2211</v>
      </c>
      <c r="W20" s="2230"/>
      <c r="X20" s="2230"/>
      <c r="Y20" s="2231"/>
      <c r="Z20" s="2207" t="s">
        <v>2212</v>
      </c>
    </row>
    <row r="21" spans="3:27" s="1402" customFormat="1" ht="39.75" customHeight="1" thickBot="1" x14ac:dyDescent="0.25">
      <c r="C21" s="2223"/>
      <c r="D21" s="2218"/>
      <c r="E21" s="2218"/>
      <c r="F21" s="2218"/>
      <c r="G21" s="2218"/>
      <c r="H21" s="2218"/>
      <c r="I21" s="2216"/>
      <c r="J21" s="2218"/>
      <c r="K21" s="2216"/>
      <c r="L21" s="2218"/>
      <c r="M21" s="1403" t="s">
        <v>2213</v>
      </c>
      <c r="N21" s="1403" t="s">
        <v>2214</v>
      </c>
      <c r="O21" s="1403" t="s">
        <v>2215</v>
      </c>
      <c r="P21" s="1403" t="s">
        <v>2216</v>
      </c>
      <c r="Q21" s="1404" t="s">
        <v>2217</v>
      </c>
      <c r="R21" s="1404" t="s">
        <v>2213</v>
      </c>
      <c r="S21" s="1404" t="s">
        <v>2218</v>
      </c>
      <c r="T21" s="2218"/>
      <c r="U21" s="2228"/>
      <c r="V21" s="1405" t="s">
        <v>2219</v>
      </c>
      <c r="W21" s="1406" t="s">
        <v>212</v>
      </c>
      <c r="X21" s="1406" t="s">
        <v>2220</v>
      </c>
      <c r="Y21" s="1407" t="s">
        <v>2221</v>
      </c>
      <c r="Z21" s="2208"/>
    </row>
    <row r="22" spans="3:27" s="1414" customFormat="1" ht="7.5" customHeight="1" thickTop="1" thickBot="1" x14ac:dyDescent="0.25">
      <c r="C22" s="1408"/>
      <c r="D22" s="1409"/>
      <c r="E22" s="1409"/>
      <c r="F22" s="1409"/>
      <c r="G22" s="1409"/>
      <c r="H22" s="1409"/>
      <c r="I22" s="1410"/>
      <c r="J22" s="1409"/>
      <c r="K22" s="1409"/>
      <c r="L22" s="1409"/>
      <c r="M22" s="1409"/>
      <c r="N22" s="1409"/>
      <c r="O22" s="1409"/>
      <c r="P22" s="1409"/>
      <c r="Q22" s="1409"/>
      <c r="R22" s="1409"/>
      <c r="S22" s="1409"/>
      <c r="T22" s="1409"/>
      <c r="U22" s="1409"/>
      <c r="V22" s="1411"/>
      <c r="W22" s="1412"/>
      <c r="X22" s="1412"/>
      <c r="Y22" s="1413"/>
    </row>
    <row r="23" spans="3:27" s="1414" customFormat="1" ht="17.25" customHeight="1" thickTop="1" x14ac:dyDescent="0.2">
      <c r="C23" s="1415"/>
      <c r="D23" s="1416"/>
      <c r="E23" s="1416"/>
      <c r="F23" s="1417"/>
      <c r="G23" s="1416"/>
      <c r="H23" s="1416"/>
      <c r="I23" s="1416"/>
      <c r="J23" s="1416"/>
      <c r="K23" s="1416"/>
      <c r="L23" s="1416"/>
      <c r="M23" s="1416"/>
      <c r="N23" s="1418"/>
      <c r="O23" s="1416"/>
      <c r="P23" s="1419"/>
      <c r="Q23" s="1416"/>
      <c r="R23" s="1416"/>
      <c r="S23" s="1418"/>
      <c r="T23" s="1420"/>
      <c r="U23" s="1416"/>
      <c r="V23" s="1421"/>
      <c r="W23" s="1421"/>
      <c r="X23" s="1421"/>
      <c r="Y23" s="1416"/>
      <c r="Z23" s="1422"/>
    </row>
    <row r="24" spans="3:27" s="1414" customFormat="1" ht="17.25" customHeight="1" x14ac:dyDescent="0.2">
      <c r="C24" s="1423"/>
      <c r="D24" s="1420"/>
      <c r="E24" s="1420"/>
      <c r="F24" s="1424"/>
      <c r="G24" s="1420"/>
      <c r="H24" s="1420"/>
      <c r="I24" s="1420"/>
      <c r="J24" s="1420"/>
      <c r="K24" s="1420"/>
      <c r="L24" s="1420"/>
      <c r="M24" s="1420"/>
      <c r="N24" s="1425"/>
      <c r="O24" s="1420"/>
      <c r="P24" s="1426"/>
      <c r="Q24" s="1420"/>
      <c r="R24" s="1420"/>
      <c r="S24" s="1425"/>
      <c r="T24" s="1420"/>
      <c r="U24" s="1420"/>
      <c r="V24" s="1427"/>
      <c r="W24" s="1427"/>
      <c r="X24" s="1427"/>
      <c r="Y24" s="1420"/>
      <c r="Z24" s="1428"/>
    </row>
    <row r="25" spans="3:27" s="1414" customFormat="1" ht="17.25" customHeight="1" x14ac:dyDescent="0.2">
      <c r="C25" s="1423"/>
      <c r="D25" s="1420"/>
      <c r="E25" s="1420"/>
      <c r="F25" s="1424"/>
      <c r="G25" s="1420"/>
      <c r="H25" s="1420"/>
      <c r="I25" s="1420"/>
      <c r="J25" s="1420"/>
      <c r="K25" s="1420"/>
      <c r="L25" s="1420"/>
      <c r="M25" s="1420"/>
      <c r="N25" s="1425"/>
      <c r="O25" s="1420"/>
      <c r="P25" s="1429"/>
      <c r="Q25" s="1420"/>
      <c r="R25" s="1420"/>
      <c r="S25" s="1425"/>
      <c r="T25" s="1420"/>
      <c r="U25" s="1420"/>
      <c r="V25" s="1427"/>
      <c r="W25" s="1427"/>
      <c r="X25" s="1427"/>
      <c r="Y25" s="1420"/>
      <c r="Z25" s="1428"/>
    </row>
    <row r="26" spans="3:27" s="1414" customFormat="1" ht="17.25" customHeight="1" x14ac:dyDescent="0.2">
      <c r="C26" s="1423"/>
      <c r="D26" s="1420"/>
      <c r="E26" s="1420"/>
      <c r="F26" s="1424"/>
      <c r="G26" s="1420"/>
      <c r="H26" s="1420"/>
      <c r="I26" s="1420"/>
      <c r="J26" s="1420"/>
      <c r="K26" s="1420"/>
      <c r="L26" s="1420"/>
      <c r="M26" s="1420"/>
      <c r="N26" s="1425"/>
      <c r="O26" s="1420"/>
      <c r="P26" s="1430"/>
      <c r="Q26" s="1420"/>
      <c r="R26" s="1420"/>
      <c r="S26" s="1425"/>
      <c r="T26" s="1420"/>
      <c r="U26" s="1420"/>
      <c r="V26" s="1427"/>
      <c r="W26" s="1427"/>
      <c r="X26" s="1427"/>
      <c r="Y26" s="1420"/>
      <c r="Z26" s="1428"/>
    </row>
    <row r="27" spans="3:27" s="1414" customFormat="1" ht="17.25" customHeight="1" x14ac:dyDescent="0.2">
      <c r="C27" s="1423"/>
      <c r="D27" s="1420"/>
      <c r="E27" s="1420"/>
      <c r="F27" s="1424"/>
      <c r="G27" s="1420"/>
      <c r="H27" s="1420"/>
      <c r="I27" s="1420"/>
      <c r="J27" s="1420"/>
      <c r="K27" s="1420"/>
      <c r="L27" s="1420"/>
      <c r="M27" s="1420"/>
      <c r="N27" s="1425"/>
      <c r="O27" s="1420"/>
      <c r="P27" s="1430"/>
      <c r="Q27" s="1420"/>
      <c r="R27" s="1420"/>
      <c r="S27" s="1425"/>
      <c r="T27" s="1420"/>
      <c r="U27" s="1420"/>
      <c r="V27" s="1427"/>
      <c r="W27" s="1427"/>
      <c r="X27" s="1427"/>
      <c r="Y27" s="1420"/>
      <c r="Z27" s="1428"/>
    </row>
    <row r="28" spans="3:27" s="1414" customFormat="1" ht="17.25" customHeight="1" x14ac:dyDescent="0.2">
      <c r="C28" s="1423"/>
      <c r="D28" s="1420"/>
      <c r="E28" s="1420"/>
      <c r="F28" s="1424"/>
      <c r="G28" s="1420"/>
      <c r="H28" s="1420"/>
      <c r="I28" s="1420"/>
      <c r="J28" s="1420"/>
      <c r="K28" s="1420"/>
      <c r="L28" s="1420"/>
      <c r="M28" s="1420"/>
      <c r="N28" s="1425"/>
      <c r="O28" s="1420"/>
      <c r="P28" s="1430"/>
      <c r="Q28" s="1420"/>
      <c r="R28" s="1420"/>
      <c r="S28" s="1425"/>
      <c r="T28" s="1420"/>
      <c r="U28" s="1420"/>
      <c r="V28" s="1427"/>
      <c r="W28" s="1427"/>
      <c r="X28" s="1427"/>
      <c r="Y28" s="1420"/>
      <c r="Z28" s="1428"/>
    </row>
    <row r="29" spans="3:27" s="1414" customFormat="1" ht="19.5" customHeight="1" x14ac:dyDescent="0.2">
      <c r="C29" s="1423"/>
      <c r="D29" s="1420"/>
      <c r="E29" s="1420"/>
      <c r="F29" s="1424"/>
      <c r="G29" s="1420"/>
      <c r="H29" s="1420"/>
      <c r="I29" s="1431"/>
      <c r="J29" s="1420"/>
      <c r="K29" s="1420"/>
      <c r="L29" s="1420"/>
      <c r="M29" s="1420"/>
      <c r="N29" s="1425"/>
      <c r="O29" s="1420"/>
      <c r="P29" s="1432"/>
      <c r="Q29" s="1432"/>
      <c r="R29" s="1420"/>
      <c r="S29" s="1425"/>
      <c r="T29" s="1420"/>
      <c r="U29" s="1420"/>
      <c r="V29" s="1427"/>
      <c r="W29" s="1427"/>
      <c r="X29" s="1427"/>
      <c r="Y29" s="1420"/>
      <c r="Z29" s="1428"/>
    </row>
    <row r="30" spans="3:27" s="1414" customFormat="1" ht="17.25" customHeight="1" x14ac:dyDescent="0.2">
      <c r="C30" s="1423"/>
      <c r="D30" s="1420"/>
      <c r="E30" s="1420"/>
      <c r="F30" s="1424"/>
      <c r="G30" s="1420"/>
      <c r="H30" s="1420"/>
      <c r="I30" s="1420"/>
      <c r="J30" s="1420"/>
      <c r="K30" s="1420"/>
      <c r="L30" s="1420"/>
      <c r="M30" s="1420"/>
      <c r="N30" s="1425"/>
      <c r="O30" s="1420"/>
      <c r="P30" s="1433"/>
      <c r="Q30" s="1434"/>
      <c r="R30" s="1420"/>
      <c r="S30" s="1425"/>
      <c r="T30" s="1420"/>
      <c r="U30" s="1420"/>
      <c r="V30" s="1427"/>
      <c r="W30" s="1427"/>
      <c r="X30" s="1427"/>
      <c r="Y30" s="1420"/>
      <c r="Z30" s="1428"/>
    </row>
    <row r="31" spans="3:27" s="1414" customFormat="1" ht="17.25" customHeight="1" x14ac:dyDescent="0.2">
      <c r="C31" s="1423"/>
      <c r="D31" s="1420"/>
      <c r="E31" s="1420"/>
      <c r="F31" s="1424"/>
      <c r="G31" s="1420"/>
      <c r="H31" s="1420"/>
      <c r="I31" s="1420"/>
      <c r="J31" s="1420"/>
      <c r="K31" s="1420"/>
      <c r="L31" s="1420"/>
      <c r="M31" s="1420"/>
      <c r="N31" s="1425"/>
      <c r="O31" s="1420"/>
      <c r="P31" s="1430"/>
      <c r="Q31" s="1420"/>
      <c r="R31" s="1420"/>
      <c r="S31" s="1425"/>
      <c r="T31" s="1420"/>
      <c r="U31" s="1420"/>
      <c r="V31" s="1427"/>
      <c r="W31" s="1427"/>
      <c r="X31" s="1427"/>
      <c r="Y31" s="1420"/>
      <c r="Z31" s="1428"/>
    </row>
    <row r="32" spans="3:27" s="1414" customFormat="1" ht="17.25" customHeight="1" x14ac:dyDescent="0.2">
      <c r="C32" s="1423"/>
      <c r="D32" s="1420"/>
      <c r="E32" s="1420"/>
      <c r="F32" s="1424"/>
      <c r="G32" s="1420"/>
      <c r="H32" s="1420"/>
      <c r="I32" s="1420"/>
      <c r="J32" s="1420"/>
      <c r="K32" s="1420"/>
      <c r="L32" s="1420"/>
      <c r="M32" s="1420"/>
      <c r="N32" s="1425"/>
      <c r="O32" s="1420"/>
      <c r="P32" s="1430"/>
      <c r="Q32" s="1420"/>
      <c r="R32" s="1420"/>
      <c r="S32" s="1425"/>
      <c r="T32" s="1420"/>
      <c r="U32" s="1420"/>
      <c r="V32" s="1427"/>
      <c r="W32" s="1427"/>
      <c r="X32" s="1427"/>
      <c r="Y32" s="1420"/>
      <c r="Z32" s="1428"/>
    </row>
    <row r="33" spans="3:27" s="1414" customFormat="1" ht="17.25" customHeight="1" x14ac:dyDescent="0.2">
      <c r="C33" s="1423"/>
      <c r="D33" s="1420"/>
      <c r="E33" s="1420"/>
      <c r="F33" s="1424"/>
      <c r="G33" s="1420"/>
      <c r="H33" s="1420"/>
      <c r="I33" s="1420"/>
      <c r="J33" s="1420"/>
      <c r="K33" s="1420"/>
      <c r="L33" s="1420"/>
      <c r="M33" s="1420"/>
      <c r="N33" s="1425"/>
      <c r="O33" s="1420"/>
      <c r="P33" s="1430"/>
      <c r="Q33" s="1420"/>
      <c r="R33" s="1420"/>
      <c r="S33" s="1425"/>
      <c r="T33" s="1420"/>
      <c r="U33" s="1420"/>
      <c r="V33" s="1427"/>
      <c r="W33" s="1427"/>
      <c r="X33" s="1427"/>
      <c r="Y33" s="1420"/>
      <c r="Z33" s="1428"/>
    </row>
    <row r="34" spans="3:27" s="1414" customFormat="1" ht="17.25" customHeight="1" x14ac:dyDescent="0.2">
      <c r="C34" s="1423"/>
      <c r="D34" s="1420"/>
      <c r="E34" s="1420"/>
      <c r="F34" s="1424"/>
      <c r="G34" s="1420"/>
      <c r="H34" s="1420"/>
      <c r="I34" s="1420"/>
      <c r="J34" s="1420"/>
      <c r="K34" s="1420"/>
      <c r="L34" s="1420"/>
      <c r="M34" s="1420"/>
      <c r="N34" s="1425"/>
      <c r="O34" s="1420"/>
      <c r="P34" s="1430"/>
      <c r="Q34" s="1420"/>
      <c r="R34" s="1420"/>
      <c r="S34" s="1425"/>
      <c r="T34" s="1420"/>
      <c r="U34" s="1420"/>
      <c r="V34" s="1427"/>
      <c r="W34" s="1427"/>
      <c r="X34" s="1427"/>
      <c r="Y34" s="1420"/>
      <c r="Z34" s="1428"/>
    </row>
    <row r="35" spans="3:27" s="1414" customFormat="1" ht="17.25" customHeight="1" x14ac:dyDescent="0.2">
      <c r="C35" s="1423"/>
      <c r="D35" s="1420"/>
      <c r="E35" s="1420"/>
      <c r="F35" s="1424"/>
      <c r="G35" s="1420"/>
      <c r="H35" s="1420"/>
      <c r="I35" s="1420"/>
      <c r="J35" s="1420"/>
      <c r="K35" s="1420"/>
      <c r="L35" s="1420"/>
      <c r="M35" s="1420"/>
      <c r="N35" s="1425"/>
      <c r="O35" s="1420"/>
      <c r="P35" s="1430"/>
      <c r="Q35" s="1420"/>
      <c r="R35" s="1420"/>
      <c r="S35" s="1425"/>
      <c r="T35" s="1420"/>
      <c r="U35" s="1420"/>
      <c r="V35" s="1427"/>
      <c r="W35" s="1427"/>
      <c r="X35" s="1427"/>
      <c r="Y35" s="1420"/>
      <c r="Z35" s="1428"/>
    </row>
    <row r="36" spans="3:27" s="1414" customFormat="1" ht="17.25" customHeight="1" x14ac:dyDescent="0.2">
      <c r="C36" s="1423"/>
      <c r="D36" s="1420"/>
      <c r="E36" s="1420"/>
      <c r="F36" s="1424"/>
      <c r="G36" s="1420"/>
      <c r="H36" s="1420"/>
      <c r="I36" s="1420"/>
      <c r="J36" s="1420"/>
      <c r="K36" s="1420"/>
      <c r="L36" s="1420"/>
      <c r="M36" s="1420"/>
      <c r="N36" s="1425"/>
      <c r="O36" s="1420"/>
      <c r="P36" s="1430"/>
      <c r="Q36" s="1420"/>
      <c r="R36" s="1420"/>
      <c r="S36" s="1425"/>
      <c r="T36" s="1420"/>
      <c r="U36" s="1420"/>
      <c r="V36" s="1427"/>
      <c r="W36" s="1427"/>
      <c r="X36" s="1427"/>
      <c r="Y36" s="1420"/>
      <c r="Z36" s="1428"/>
    </row>
    <row r="37" spans="3:27" s="1414" customFormat="1" ht="17.25" customHeight="1" x14ac:dyDescent="0.2">
      <c r="C37" s="1423"/>
      <c r="D37" s="1420"/>
      <c r="E37" s="1420"/>
      <c r="F37" s="1424"/>
      <c r="G37" s="1420"/>
      <c r="H37" s="1420"/>
      <c r="I37" s="1420"/>
      <c r="J37" s="1420"/>
      <c r="K37" s="1420"/>
      <c r="L37" s="1420"/>
      <c r="M37" s="1420"/>
      <c r="N37" s="1425"/>
      <c r="O37" s="1420"/>
      <c r="P37" s="1430"/>
      <c r="Q37" s="1420"/>
      <c r="R37" s="1420"/>
      <c r="S37" s="1425"/>
      <c r="T37" s="1420"/>
      <c r="U37" s="1420"/>
      <c r="V37" s="1427"/>
      <c r="W37" s="1427"/>
      <c r="X37" s="1427"/>
      <c r="Y37" s="1420"/>
      <c r="Z37" s="1428"/>
    </row>
    <row r="38" spans="3:27" s="1414" customFormat="1" ht="17.25" customHeight="1" x14ac:dyDescent="0.2">
      <c r="C38" s="1423"/>
      <c r="D38" s="1420"/>
      <c r="E38" s="1420"/>
      <c r="F38" s="1424"/>
      <c r="G38" s="1420"/>
      <c r="H38" s="1420"/>
      <c r="I38" s="1420"/>
      <c r="J38" s="1420"/>
      <c r="K38" s="1420"/>
      <c r="L38" s="1420"/>
      <c r="M38" s="1420"/>
      <c r="N38" s="1425"/>
      <c r="O38" s="1420"/>
      <c r="P38" s="1430"/>
      <c r="Q38" s="1420"/>
      <c r="R38" s="1420"/>
      <c r="S38" s="1425"/>
      <c r="T38" s="1420"/>
      <c r="U38" s="1420"/>
      <c r="V38" s="1427"/>
      <c r="W38" s="1427"/>
      <c r="X38" s="1427"/>
      <c r="Y38" s="1420"/>
      <c r="Z38" s="1428"/>
    </row>
    <row r="39" spans="3:27" s="1414" customFormat="1" ht="17.25" customHeight="1" x14ac:dyDescent="0.2">
      <c r="C39" s="1423"/>
      <c r="D39" s="1420"/>
      <c r="E39" s="1420"/>
      <c r="F39" s="1424"/>
      <c r="G39" s="1420"/>
      <c r="H39" s="1420"/>
      <c r="I39" s="1420"/>
      <c r="J39" s="1420"/>
      <c r="K39" s="1420"/>
      <c r="L39" s="1420"/>
      <c r="M39" s="1420"/>
      <c r="N39" s="1425"/>
      <c r="O39" s="1420"/>
      <c r="P39" s="1430"/>
      <c r="Q39" s="1420"/>
      <c r="R39" s="1420"/>
      <c r="S39" s="1425"/>
      <c r="T39" s="1420"/>
      <c r="U39" s="1420"/>
      <c r="V39" s="1427"/>
      <c r="W39" s="1427"/>
      <c r="X39" s="1427"/>
      <c r="Y39" s="1420"/>
      <c r="Z39" s="1428"/>
    </row>
    <row r="40" spans="3:27" s="1414" customFormat="1" ht="17.25" customHeight="1" x14ac:dyDescent="0.2">
      <c r="C40" s="1423"/>
      <c r="D40" s="1420"/>
      <c r="E40" s="1420"/>
      <c r="F40" s="1424"/>
      <c r="G40" s="1420"/>
      <c r="H40" s="1420"/>
      <c r="I40" s="1420"/>
      <c r="J40" s="1420"/>
      <c r="K40" s="1420"/>
      <c r="L40" s="1420"/>
      <c r="M40" s="1420"/>
      <c r="N40" s="1425"/>
      <c r="O40" s="1420"/>
      <c r="P40" s="1430"/>
      <c r="Q40" s="1420"/>
      <c r="R40" s="1420"/>
      <c r="S40" s="1425"/>
      <c r="T40" s="1420"/>
      <c r="U40" s="1420"/>
      <c r="V40" s="1427"/>
      <c r="W40" s="1427"/>
      <c r="X40" s="1427"/>
      <c r="Y40" s="1420"/>
      <c r="Z40" s="1428"/>
    </row>
    <row r="41" spans="3:27" s="1414" customFormat="1" ht="17.25" customHeight="1" x14ac:dyDescent="0.2">
      <c r="C41" s="1423"/>
      <c r="D41" s="1420"/>
      <c r="E41" s="1420"/>
      <c r="F41" s="1424"/>
      <c r="G41" s="1420"/>
      <c r="H41" s="1420"/>
      <c r="I41" s="1420"/>
      <c r="J41" s="1420"/>
      <c r="K41" s="1420"/>
      <c r="L41" s="1420"/>
      <c r="M41" s="1420"/>
      <c r="N41" s="1425"/>
      <c r="O41" s="1420"/>
      <c r="P41" s="1430"/>
      <c r="Q41" s="1420"/>
      <c r="R41" s="1420"/>
      <c r="S41" s="1425"/>
      <c r="T41" s="1420"/>
      <c r="U41" s="1420"/>
      <c r="V41" s="1427"/>
      <c r="W41" s="1427"/>
      <c r="X41" s="1427"/>
      <c r="Y41" s="1420"/>
      <c r="Z41" s="1428"/>
    </row>
    <row r="42" spans="3:27" ht="17.25" customHeight="1" thickBot="1" x14ac:dyDescent="0.25">
      <c r="C42" s="1435"/>
      <c r="D42" s="1416"/>
      <c r="E42" s="1416"/>
      <c r="F42" s="1417"/>
      <c r="G42" s="1436"/>
      <c r="H42" s="1436"/>
      <c r="I42" s="1437"/>
      <c r="J42" s="1437"/>
      <c r="K42" s="1437"/>
      <c r="L42" s="1437"/>
      <c r="M42" s="1437"/>
      <c r="N42" s="1438"/>
      <c r="O42" s="1437"/>
      <c r="P42" s="1439"/>
      <c r="Q42" s="1437"/>
      <c r="R42" s="1437"/>
      <c r="S42" s="1425"/>
      <c r="T42" s="1416"/>
      <c r="U42" s="1437"/>
      <c r="V42" s="1440"/>
      <c r="W42" s="1440"/>
      <c r="X42" s="1440"/>
      <c r="Y42" s="1437"/>
      <c r="Z42" s="1441"/>
    </row>
    <row r="43" spans="3:27" ht="15.75" thickTop="1" thickBot="1" x14ac:dyDescent="0.25">
      <c r="C43" s="2209"/>
      <c r="D43" s="2210"/>
      <c r="E43" s="2210"/>
      <c r="F43" s="2210"/>
      <c r="G43" s="2210"/>
      <c r="H43" s="2210"/>
      <c r="I43" s="2210"/>
      <c r="J43" s="2210"/>
      <c r="K43" s="2210"/>
      <c r="L43" s="2210"/>
      <c r="M43" s="2210"/>
      <c r="N43" s="2210"/>
      <c r="O43" s="2210"/>
      <c r="P43" s="2211"/>
      <c r="Q43" s="1442"/>
      <c r="R43" s="2212"/>
      <c r="S43" s="2213"/>
      <c r="T43" s="2213"/>
      <c r="U43" s="2213"/>
      <c r="V43" s="2213"/>
      <c r="W43" s="2213"/>
      <c r="X43" s="2213"/>
      <c r="Y43" s="2213"/>
      <c r="Z43" s="2214"/>
      <c r="AA43" s="1443"/>
    </row>
    <row r="44" spans="3:27" ht="18.75" thickTop="1" x14ac:dyDescent="0.25">
      <c r="C44" s="1444" t="s">
        <v>2222</v>
      </c>
      <c r="D44" s="1358"/>
      <c r="E44" s="1358"/>
      <c r="F44" s="1358"/>
      <c r="G44" s="1358"/>
      <c r="H44" s="1358"/>
      <c r="I44" s="1358"/>
      <c r="J44" s="1358"/>
      <c r="K44" s="1358"/>
      <c r="L44" s="1358"/>
      <c r="M44" s="1358"/>
      <c r="N44" s="1358"/>
      <c r="O44" s="1358"/>
      <c r="P44" s="1358"/>
      <c r="Q44" s="1445"/>
      <c r="R44" s="1358"/>
      <c r="S44" s="1358"/>
      <c r="T44" s="1358"/>
      <c r="U44" s="1358"/>
      <c r="V44" s="1358"/>
      <c r="W44" s="1358"/>
      <c r="X44" s="1358"/>
      <c r="Y44" s="1358"/>
      <c r="Z44" s="1358"/>
    </row>
    <row r="46" spans="3:27" x14ac:dyDescent="0.2">
      <c r="G46" s="1358"/>
      <c r="H46" s="1358"/>
      <c r="I46" s="1358"/>
    </row>
    <row r="47" spans="3:27" ht="15.75" x14ac:dyDescent="0.25">
      <c r="C47" s="1358"/>
      <c r="D47" s="1446" t="s">
        <v>2223</v>
      </c>
      <c r="E47" s="1358"/>
      <c r="F47" s="1358"/>
      <c r="H47" s="2232"/>
      <c r="I47" s="2232"/>
      <c r="J47" s="1356" t="s">
        <v>2224</v>
      </c>
      <c r="K47" s="1447"/>
      <c r="M47" s="1358"/>
      <c r="P47" s="1356" t="s">
        <v>2225</v>
      </c>
      <c r="Q47" s="1446"/>
      <c r="R47" s="1358"/>
      <c r="S47" s="1358"/>
      <c r="T47" s="1358"/>
      <c r="U47" s="1358"/>
      <c r="W47" s="2232" t="s">
        <v>2226</v>
      </c>
      <c r="X47" s="2232"/>
      <c r="Y47" s="2232"/>
    </row>
    <row r="48" spans="3:27" ht="15" customHeight="1" x14ac:dyDescent="0.2">
      <c r="D48" s="2233"/>
      <c r="E48" s="2233"/>
      <c r="F48" s="1448"/>
      <c r="G48" s="1449"/>
      <c r="H48" s="1449"/>
      <c r="M48" s="1358"/>
      <c r="O48" s="1448"/>
      <c r="P48" s="1448"/>
      <c r="Q48" s="2233"/>
      <c r="R48" s="2233"/>
      <c r="S48" s="2233"/>
      <c r="T48" s="2233"/>
      <c r="U48" s="1448"/>
      <c r="V48" s="1448"/>
      <c r="W48" s="2234"/>
      <c r="X48" s="2234"/>
      <c r="Y48" s="2234"/>
    </row>
    <row r="49" spans="3:26" s="1452" customFormat="1" ht="14.25" x14ac:dyDescent="0.2">
      <c r="C49" s="1365"/>
      <c r="D49" s="2224" t="s">
        <v>2227</v>
      </c>
      <c r="E49" s="2224"/>
      <c r="F49" s="1450"/>
      <c r="G49" s="2225"/>
      <c r="H49" s="2225"/>
      <c r="I49" s="1369"/>
      <c r="J49" s="1365"/>
      <c r="K49" s="1451" t="s">
        <v>2227</v>
      </c>
      <c r="L49" s="1451"/>
      <c r="M49" s="1451"/>
      <c r="N49" s="1451"/>
      <c r="O49" s="1365"/>
      <c r="P49" s="1365"/>
      <c r="Q49" s="1451" t="s">
        <v>2227</v>
      </c>
      <c r="R49" s="1451"/>
      <c r="S49" s="1451"/>
      <c r="T49" s="1451"/>
      <c r="U49" s="1451"/>
      <c r="V49" s="1357"/>
      <c r="W49" s="2226" t="s">
        <v>2227</v>
      </c>
      <c r="X49" s="2226"/>
      <c r="Y49" s="2226"/>
      <c r="Z49" s="1451"/>
    </row>
    <row r="51" spans="3:26" ht="15.75" x14ac:dyDescent="0.25">
      <c r="C51" s="1453" t="s">
        <v>2228</v>
      </c>
      <c r="D51" s="1447"/>
      <c r="E51" s="1447"/>
      <c r="F51" s="1447"/>
      <c r="G51" s="1447"/>
      <c r="H51" s="1447"/>
      <c r="I51" s="1447"/>
      <c r="J51" s="1447"/>
    </row>
    <row r="52" spans="3:26" s="1456" customFormat="1" ht="20.25" x14ac:dyDescent="0.3">
      <c r="C52" s="1454" t="s">
        <v>2229</v>
      </c>
      <c r="D52" s="1455" t="s">
        <v>2230</v>
      </c>
      <c r="E52" s="1455"/>
      <c r="F52" s="1455"/>
      <c r="G52" s="1455"/>
      <c r="H52" s="1455"/>
      <c r="I52" s="1455"/>
      <c r="J52" s="1455"/>
      <c r="K52" s="1455"/>
      <c r="L52" s="1455"/>
      <c r="M52" s="1455"/>
      <c r="N52" s="1455"/>
      <c r="O52" s="1455"/>
      <c r="P52" s="1455"/>
      <c r="Q52" s="1455"/>
      <c r="R52" s="1455"/>
      <c r="S52" s="1455"/>
      <c r="T52" s="1455"/>
      <c r="U52" s="1455"/>
      <c r="V52" s="1455"/>
      <c r="W52" s="1455"/>
      <c r="X52" s="1455"/>
      <c r="Y52" s="1455"/>
      <c r="Z52" s="1455"/>
    </row>
    <row r="53" spans="3:26" s="1456" customFormat="1" ht="20.25" x14ac:dyDescent="0.3">
      <c r="C53" s="1454"/>
      <c r="D53" s="1455"/>
      <c r="E53" s="1455"/>
      <c r="F53" s="1455"/>
      <c r="G53" s="1455"/>
      <c r="H53" s="1455"/>
      <c r="I53" s="1455"/>
      <c r="J53" s="1455"/>
      <c r="K53" s="1455"/>
      <c r="L53" s="1455"/>
      <c r="M53" s="1455"/>
      <c r="N53" s="1455"/>
      <c r="O53" s="1455"/>
      <c r="P53" s="1455"/>
      <c r="Q53" s="1455"/>
      <c r="R53" s="1455"/>
      <c r="S53" s="1455"/>
      <c r="T53" s="1455"/>
      <c r="U53" s="1455"/>
      <c r="V53" s="1455"/>
      <c r="W53" s="1455"/>
      <c r="X53" s="1455"/>
      <c r="Y53" s="1455"/>
      <c r="Z53" s="1455"/>
    </row>
    <row r="54" spans="3:26" s="1455" customFormat="1" ht="20.25" x14ac:dyDescent="0.3">
      <c r="C54" s="1454" t="s">
        <v>2231</v>
      </c>
      <c r="D54" s="1455" t="s">
        <v>2232</v>
      </c>
    </row>
    <row r="55" spans="3:26" s="1356" customFormat="1" ht="15.75" x14ac:dyDescent="0.25">
      <c r="C55" s="1457"/>
      <c r="D55" s="1447"/>
      <c r="E55" s="1453"/>
      <c r="F55" s="1447"/>
      <c r="G55" s="1447"/>
      <c r="H55" s="1447"/>
      <c r="I55" s="1447"/>
      <c r="J55" s="1447"/>
    </row>
    <row r="56" spans="3:26" s="1356" customFormat="1" ht="15.75" x14ac:dyDescent="0.25">
      <c r="C56" s="1457"/>
      <c r="D56" s="1447"/>
      <c r="E56" s="1453"/>
      <c r="F56" s="1447"/>
      <c r="G56" s="1447"/>
      <c r="H56" s="1447"/>
      <c r="I56" s="1447"/>
      <c r="J56" s="1447"/>
    </row>
    <row r="57" spans="3:26" s="1356" customFormat="1" x14ac:dyDescent="0.2">
      <c r="C57" s="1352"/>
      <c r="E57" s="1365"/>
    </row>
    <row r="58" spans="3:26" s="1356" customFormat="1" x14ac:dyDescent="0.2">
      <c r="C58" s="1352"/>
      <c r="E58" s="1365"/>
    </row>
    <row r="59" spans="3:26" s="1356" customFormat="1" x14ac:dyDescent="0.2">
      <c r="C59" s="1352"/>
      <c r="E59" s="1365"/>
      <c r="T59" s="1358"/>
      <c r="U59" s="1358"/>
      <c r="V59" s="1358"/>
    </row>
    <row r="60" spans="3:26" s="1356" customFormat="1" ht="15.75" x14ac:dyDescent="0.25">
      <c r="E60" s="1365"/>
      <c r="T60" s="1446"/>
      <c r="V60" s="1358"/>
    </row>
    <row r="61" spans="3:26" s="1356" customFormat="1" x14ac:dyDescent="0.2">
      <c r="T61" s="1358"/>
      <c r="U61" s="1358"/>
      <c r="V61" s="1358"/>
    </row>
    <row r="62" spans="3:26" s="1356" customFormat="1" x14ac:dyDescent="0.2">
      <c r="T62" s="1358"/>
      <c r="U62" s="1358"/>
      <c r="V62" s="1358"/>
      <c r="W62" s="1358"/>
    </row>
    <row r="63" spans="3:26" s="1356" customFormat="1" x14ac:dyDescent="0.2">
      <c r="C63" s="1458"/>
    </row>
    <row r="70" spans="4:4" x14ac:dyDescent="0.2">
      <c r="D70" s="1458"/>
    </row>
  </sheetData>
  <mergeCells count="39">
    <mergeCell ref="D49:E49"/>
    <mergeCell ref="G49:H49"/>
    <mergeCell ref="W49:Y49"/>
    <mergeCell ref="T20:T21"/>
    <mergeCell ref="U20:U21"/>
    <mergeCell ref="V20:Y20"/>
    <mergeCell ref="H47:I47"/>
    <mergeCell ref="W47:Y47"/>
    <mergeCell ref="D48:E48"/>
    <mergeCell ref="Q48:T48"/>
    <mergeCell ref="W48:Y48"/>
    <mergeCell ref="Z20:Z21"/>
    <mergeCell ref="C43:P43"/>
    <mergeCell ref="R43:Z43"/>
    <mergeCell ref="I20:I21"/>
    <mergeCell ref="J20:J21"/>
    <mergeCell ref="K20:K21"/>
    <mergeCell ref="L20:L21"/>
    <mergeCell ref="M20:P20"/>
    <mergeCell ref="Q20:S20"/>
    <mergeCell ref="C20:C21"/>
    <mergeCell ref="D20:D21"/>
    <mergeCell ref="E20:E21"/>
    <mergeCell ref="F20:F21"/>
    <mergeCell ref="G20:G21"/>
    <mergeCell ref="H20:H21"/>
    <mergeCell ref="S14:T14"/>
    <mergeCell ref="S15:T15"/>
    <mergeCell ref="C17:Z17"/>
    <mergeCell ref="D19:E19"/>
    <mergeCell ref="M19:P19"/>
    <mergeCell ref="Q19:S19"/>
    <mergeCell ref="V19:Y19"/>
    <mergeCell ref="S13:T13"/>
    <mergeCell ref="C2:Z2"/>
    <mergeCell ref="C3:Z3"/>
    <mergeCell ref="C4:Z4"/>
    <mergeCell ref="V11:W11"/>
    <mergeCell ref="S12:T12"/>
  </mergeCells>
  <printOptions horizontalCentered="1"/>
  <pageMargins left="0" right="0" top="0.74803149606299213" bottom="0.74803149606299213" header="0.31496062992125984" footer="0.31496062992125984"/>
  <pageSetup scale="32" pageOrder="overThenDown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8F947-F74F-4028-92CC-9826CB841293}">
  <dimension ref="C1:AH70"/>
  <sheetViews>
    <sheetView showGridLines="0" topLeftCell="F14" zoomScale="85" zoomScaleNormal="85" zoomScaleSheetLayoutView="110" workbookViewId="0">
      <selection activeCell="S16" sqref="S16:S17"/>
    </sheetView>
  </sheetViews>
  <sheetFormatPr baseColWidth="10" defaultColWidth="11.42578125" defaultRowHeight="12.75" x14ac:dyDescent="0.2"/>
  <cols>
    <col min="1" max="2" width="3.140625" style="1356" customWidth="1"/>
    <col min="3" max="3" width="5.5703125" style="1356" customWidth="1"/>
    <col min="4" max="4" width="9.5703125" style="1356" customWidth="1"/>
    <col min="5" max="5" width="8.140625" style="1356" customWidth="1"/>
    <col min="6" max="6" width="14.140625" style="1356" customWidth="1"/>
    <col min="7" max="7" width="22.85546875" style="1356" customWidth="1"/>
    <col min="8" max="8" width="19.42578125" style="1356" customWidth="1"/>
    <col min="9" max="9" width="15" style="1356" customWidth="1"/>
    <col min="10" max="10" width="15.42578125" style="1356" customWidth="1"/>
    <col min="11" max="11" width="12" style="1356" customWidth="1"/>
    <col min="12" max="12" width="11.28515625" style="1356" customWidth="1"/>
    <col min="13" max="13" width="12" style="1356" customWidth="1"/>
    <col min="14" max="14" width="8.7109375" style="1356" customWidth="1"/>
    <col min="15" max="16" width="11.85546875" style="1356" customWidth="1"/>
    <col min="17" max="17" width="13" style="1356" customWidth="1"/>
    <col min="18" max="18" width="8.5703125" style="1356" customWidth="1"/>
    <col min="19" max="19" width="12.28515625" style="1356" customWidth="1"/>
    <col min="20" max="20" width="14.85546875" style="1356" customWidth="1"/>
    <col min="21" max="21" width="10.140625" style="1356" customWidth="1"/>
    <col min="22" max="22" width="12" style="1356" customWidth="1"/>
    <col min="23" max="23" width="12.42578125" style="1356" customWidth="1"/>
    <col min="24" max="24" width="11.140625" style="1356" customWidth="1"/>
    <col min="25" max="25" width="5" style="1356" customWidth="1"/>
    <col min="26" max="28" width="6.42578125" style="1356" customWidth="1"/>
    <col min="29" max="29" width="8.7109375" style="1356" customWidth="1"/>
    <col min="30" max="30" width="9.28515625" style="1356" customWidth="1"/>
    <col min="31" max="31" width="9.140625" style="1356" customWidth="1"/>
    <col min="32" max="32" width="9.42578125" style="1356" customWidth="1"/>
    <col min="33" max="33" width="14.28515625" style="1356" customWidth="1"/>
    <col min="34" max="34" width="3.85546875" style="1356" hidden="1" customWidth="1"/>
    <col min="35" max="35" width="4.7109375" style="1356" customWidth="1"/>
    <col min="36" max="16384" width="11.42578125" style="1356"/>
  </cols>
  <sheetData>
    <row r="1" spans="3:34" ht="7.9" customHeight="1" x14ac:dyDescent="0.2"/>
    <row r="2" spans="3:34" ht="16.149999999999999" customHeight="1" x14ac:dyDescent="0.2">
      <c r="C2" s="2238" t="s">
        <v>369</v>
      </c>
      <c r="D2" s="2238"/>
      <c r="E2" s="2238"/>
      <c r="F2" s="2238"/>
      <c r="G2" s="2238"/>
      <c r="H2" s="2238"/>
      <c r="I2" s="2238"/>
      <c r="J2" s="2238"/>
      <c r="K2" s="2238"/>
      <c r="L2" s="2238"/>
      <c r="M2" s="2238"/>
      <c r="N2" s="2238"/>
      <c r="O2" s="2238"/>
      <c r="P2" s="2238"/>
      <c r="Q2" s="2238"/>
      <c r="R2" s="2238"/>
      <c r="S2" s="2238"/>
      <c r="T2" s="2238"/>
      <c r="U2" s="2238"/>
      <c r="V2" s="2238"/>
      <c r="W2" s="2238"/>
      <c r="X2" s="2238"/>
      <c r="Y2" s="2238"/>
      <c r="Z2" s="2238"/>
      <c r="AA2" s="2238"/>
      <c r="AB2" s="2238"/>
      <c r="AC2" s="2238"/>
      <c r="AD2" s="2238"/>
      <c r="AE2" s="2238"/>
      <c r="AF2" s="2238"/>
      <c r="AG2" s="2238"/>
      <c r="AH2" s="2238"/>
    </row>
    <row r="3" spans="3:34" ht="16.149999999999999" customHeight="1" x14ac:dyDescent="0.2">
      <c r="C3" s="2238" t="s">
        <v>2233</v>
      </c>
      <c r="D3" s="2238"/>
      <c r="E3" s="2238"/>
      <c r="F3" s="2238"/>
      <c r="G3" s="2238"/>
      <c r="H3" s="2238"/>
      <c r="I3" s="2238"/>
      <c r="J3" s="2238"/>
      <c r="K3" s="2238"/>
      <c r="L3" s="2238"/>
      <c r="M3" s="2238"/>
      <c r="N3" s="2238"/>
      <c r="O3" s="2238"/>
      <c r="P3" s="2238"/>
      <c r="Q3" s="2238"/>
      <c r="R3" s="2238"/>
      <c r="S3" s="2238"/>
      <c r="T3" s="2238"/>
      <c r="U3" s="2238"/>
      <c r="V3" s="2238"/>
      <c r="W3" s="2238"/>
      <c r="X3" s="2238"/>
      <c r="Y3" s="2238"/>
      <c r="Z3" s="2238"/>
      <c r="AA3" s="2238"/>
      <c r="AB3" s="2238"/>
      <c r="AC3" s="2238"/>
      <c r="AD3" s="2238"/>
      <c r="AE3" s="2238"/>
      <c r="AF3" s="2238"/>
      <c r="AG3" s="2238"/>
      <c r="AH3" s="1365"/>
    </row>
    <row r="4" spans="3:34" ht="16.149999999999999" customHeight="1" x14ac:dyDescent="0.2">
      <c r="C4" s="2239" t="s">
        <v>504</v>
      </c>
      <c r="D4" s="2239"/>
      <c r="E4" s="2239"/>
      <c r="F4" s="2239"/>
      <c r="G4" s="2239"/>
      <c r="H4" s="2239"/>
      <c r="I4" s="2239"/>
      <c r="J4" s="2239"/>
      <c r="K4" s="2239"/>
      <c r="L4" s="2239"/>
      <c r="M4" s="2239"/>
      <c r="N4" s="2239"/>
      <c r="O4" s="2239"/>
      <c r="P4" s="2239"/>
      <c r="Q4" s="2239"/>
      <c r="R4" s="2239"/>
      <c r="S4" s="2239"/>
      <c r="T4" s="2239"/>
      <c r="U4" s="2239"/>
      <c r="V4" s="2239"/>
      <c r="W4" s="2239"/>
      <c r="X4" s="2239"/>
      <c r="Y4" s="2239"/>
      <c r="Z4" s="2239"/>
      <c r="AA4" s="2239"/>
      <c r="AB4" s="2239"/>
      <c r="AC4" s="2239"/>
      <c r="AD4" s="2239"/>
      <c r="AE4" s="2239"/>
      <c r="AF4" s="2239"/>
      <c r="AG4" s="2239"/>
    </row>
    <row r="5" spans="3:34" x14ac:dyDescent="0.2">
      <c r="H5" s="1357"/>
      <c r="I5" s="1357"/>
      <c r="J5" s="1357"/>
      <c r="R5" s="1459"/>
    </row>
    <row r="6" spans="3:34" x14ac:dyDescent="0.2">
      <c r="H6" s="1357"/>
      <c r="I6" s="1357"/>
      <c r="J6" s="1357"/>
      <c r="R6" s="1459"/>
    </row>
    <row r="7" spans="3:34" x14ac:dyDescent="0.2">
      <c r="H7" s="1357"/>
      <c r="I7" s="1357"/>
      <c r="J7" s="1357"/>
      <c r="L7" s="1460" t="s">
        <v>2186</v>
      </c>
      <c r="M7" s="1363"/>
      <c r="N7" s="1358"/>
      <c r="R7" s="1459"/>
    </row>
    <row r="8" spans="3:34" ht="14.25" x14ac:dyDescent="0.2">
      <c r="E8" s="1461"/>
      <c r="F8" s="1365"/>
      <c r="H8" s="1365"/>
      <c r="I8" s="1388"/>
      <c r="J8" s="1388"/>
      <c r="K8" s="1388"/>
      <c r="L8" s="1462" t="s">
        <v>2033</v>
      </c>
      <c r="M8" s="1463"/>
      <c r="N8" s="1464"/>
      <c r="O8" s="1465"/>
      <c r="P8" s="1465"/>
      <c r="Q8" s="1414"/>
      <c r="R8" s="1414"/>
      <c r="S8" s="1466" t="s">
        <v>2187</v>
      </c>
      <c r="T8" s="2237" t="s">
        <v>2188</v>
      </c>
      <c r="U8" s="2237"/>
      <c r="V8" s="1467"/>
      <c r="W8" s="1365"/>
      <c r="X8" s="1365"/>
      <c r="Z8" s="1466"/>
      <c r="AA8" s="1468"/>
      <c r="AB8" s="1468"/>
    </row>
    <row r="9" spans="3:34" ht="14.25" x14ac:dyDescent="0.2">
      <c r="C9" s="1365"/>
      <c r="E9" s="1366"/>
      <c r="F9" s="1469" t="s">
        <v>2189</v>
      </c>
      <c r="G9" s="1465" t="s">
        <v>705</v>
      </c>
      <c r="H9" s="1367"/>
      <c r="I9" s="1465"/>
      <c r="J9" s="1466" t="s">
        <v>2191</v>
      </c>
      <c r="K9" s="1374"/>
      <c r="L9" s="1462" t="s">
        <v>2032</v>
      </c>
      <c r="M9" s="1463"/>
      <c r="N9" s="1470"/>
      <c r="O9" s="1465"/>
      <c r="P9" s="1465"/>
      <c r="Q9" s="1414"/>
      <c r="R9" s="1358"/>
      <c r="S9" s="1360"/>
      <c r="T9" s="2237"/>
      <c r="U9" s="2237"/>
      <c r="V9" s="2237"/>
      <c r="W9" s="1471"/>
      <c r="X9" s="1472"/>
      <c r="Y9" s="1473"/>
      <c r="Z9" s="1466"/>
      <c r="AA9" s="1374"/>
      <c r="AB9" s="1374"/>
    </row>
    <row r="10" spans="3:34" ht="14.25" x14ac:dyDescent="0.2">
      <c r="E10" s="1372"/>
      <c r="F10" s="1474" t="s">
        <v>2192</v>
      </c>
      <c r="G10" s="1475" t="s">
        <v>2234</v>
      </c>
      <c r="H10" s="1373"/>
      <c r="I10" s="2235" t="s">
        <v>2235</v>
      </c>
      <c r="J10" s="2236"/>
      <c r="K10" s="2236"/>
      <c r="L10" s="1462" t="s">
        <v>2236</v>
      </c>
      <c r="M10" s="1463"/>
      <c r="N10" s="1476"/>
      <c r="O10" s="1465"/>
      <c r="P10" s="1465"/>
      <c r="Q10" s="1414"/>
      <c r="R10" s="1358"/>
      <c r="S10" s="1360"/>
      <c r="T10" s="2237"/>
      <c r="U10" s="2237"/>
      <c r="V10" s="2237"/>
      <c r="W10" s="1471"/>
      <c r="X10" s="1472"/>
      <c r="Y10" s="1477"/>
      <c r="Z10" s="1478"/>
      <c r="AA10" s="1374"/>
      <c r="AB10" s="1374"/>
    </row>
    <row r="11" spans="3:34" ht="14.25" x14ac:dyDescent="0.2">
      <c r="C11" s="1382"/>
      <c r="D11" s="1382"/>
      <c r="E11" s="1383"/>
      <c r="G11" s="1383"/>
      <c r="H11" s="1383"/>
      <c r="I11" s="1383"/>
      <c r="J11" s="1383"/>
      <c r="K11" s="1383"/>
      <c r="L11" s="1462" t="s">
        <v>2195</v>
      </c>
      <c r="M11" s="1463"/>
      <c r="N11" s="1466"/>
      <c r="O11" s="1479"/>
      <c r="P11" s="1479"/>
      <c r="Q11" s="1480"/>
      <c r="R11" s="1481"/>
      <c r="S11" s="1482"/>
      <c r="T11" s="2240"/>
      <c r="U11" s="2240"/>
      <c r="V11" s="1483"/>
      <c r="Z11" s="1466"/>
    </row>
    <row r="12" spans="3:34" ht="15" thickBot="1" x14ac:dyDescent="0.25">
      <c r="C12" s="1382"/>
      <c r="D12" s="1382"/>
      <c r="E12" s="1382"/>
      <c r="F12" s="1382"/>
      <c r="G12" s="1382"/>
      <c r="H12" s="1382"/>
      <c r="I12" s="1388"/>
      <c r="J12" s="1388"/>
      <c r="K12" s="1388"/>
      <c r="L12" s="1388"/>
      <c r="M12" s="1459"/>
      <c r="N12" s="1459"/>
      <c r="O12" s="1459"/>
      <c r="P12" s="1459"/>
      <c r="AC12" s="1358"/>
      <c r="AD12" s="1358"/>
      <c r="AE12" s="1358"/>
      <c r="AF12" s="1358"/>
    </row>
    <row r="13" spans="3:34" s="1414" customFormat="1" ht="20.25" customHeight="1" thickTop="1" thickBot="1" x14ac:dyDescent="0.25">
      <c r="C13" s="2241" t="s">
        <v>2237</v>
      </c>
      <c r="D13" s="2242"/>
      <c r="E13" s="2242"/>
      <c r="F13" s="2242"/>
      <c r="G13" s="2242"/>
      <c r="H13" s="2242"/>
      <c r="I13" s="2242"/>
      <c r="J13" s="2242"/>
      <c r="K13" s="2242"/>
      <c r="L13" s="2242"/>
      <c r="M13" s="2242"/>
      <c r="N13" s="2242"/>
      <c r="O13" s="2242"/>
      <c r="P13" s="2242"/>
      <c r="Q13" s="2242"/>
      <c r="R13" s="2242"/>
      <c r="S13" s="2242"/>
      <c r="T13" s="2242"/>
      <c r="U13" s="2242"/>
      <c r="V13" s="2242"/>
      <c r="W13" s="2242"/>
      <c r="X13" s="2242"/>
      <c r="Y13" s="2242"/>
      <c r="Z13" s="2242"/>
      <c r="AA13" s="2242"/>
      <c r="AB13" s="2242"/>
      <c r="AC13" s="2242"/>
      <c r="AD13" s="2242"/>
      <c r="AE13" s="2242"/>
      <c r="AF13" s="2242"/>
      <c r="AG13" s="2243"/>
    </row>
    <row r="14" spans="3:34" s="1414" customFormat="1" ht="7.5" customHeight="1" thickTop="1" thickBot="1" x14ac:dyDescent="0.25">
      <c r="C14" s="1484"/>
      <c r="D14" s="1484"/>
      <c r="E14" s="1484"/>
      <c r="F14" s="1484"/>
      <c r="G14" s="1484"/>
      <c r="H14" s="1485"/>
      <c r="I14" s="1485"/>
      <c r="J14" s="1485"/>
      <c r="K14" s="1486"/>
      <c r="L14" s="1487"/>
      <c r="M14" s="1485"/>
      <c r="N14" s="1485"/>
      <c r="O14" s="1485"/>
      <c r="P14" s="1485"/>
      <c r="Q14" s="1486"/>
      <c r="R14" s="1486"/>
      <c r="S14" s="1486"/>
      <c r="T14" s="1486"/>
      <c r="U14" s="1486"/>
      <c r="V14" s="1486"/>
      <c r="W14" s="1486"/>
      <c r="X14" s="1486"/>
      <c r="Y14" s="1486"/>
      <c r="Z14" s="1486"/>
      <c r="AA14" s="1486"/>
      <c r="AB14" s="1486"/>
    </row>
    <row r="15" spans="3:34" s="1402" customFormat="1" ht="18" customHeight="1" thickTop="1" thickBot="1" x14ac:dyDescent="0.25">
      <c r="C15" s="1488">
        <v>5</v>
      </c>
      <c r="D15" s="2244">
        <v>6</v>
      </c>
      <c r="E15" s="2245"/>
      <c r="F15" s="1489">
        <v>7</v>
      </c>
      <c r="G15" s="1489">
        <v>8</v>
      </c>
      <c r="H15" s="1489">
        <v>9</v>
      </c>
      <c r="I15" s="1489">
        <v>10</v>
      </c>
      <c r="J15" s="2246">
        <v>11</v>
      </c>
      <c r="K15" s="2246"/>
      <c r="L15" s="2246"/>
      <c r="M15" s="2246"/>
      <c r="N15" s="1489">
        <v>12</v>
      </c>
      <c r="O15" s="1489">
        <v>13</v>
      </c>
      <c r="P15" s="1489">
        <v>14</v>
      </c>
      <c r="Q15" s="1489">
        <v>15</v>
      </c>
      <c r="R15" s="1490">
        <v>16</v>
      </c>
      <c r="S15" s="1489">
        <v>17</v>
      </c>
      <c r="T15" s="1489">
        <v>18</v>
      </c>
      <c r="U15" s="1489">
        <v>19</v>
      </c>
      <c r="V15" s="1489">
        <v>20</v>
      </c>
      <c r="W15" s="1489">
        <v>21</v>
      </c>
      <c r="X15" s="1491">
        <v>22</v>
      </c>
      <c r="Y15" s="2244">
        <v>23</v>
      </c>
      <c r="Z15" s="2245"/>
      <c r="AA15" s="2247"/>
      <c r="AB15" s="1492">
        <v>24</v>
      </c>
      <c r="AC15" s="2248">
        <v>25</v>
      </c>
      <c r="AD15" s="2248"/>
      <c r="AE15" s="2248"/>
      <c r="AF15" s="2249"/>
      <c r="AG15" s="1493">
        <v>26</v>
      </c>
    </row>
    <row r="16" spans="3:34" s="1402" customFormat="1" ht="15" customHeight="1" thickTop="1" x14ac:dyDescent="0.2">
      <c r="C16" s="1494" t="s">
        <v>2238</v>
      </c>
      <c r="D16" s="2250" t="s">
        <v>2198</v>
      </c>
      <c r="E16" s="2250" t="s">
        <v>2239</v>
      </c>
      <c r="F16" s="2250" t="s">
        <v>2200</v>
      </c>
      <c r="G16" s="1495" t="s">
        <v>2240</v>
      </c>
      <c r="H16" s="2252" t="s">
        <v>2241</v>
      </c>
      <c r="I16" s="2254" t="s">
        <v>2242</v>
      </c>
      <c r="J16" s="2254" t="s">
        <v>2243</v>
      </c>
      <c r="K16" s="2254"/>
      <c r="L16" s="2254"/>
      <c r="M16" s="2254"/>
      <c r="N16" s="1495" t="s">
        <v>2244</v>
      </c>
      <c r="O16" s="1495" t="s">
        <v>2244</v>
      </c>
      <c r="P16" s="1495" t="s">
        <v>2245</v>
      </c>
      <c r="Q16" s="2265" t="s">
        <v>2246</v>
      </c>
      <c r="R16" s="2267" t="s">
        <v>2247</v>
      </c>
      <c r="S16" s="2252" t="s">
        <v>2248</v>
      </c>
      <c r="T16" s="2269" t="s">
        <v>2249</v>
      </c>
      <c r="U16" s="2267" t="s">
        <v>2250</v>
      </c>
      <c r="V16" s="2267" t="s">
        <v>2251</v>
      </c>
      <c r="W16" s="1495" t="s">
        <v>2252</v>
      </c>
      <c r="X16" s="1495" t="s">
        <v>2253</v>
      </c>
      <c r="Y16" s="1496"/>
      <c r="Z16" s="1497" t="s">
        <v>2208</v>
      </c>
      <c r="AA16" s="1498"/>
      <c r="AB16" s="2252" t="s">
        <v>2254</v>
      </c>
      <c r="AC16" s="2257" t="s">
        <v>2211</v>
      </c>
      <c r="AD16" s="2258"/>
      <c r="AE16" s="2258"/>
      <c r="AF16" s="2259"/>
      <c r="AG16" s="2260" t="s">
        <v>2212</v>
      </c>
    </row>
    <row r="17" spans="3:33" s="1402" customFormat="1" ht="18.75" customHeight="1" thickBot="1" x14ac:dyDescent="0.25">
      <c r="C17" s="1499" t="s">
        <v>2255</v>
      </c>
      <c r="D17" s="2251"/>
      <c r="E17" s="2251"/>
      <c r="F17" s="2251"/>
      <c r="G17" s="1500" t="s">
        <v>2256</v>
      </c>
      <c r="H17" s="2253"/>
      <c r="I17" s="2255"/>
      <c r="J17" s="1501" t="s">
        <v>2257</v>
      </c>
      <c r="K17" s="1501" t="s">
        <v>2258</v>
      </c>
      <c r="L17" s="1501" t="s">
        <v>2259</v>
      </c>
      <c r="M17" s="1501" t="s">
        <v>2260</v>
      </c>
      <c r="N17" s="1500" t="s">
        <v>2261</v>
      </c>
      <c r="O17" s="1502" t="s">
        <v>2262</v>
      </c>
      <c r="P17" s="1500" t="s">
        <v>2263</v>
      </c>
      <c r="Q17" s="2266"/>
      <c r="R17" s="2268"/>
      <c r="S17" s="2256"/>
      <c r="T17" s="2270"/>
      <c r="U17" s="2271"/>
      <c r="V17" s="2268"/>
      <c r="W17" s="1500" t="s">
        <v>2264</v>
      </c>
      <c r="X17" s="1500" t="s">
        <v>2263</v>
      </c>
      <c r="Y17" s="1500" t="s">
        <v>2265</v>
      </c>
      <c r="Z17" s="1503" t="s">
        <v>2213</v>
      </c>
      <c r="AA17" s="1503" t="s">
        <v>2218</v>
      </c>
      <c r="AB17" s="2256"/>
      <c r="AC17" s="1504" t="s">
        <v>2219</v>
      </c>
      <c r="AD17" s="1505" t="s">
        <v>212</v>
      </c>
      <c r="AE17" s="1506" t="s">
        <v>2220</v>
      </c>
      <c r="AF17" s="1507" t="s">
        <v>2221</v>
      </c>
      <c r="AG17" s="2261"/>
    </row>
    <row r="18" spans="3:33" s="1352" customFormat="1" ht="11.25" customHeight="1" thickTop="1" thickBot="1" x14ac:dyDescent="0.25">
      <c r="I18" s="1508"/>
      <c r="T18" s="1509"/>
      <c r="V18" s="1510"/>
      <c r="W18" s="1511"/>
      <c r="X18" s="1509"/>
      <c r="Y18" s="1509"/>
      <c r="AC18" s="1512"/>
      <c r="AD18" s="1512"/>
      <c r="AE18" s="1512"/>
      <c r="AF18" s="1512"/>
      <c r="AG18" s="1512"/>
    </row>
    <row r="19" spans="3:33" s="1517" customFormat="1" ht="12" customHeight="1" thickTop="1" thickBot="1" x14ac:dyDescent="0.25">
      <c r="C19" s="1513"/>
      <c r="D19" s="1513"/>
      <c r="E19" s="1513"/>
      <c r="F19" s="1513"/>
      <c r="G19" s="1513"/>
      <c r="H19" s="1513"/>
      <c r="I19" s="1513"/>
      <c r="J19" s="1513"/>
      <c r="K19" s="1513"/>
      <c r="L19" s="1513"/>
      <c r="M19" s="1513"/>
      <c r="N19" s="1513"/>
      <c r="O19" s="1513"/>
      <c r="P19" s="1513"/>
      <c r="Q19" s="1513"/>
      <c r="R19" s="1513"/>
      <c r="S19" s="1513"/>
      <c r="T19" s="1513"/>
      <c r="U19" s="1513"/>
      <c r="V19" s="1513"/>
      <c r="W19" s="1513"/>
      <c r="X19" s="1513"/>
      <c r="Y19" s="1513"/>
      <c r="Z19" s="1513"/>
      <c r="AA19" s="1513"/>
      <c r="AB19" s="1513"/>
      <c r="AC19" s="1512"/>
      <c r="AD19" s="1514"/>
      <c r="AE19" s="1514"/>
      <c r="AF19" s="1515"/>
      <c r="AG19" s="1516"/>
    </row>
    <row r="20" spans="3:33" s="1459" customFormat="1" ht="12" customHeight="1" thickTop="1" x14ac:dyDescent="0.15">
      <c r="C20" s="1518"/>
      <c r="D20" s="1519"/>
      <c r="E20" s="1519"/>
      <c r="F20" s="1519"/>
      <c r="G20" s="1520"/>
      <c r="H20" s="1521"/>
      <c r="I20" s="1521"/>
      <c r="J20" s="1522"/>
      <c r="K20" s="1521"/>
      <c r="L20" s="1521"/>
      <c r="M20" s="1521"/>
      <c r="N20" s="1523"/>
      <c r="O20" s="1523"/>
      <c r="P20" s="1523"/>
      <c r="Q20" s="1524"/>
      <c r="R20" s="1519"/>
      <c r="S20" s="1519"/>
      <c r="T20" s="1519"/>
      <c r="U20" s="1519"/>
      <c r="V20" s="1519"/>
      <c r="W20" s="1523"/>
      <c r="X20" s="1519"/>
      <c r="Y20" s="1519"/>
      <c r="Z20" s="1519"/>
      <c r="AA20" s="1519"/>
      <c r="AB20" s="1519"/>
      <c r="AC20" s="1525"/>
      <c r="AD20" s="1525"/>
      <c r="AE20" s="1525"/>
      <c r="AF20" s="1526"/>
      <c r="AG20" s="1527"/>
    </row>
    <row r="21" spans="3:33" s="1459" customFormat="1" ht="12" customHeight="1" x14ac:dyDescent="0.15">
      <c r="C21" s="1518"/>
      <c r="D21" s="1519"/>
      <c r="E21" s="1519"/>
      <c r="F21" s="1519"/>
      <c r="G21" s="1520"/>
      <c r="H21" s="1521"/>
      <c r="I21" s="1521"/>
      <c r="J21" s="1521"/>
      <c r="K21" s="1521"/>
      <c r="L21" s="1521"/>
      <c r="M21" s="1521"/>
      <c r="N21" s="1523"/>
      <c r="O21" s="1519"/>
      <c r="P21" s="1519"/>
      <c r="Q21" s="1524"/>
      <c r="R21" s="1519"/>
      <c r="S21" s="1519"/>
      <c r="T21" s="1519"/>
      <c r="U21" s="1519"/>
      <c r="V21" s="1519"/>
      <c r="W21" s="1523"/>
      <c r="X21" s="1519"/>
      <c r="Y21" s="1519"/>
      <c r="Z21" s="1519"/>
      <c r="AA21" s="1519"/>
      <c r="AB21" s="1519"/>
      <c r="AC21" s="1528"/>
      <c r="AD21" s="1528"/>
      <c r="AE21" s="1528"/>
      <c r="AF21" s="1529"/>
      <c r="AG21" s="1530"/>
    </row>
    <row r="22" spans="3:33" s="1459" customFormat="1" ht="12" customHeight="1" x14ac:dyDescent="0.15">
      <c r="C22" s="1518"/>
      <c r="D22" s="1519"/>
      <c r="E22" s="1519"/>
      <c r="F22" s="1519"/>
      <c r="G22" s="1520"/>
      <c r="H22" s="1521"/>
      <c r="I22" s="1521"/>
      <c r="J22" s="1531"/>
      <c r="K22" s="1531"/>
      <c r="L22" s="1531"/>
      <c r="M22" s="1531"/>
      <c r="N22" s="1523"/>
      <c r="O22" s="1519"/>
      <c r="P22" s="1519"/>
      <c r="Q22" s="1532"/>
      <c r="R22" s="1519"/>
      <c r="S22" s="1519"/>
      <c r="T22" s="1519"/>
      <c r="U22" s="1533"/>
      <c r="V22" s="1519"/>
      <c r="W22" s="1519"/>
      <c r="X22" s="1519"/>
      <c r="Y22" s="1519"/>
      <c r="Z22" s="1519"/>
      <c r="AA22" s="1519"/>
      <c r="AB22" s="1519"/>
      <c r="AC22" s="1528"/>
      <c r="AD22" s="1528"/>
      <c r="AE22" s="1528"/>
      <c r="AF22" s="1529"/>
      <c r="AG22" s="1530"/>
    </row>
    <row r="23" spans="3:33" s="1459" customFormat="1" ht="12" customHeight="1" x14ac:dyDescent="0.2">
      <c r="C23" s="1518"/>
      <c r="D23" s="1519"/>
      <c r="E23" s="1519"/>
      <c r="F23" s="1519"/>
      <c r="G23" s="1534"/>
      <c r="H23" s="1521"/>
      <c r="I23" s="1521"/>
      <c r="J23" s="1522"/>
      <c r="K23" s="1521"/>
      <c r="L23" s="1521"/>
      <c r="M23" s="1521"/>
      <c r="N23" s="1523"/>
      <c r="O23" s="1519"/>
      <c r="P23" s="1519"/>
      <c r="Q23" s="1535"/>
      <c r="R23" s="1519"/>
      <c r="S23" s="1519"/>
      <c r="T23" s="1519"/>
      <c r="U23" s="1519"/>
      <c r="V23" s="1519"/>
      <c r="W23" s="1523"/>
      <c r="X23" s="1519"/>
      <c r="Y23" s="1519"/>
      <c r="Z23" s="1519"/>
      <c r="AA23" s="1519"/>
      <c r="AB23" s="1519"/>
      <c r="AC23" s="1528"/>
      <c r="AD23" s="1528"/>
      <c r="AE23" s="1528"/>
      <c r="AF23" s="1529"/>
      <c r="AG23" s="1530"/>
    </row>
    <row r="24" spans="3:33" s="1459" customFormat="1" ht="12" customHeight="1" x14ac:dyDescent="0.2">
      <c r="C24" s="1518"/>
      <c r="D24" s="1519"/>
      <c r="E24" s="1519"/>
      <c r="F24" s="1519"/>
      <c r="G24" s="1534"/>
      <c r="H24" s="1521"/>
      <c r="I24" s="1521"/>
      <c r="J24" s="1522"/>
      <c r="K24" s="1521"/>
      <c r="L24" s="1521"/>
      <c r="M24" s="1521"/>
      <c r="N24" s="1523"/>
      <c r="O24" s="1519"/>
      <c r="P24" s="1519"/>
      <c r="Q24" s="1535"/>
      <c r="R24" s="1519"/>
      <c r="S24" s="1519"/>
      <c r="T24" s="1519"/>
      <c r="U24" s="1519"/>
      <c r="V24" s="1519"/>
      <c r="W24" s="1523"/>
      <c r="X24" s="1519"/>
      <c r="Y24" s="1519"/>
      <c r="Z24" s="1519"/>
      <c r="AA24" s="1519"/>
      <c r="AB24" s="1519"/>
      <c r="AC24" s="1528"/>
      <c r="AD24" s="1528"/>
      <c r="AE24" s="1528"/>
      <c r="AF24" s="1529"/>
      <c r="AG24" s="1530"/>
    </row>
    <row r="25" spans="3:33" s="1459" customFormat="1" ht="12" customHeight="1" x14ac:dyDescent="0.2">
      <c r="C25" s="1518"/>
      <c r="D25" s="1519"/>
      <c r="E25" s="1519"/>
      <c r="F25" s="1519"/>
      <c r="G25" s="1534"/>
      <c r="H25" s="1521"/>
      <c r="I25" s="1521"/>
      <c r="J25" s="1522"/>
      <c r="K25" s="1521"/>
      <c r="L25" s="1521"/>
      <c r="M25" s="1521"/>
      <c r="N25" s="1523"/>
      <c r="O25" s="1519"/>
      <c r="P25" s="1519"/>
      <c r="Q25" s="1535"/>
      <c r="R25" s="1519"/>
      <c r="S25" s="1519"/>
      <c r="T25" s="1519"/>
      <c r="U25" s="1519"/>
      <c r="V25" s="1519"/>
      <c r="W25" s="1523"/>
      <c r="X25" s="1519"/>
      <c r="Y25" s="1519"/>
      <c r="Z25" s="1519"/>
      <c r="AA25" s="1519"/>
      <c r="AB25" s="1519"/>
      <c r="AC25" s="1528"/>
      <c r="AD25" s="1528"/>
      <c r="AE25" s="1528"/>
      <c r="AF25" s="1529"/>
      <c r="AG25" s="1530"/>
    </row>
    <row r="26" spans="3:33" s="1459" customFormat="1" ht="12" customHeight="1" x14ac:dyDescent="0.2">
      <c r="C26" s="1518"/>
      <c r="D26" s="1519"/>
      <c r="E26" s="1519"/>
      <c r="F26" s="1519"/>
      <c r="G26" s="1534"/>
      <c r="H26" s="1521"/>
      <c r="I26" s="1521"/>
      <c r="J26" s="1522"/>
      <c r="K26" s="1521"/>
      <c r="L26" s="1521"/>
      <c r="M26" s="1521"/>
      <c r="N26" s="1523"/>
      <c r="O26" s="1519"/>
      <c r="P26" s="1519"/>
      <c r="Q26" s="1535"/>
      <c r="R26" s="1519"/>
      <c r="S26" s="1519"/>
      <c r="T26" s="1519"/>
      <c r="U26" s="1519"/>
      <c r="V26" s="1519"/>
      <c r="W26" s="1523"/>
      <c r="X26" s="1519"/>
      <c r="Y26" s="1519"/>
      <c r="Z26" s="1519"/>
      <c r="AA26" s="1519"/>
      <c r="AB26" s="1519"/>
      <c r="AC26" s="1528"/>
      <c r="AD26" s="1528"/>
      <c r="AE26" s="1528"/>
      <c r="AF26" s="1529"/>
      <c r="AG26" s="1530"/>
    </row>
    <row r="27" spans="3:33" s="1459" customFormat="1" ht="12" customHeight="1" x14ac:dyDescent="0.2">
      <c r="C27" s="1518"/>
      <c r="D27" s="1519"/>
      <c r="E27" s="1519"/>
      <c r="F27" s="1519"/>
      <c r="G27" s="1534"/>
      <c r="H27" s="1521"/>
      <c r="I27" s="1521"/>
      <c r="J27" s="1522"/>
      <c r="K27" s="1521"/>
      <c r="L27" s="1521"/>
      <c r="M27" s="1521"/>
      <c r="N27" s="1523"/>
      <c r="O27" s="1519"/>
      <c r="P27" s="1519"/>
      <c r="Q27" s="1535"/>
      <c r="R27" s="1519"/>
      <c r="S27" s="1519"/>
      <c r="T27" s="1519"/>
      <c r="U27" s="1519"/>
      <c r="V27" s="1519"/>
      <c r="W27" s="1523"/>
      <c r="X27" s="1519"/>
      <c r="Y27" s="1519"/>
      <c r="Z27" s="1519"/>
      <c r="AA27" s="1519"/>
      <c r="AB27" s="1519"/>
      <c r="AC27" s="1528"/>
      <c r="AD27" s="1528"/>
      <c r="AE27" s="1528"/>
      <c r="AF27" s="1529"/>
      <c r="AG27" s="1530"/>
    </row>
    <row r="28" spans="3:33" s="1459" customFormat="1" ht="12" customHeight="1" x14ac:dyDescent="0.2">
      <c r="C28" s="1518"/>
      <c r="D28" s="1519"/>
      <c r="E28" s="1519"/>
      <c r="F28" s="1519"/>
      <c r="G28" s="1534"/>
      <c r="H28" s="1521"/>
      <c r="I28" s="1521"/>
      <c r="J28" s="1522"/>
      <c r="K28" s="1521"/>
      <c r="L28" s="1521"/>
      <c r="M28" s="1521"/>
      <c r="N28" s="1523"/>
      <c r="O28" s="1519"/>
      <c r="P28" s="1519"/>
      <c r="Q28" s="1536"/>
      <c r="R28" s="1519"/>
      <c r="S28" s="1519"/>
      <c r="T28" s="1519"/>
      <c r="U28" s="1519"/>
      <c r="V28" s="1519"/>
      <c r="W28" s="1523"/>
      <c r="X28" s="1519"/>
      <c r="Y28" s="1519"/>
      <c r="Z28" s="1519"/>
      <c r="AA28" s="1519"/>
      <c r="AB28" s="1519"/>
      <c r="AC28" s="1528"/>
      <c r="AD28" s="1528"/>
      <c r="AE28" s="1528"/>
      <c r="AF28" s="1529"/>
      <c r="AG28" s="1530"/>
    </row>
    <row r="29" spans="3:33" s="1459" customFormat="1" ht="12" customHeight="1" x14ac:dyDescent="0.2">
      <c r="C29" s="1518"/>
      <c r="D29" s="1519"/>
      <c r="E29" s="1519"/>
      <c r="F29" s="1519"/>
      <c r="G29" s="1534"/>
      <c r="H29" s="1521"/>
      <c r="I29" s="1521"/>
      <c r="J29" s="1522"/>
      <c r="K29" s="1521"/>
      <c r="L29" s="1521"/>
      <c r="M29" s="1521"/>
      <c r="N29" s="1523"/>
      <c r="O29" s="1519"/>
      <c r="P29" s="1519"/>
      <c r="Q29" s="1535"/>
      <c r="R29" s="1519"/>
      <c r="S29" s="1519"/>
      <c r="T29" s="1519"/>
      <c r="U29" s="1519"/>
      <c r="V29" s="1519"/>
      <c r="W29" s="1523"/>
      <c r="X29" s="1519"/>
      <c r="Y29" s="1519"/>
      <c r="Z29" s="1519"/>
      <c r="AA29" s="1519"/>
      <c r="AB29" s="1519"/>
      <c r="AC29" s="1528"/>
      <c r="AD29" s="1528"/>
      <c r="AE29" s="1528"/>
      <c r="AF29" s="1529"/>
      <c r="AG29" s="1530"/>
    </row>
    <row r="30" spans="3:33" s="1459" customFormat="1" ht="12" customHeight="1" x14ac:dyDescent="0.2">
      <c r="C30" s="1518"/>
      <c r="D30" s="1519"/>
      <c r="E30" s="1519"/>
      <c r="F30" s="1519"/>
      <c r="G30" s="1534"/>
      <c r="H30" s="1521"/>
      <c r="I30" s="1521"/>
      <c r="J30" s="1522"/>
      <c r="K30" s="1521"/>
      <c r="L30" s="1521"/>
      <c r="M30" s="1521"/>
      <c r="N30" s="1523"/>
      <c r="O30" s="1519"/>
      <c r="P30" s="1519"/>
      <c r="Q30" s="1535"/>
      <c r="R30" s="1519"/>
      <c r="S30" s="1519"/>
      <c r="T30" s="1519"/>
      <c r="U30" s="1519"/>
      <c r="V30" s="1519"/>
      <c r="W30" s="1523"/>
      <c r="X30" s="1519"/>
      <c r="Y30" s="1519"/>
      <c r="Z30" s="1519"/>
      <c r="AA30" s="1519"/>
      <c r="AB30" s="1519"/>
      <c r="AC30" s="1528"/>
      <c r="AD30" s="1528"/>
      <c r="AE30" s="1528"/>
      <c r="AF30" s="1529"/>
      <c r="AG30" s="1530"/>
    </row>
    <row r="31" spans="3:33" s="1459" customFormat="1" ht="12" customHeight="1" x14ac:dyDescent="0.2">
      <c r="C31" s="1518"/>
      <c r="D31" s="1519"/>
      <c r="E31" s="1519"/>
      <c r="F31" s="1519"/>
      <c r="G31" s="1534"/>
      <c r="H31" s="1521"/>
      <c r="I31" s="1521"/>
      <c r="J31" s="1522"/>
      <c r="K31" s="1521"/>
      <c r="L31" s="1521"/>
      <c r="M31" s="1521"/>
      <c r="N31" s="1523"/>
      <c r="O31" s="1519"/>
      <c r="P31" s="1519"/>
      <c r="Q31" s="1535"/>
      <c r="R31" s="1519"/>
      <c r="S31" s="1519"/>
      <c r="T31" s="1519"/>
      <c r="U31" s="1519"/>
      <c r="V31" s="1519"/>
      <c r="W31" s="1523"/>
      <c r="X31" s="1519"/>
      <c r="Y31" s="1519"/>
      <c r="Z31" s="1519"/>
      <c r="AA31" s="1519"/>
      <c r="AB31" s="1519"/>
      <c r="AC31" s="1528"/>
      <c r="AD31" s="1528"/>
      <c r="AE31" s="1528"/>
      <c r="AF31" s="1529"/>
      <c r="AG31" s="1530"/>
    </row>
    <row r="32" spans="3:33" s="1459" customFormat="1" ht="12" customHeight="1" x14ac:dyDescent="0.2">
      <c r="C32" s="1518"/>
      <c r="D32" s="1519"/>
      <c r="E32" s="1519"/>
      <c r="F32" s="1519"/>
      <c r="G32" s="1534"/>
      <c r="H32" s="1521"/>
      <c r="I32" s="1521"/>
      <c r="J32" s="1522"/>
      <c r="K32" s="1521"/>
      <c r="L32" s="1521"/>
      <c r="M32" s="1521"/>
      <c r="N32" s="1523"/>
      <c r="O32" s="1519"/>
      <c r="P32" s="1519"/>
      <c r="Q32" s="1535"/>
      <c r="R32" s="1519"/>
      <c r="S32" s="1519"/>
      <c r="T32" s="1519"/>
      <c r="U32" s="1519"/>
      <c r="V32" s="1519"/>
      <c r="W32" s="1523"/>
      <c r="X32" s="1519"/>
      <c r="Y32" s="1519"/>
      <c r="Z32" s="1519"/>
      <c r="AA32" s="1519"/>
      <c r="AB32" s="1519"/>
      <c r="AC32" s="1528"/>
      <c r="AD32" s="1528"/>
      <c r="AE32" s="1528"/>
      <c r="AF32" s="1529"/>
      <c r="AG32" s="1530"/>
    </row>
    <row r="33" spans="3:33" s="1459" customFormat="1" ht="12" customHeight="1" x14ac:dyDescent="0.2">
      <c r="C33" s="1518"/>
      <c r="D33" s="1519"/>
      <c r="E33" s="1519"/>
      <c r="F33" s="1519"/>
      <c r="G33" s="1534"/>
      <c r="H33" s="1521"/>
      <c r="I33" s="1521"/>
      <c r="J33" s="1522"/>
      <c r="K33" s="1521"/>
      <c r="L33" s="1521"/>
      <c r="M33" s="1521"/>
      <c r="N33" s="1523"/>
      <c r="O33" s="1519"/>
      <c r="P33" s="1519"/>
      <c r="Q33" s="1535"/>
      <c r="R33" s="1519"/>
      <c r="S33" s="1519"/>
      <c r="T33" s="1519"/>
      <c r="U33" s="1519"/>
      <c r="V33" s="1519"/>
      <c r="W33" s="1523"/>
      <c r="X33" s="1519"/>
      <c r="Y33" s="1519"/>
      <c r="Z33" s="1519"/>
      <c r="AA33" s="1519"/>
      <c r="AB33" s="1519"/>
      <c r="AC33" s="1528"/>
      <c r="AD33" s="1528"/>
      <c r="AE33" s="1528"/>
      <c r="AF33" s="1529"/>
      <c r="AG33" s="1530"/>
    </row>
    <row r="34" spans="3:33" s="1459" customFormat="1" ht="12" customHeight="1" x14ac:dyDescent="0.2">
      <c r="C34" s="1518"/>
      <c r="D34" s="1519"/>
      <c r="E34" s="1519"/>
      <c r="F34" s="1519"/>
      <c r="G34" s="1534"/>
      <c r="H34" s="1521"/>
      <c r="I34" s="1521"/>
      <c r="J34" s="1522"/>
      <c r="K34" s="1521"/>
      <c r="L34" s="1537"/>
      <c r="M34" s="1521"/>
      <c r="N34" s="1523"/>
      <c r="O34" s="1519"/>
      <c r="P34" s="1519"/>
      <c r="Q34" s="1535"/>
      <c r="R34" s="1519"/>
      <c r="S34" s="1519"/>
      <c r="T34" s="1519"/>
      <c r="U34" s="1519"/>
      <c r="V34" s="1519"/>
      <c r="W34" s="1523"/>
      <c r="X34" s="1519"/>
      <c r="Y34" s="1519"/>
      <c r="Z34" s="1519"/>
      <c r="AA34" s="1519"/>
      <c r="AB34" s="1519"/>
      <c r="AC34" s="1528"/>
      <c r="AD34" s="1528"/>
      <c r="AE34" s="1528"/>
      <c r="AF34" s="1529"/>
      <c r="AG34" s="1530"/>
    </row>
    <row r="35" spans="3:33" s="1459" customFormat="1" ht="12" customHeight="1" x14ac:dyDescent="0.15">
      <c r="C35" s="1518"/>
      <c r="D35" s="1519"/>
      <c r="E35" s="1519"/>
      <c r="F35" s="1519"/>
      <c r="G35" s="1520"/>
      <c r="H35" s="1521"/>
      <c r="I35" s="1521"/>
      <c r="J35" s="1522"/>
      <c r="K35" s="1521"/>
      <c r="L35" s="1521"/>
      <c r="M35" s="1521"/>
      <c r="N35" s="1523"/>
      <c r="O35" s="1519"/>
      <c r="P35" s="1519"/>
      <c r="Q35" s="1524"/>
      <c r="R35" s="1519"/>
      <c r="S35" s="1519"/>
      <c r="T35" s="1519"/>
      <c r="U35" s="1519"/>
      <c r="V35" s="1519"/>
      <c r="W35" s="1523"/>
      <c r="X35" s="1519"/>
      <c r="Y35" s="1519"/>
      <c r="Z35" s="1519"/>
      <c r="AA35" s="1519"/>
      <c r="AB35" s="1519"/>
      <c r="AC35" s="1528"/>
      <c r="AD35" s="1528"/>
      <c r="AE35" s="1528"/>
      <c r="AF35" s="1529"/>
      <c r="AG35" s="1530"/>
    </row>
    <row r="36" spans="3:33" s="1459" customFormat="1" ht="12" customHeight="1" x14ac:dyDescent="0.15">
      <c r="C36" s="1518"/>
      <c r="D36" s="1519"/>
      <c r="E36" s="1519"/>
      <c r="F36" s="1519"/>
      <c r="G36" s="1520"/>
      <c r="H36" s="1521"/>
      <c r="I36" s="1521"/>
      <c r="J36" s="1522"/>
      <c r="K36" s="1521"/>
      <c r="L36" s="1521"/>
      <c r="M36" s="1521"/>
      <c r="N36" s="1523"/>
      <c r="O36" s="1519"/>
      <c r="P36" s="1519"/>
      <c r="Q36" s="1524"/>
      <c r="R36" s="1519"/>
      <c r="S36" s="1519"/>
      <c r="T36" s="1519"/>
      <c r="U36" s="1519"/>
      <c r="V36" s="1519"/>
      <c r="W36" s="1523"/>
      <c r="X36" s="1519"/>
      <c r="Y36" s="1519"/>
      <c r="Z36" s="1519"/>
      <c r="AA36" s="1519"/>
      <c r="AB36" s="1519"/>
      <c r="AC36" s="1528"/>
      <c r="AD36" s="1528"/>
      <c r="AE36" s="1528"/>
      <c r="AF36" s="1529"/>
      <c r="AG36" s="1530"/>
    </row>
    <row r="37" spans="3:33" s="1459" customFormat="1" ht="12" customHeight="1" x14ac:dyDescent="0.15">
      <c r="C37" s="1518"/>
      <c r="D37" s="1519"/>
      <c r="E37" s="1519" t="s">
        <v>273</v>
      </c>
      <c r="F37" s="1519"/>
      <c r="G37" s="1520"/>
      <c r="H37" s="1521"/>
      <c r="I37" s="1521"/>
      <c r="J37" s="1522"/>
      <c r="K37" s="1521"/>
      <c r="L37" s="1521"/>
      <c r="M37" s="1521"/>
      <c r="N37" s="1523"/>
      <c r="O37" s="1519"/>
      <c r="P37" s="1519"/>
      <c r="Q37" s="1524"/>
      <c r="R37" s="1519"/>
      <c r="S37" s="1519"/>
      <c r="T37" s="1519"/>
      <c r="U37" s="1519"/>
      <c r="V37" s="1519"/>
      <c r="W37" s="1523"/>
      <c r="X37" s="1519"/>
      <c r="Y37" s="1519"/>
      <c r="Z37" s="1519"/>
      <c r="AA37" s="1519"/>
      <c r="AB37" s="1519"/>
      <c r="AC37" s="1528"/>
      <c r="AD37" s="1528"/>
      <c r="AE37" s="1528"/>
      <c r="AF37" s="1529"/>
      <c r="AG37" s="1530"/>
    </row>
    <row r="38" spans="3:33" s="1459" customFormat="1" ht="9.9499999999999993" customHeight="1" thickBot="1" x14ac:dyDescent="0.2">
      <c r="C38" s="1538"/>
      <c r="D38" s="1539"/>
      <c r="E38" s="1539"/>
      <c r="F38" s="1539"/>
      <c r="G38" s="1540"/>
      <c r="H38" s="1539"/>
      <c r="I38" s="1541"/>
      <c r="J38" s="1542"/>
      <c r="K38" s="1539"/>
      <c r="L38" s="1543"/>
      <c r="M38" s="1540"/>
      <c r="N38" s="1544"/>
      <c r="O38" s="1540"/>
      <c r="P38" s="1540"/>
      <c r="Q38" s="1545"/>
      <c r="R38" s="1540"/>
      <c r="S38" s="1540"/>
      <c r="T38" s="1540"/>
      <c r="U38" s="1540"/>
      <c r="V38" s="1540"/>
      <c r="W38" s="1540"/>
      <c r="X38" s="1540"/>
      <c r="Y38" s="1540"/>
      <c r="Z38" s="1540"/>
      <c r="AA38" s="1540"/>
      <c r="AB38" s="1540"/>
      <c r="AC38" s="1546"/>
      <c r="AD38" s="1546"/>
      <c r="AE38" s="1547"/>
      <c r="AF38" s="1548"/>
      <c r="AG38" s="1549"/>
    </row>
    <row r="39" spans="3:33" ht="12" customHeight="1" thickTop="1" thickBot="1" x14ac:dyDescent="0.25">
      <c r="C39" s="1550"/>
      <c r="D39" s="1551"/>
      <c r="E39" s="1552"/>
      <c r="F39" s="1552"/>
      <c r="G39" s="1552"/>
      <c r="H39" s="1552"/>
      <c r="I39" s="1552"/>
      <c r="J39" s="1552"/>
      <c r="K39" s="1552"/>
      <c r="L39" s="1552"/>
      <c r="M39" s="1552"/>
      <c r="N39" s="1552"/>
      <c r="O39" s="1552"/>
      <c r="P39" s="1552"/>
      <c r="Q39" s="1553"/>
      <c r="R39" s="1552"/>
      <c r="S39" s="1552"/>
      <c r="T39" s="1552"/>
      <c r="U39" s="1552"/>
      <c r="V39" s="1552"/>
      <c r="W39" s="1552"/>
      <c r="X39" s="1552"/>
      <c r="Y39" s="1552"/>
      <c r="Z39" s="1552"/>
      <c r="AA39" s="1552"/>
      <c r="AB39" s="1552"/>
      <c r="AC39" s="1554"/>
      <c r="AD39" s="1554"/>
      <c r="AE39" s="1554"/>
      <c r="AF39" s="1554"/>
      <c r="AG39" s="1555"/>
    </row>
    <row r="40" spans="3:33" ht="9" customHeight="1" thickTop="1" x14ac:dyDescent="0.2">
      <c r="C40" s="1414"/>
      <c r="D40" s="1414"/>
      <c r="E40" s="1414"/>
      <c r="F40" s="1414"/>
      <c r="G40" s="1414"/>
      <c r="H40" s="1414"/>
      <c r="I40" s="1414"/>
      <c r="J40" s="1414"/>
      <c r="K40" s="1414"/>
      <c r="L40" s="1414"/>
      <c r="M40" s="1414"/>
      <c r="N40" s="1414"/>
      <c r="O40" s="1414"/>
      <c r="P40" s="1414"/>
      <c r="Q40" s="1556"/>
      <c r="R40" s="1414"/>
      <c r="S40" s="1414"/>
      <c r="T40" s="1414"/>
      <c r="U40" s="1414"/>
      <c r="V40" s="1414"/>
      <c r="W40" s="1414"/>
      <c r="X40" s="1414"/>
      <c r="Y40" s="1414"/>
      <c r="Z40" s="1414"/>
      <c r="AA40" s="1414"/>
      <c r="AB40" s="1414"/>
    </row>
    <row r="41" spans="3:33" ht="15.75" customHeight="1" x14ac:dyDescent="0.2">
      <c r="C41" s="512" t="s">
        <v>729</v>
      </c>
      <c r="D41" s="1557"/>
      <c r="E41" s="1557"/>
      <c r="F41" s="1557"/>
      <c r="G41" s="1414"/>
      <c r="H41" s="1558"/>
      <c r="I41" s="1558"/>
      <c r="J41" s="1558"/>
      <c r="K41" s="1557"/>
      <c r="L41" s="1557"/>
      <c r="M41" s="1559"/>
      <c r="N41" s="1559"/>
      <c r="O41" s="1559"/>
      <c r="P41" s="1559"/>
      <c r="Q41" s="1559"/>
      <c r="R41" s="1559"/>
      <c r="S41" s="1559"/>
      <c r="T41" s="1559"/>
      <c r="U41" s="1559"/>
      <c r="V41" s="1559"/>
      <c r="W41" s="1559"/>
      <c r="X41" s="1559"/>
      <c r="Y41" s="1559"/>
      <c r="Z41" s="1559"/>
      <c r="AA41" s="1559"/>
      <c r="AB41" s="1559"/>
    </row>
    <row r="42" spans="3:33" x14ac:dyDescent="0.2">
      <c r="Q42" s="1358"/>
      <c r="R42" s="1358"/>
      <c r="S42" s="1358"/>
      <c r="T42" s="1358"/>
      <c r="U42" s="1358"/>
      <c r="V42" s="1358"/>
      <c r="W42" s="1358"/>
      <c r="X42" s="1358"/>
      <c r="Y42" s="1358"/>
      <c r="Z42" s="1358"/>
      <c r="AA42" s="1358"/>
      <c r="AB42" s="1358"/>
    </row>
    <row r="43" spans="3:33" s="1352" customFormat="1" ht="14.25" x14ac:dyDescent="0.2">
      <c r="C43" s="1356"/>
      <c r="D43" s="1560"/>
      <c r="E43" s="1561"/>
      <c r="F43" s="1562"/>
      <c r="G43" s="1365"/>
      <c r="H43" s="1563"/>
      <c r="I43" s="1564"/>
      <c r="J43" s="1563"/>
      <c r="K43" s="1365"/>
      <c r="L43" s="1562"/>
      <c r="M43" s="1565"/>
      <c r="N43" s="2262"/>
      <c r="O43" s="2262"/>
      <c r="P43" s="1564"/>
      <c r="Q43" s="1566"/>
      <c r="R43" s="1567"/>
      <c r="S43" s="1567"/>
      <c r="T43" s="1568"/>
      <c r="U43" s="1567"/>
      <c r="V43" s="1567"/>
      <c r="W43" s="1356"/>
      <c r="X43" s="1569"/>
    </row>
    <row r="44" spans="3:33" s="1572" customFormat="1" x14ac:dyDescent="0.2">
      <c r="C44" s="1448"/>
      <c r="D44" s="2263"/>
      <c r="E44" s="2263"/>
      <c r="F44" s="2263"/>
      <c r="G44" s="1570"/>
      <c r="H44" s="2264"/>
      <c r="I44" s="2264"/>
      <c r="J44" s="2264"/>
      <c r="K44" s="1570"/>
      <c r="L44" s="2263"/>
      <c r="M44" s="2263"/>
      <c r="N44" s="2263"/>
      <c r="O44" s="2263"/>
      <c r="P44" s="1571"/>
      <c r="Q44" s="1570"/>
      <c r="R44" s="2263"/>
      <c r="S44" s="2263"/>
      <c r="T44" s="2263"/>
      <c r="U44" s="2263"/>
      <c r="V44" s="2263"/>
      <c r="X44" s="2263"/>
      <c r="Y44" s="2263"/>
      <c r="Z44" s="2263"/>
      <c r="AA44" s="2263"/>
      <c r="AB44" s="2263"/>
    </row>
    <row r="45" spans="3:33" s="1352" customFormat="1" x14ac:dyDescent="0.2">
      <c r="C45" s="1356"/>
      <c r="D45" s="2272" t="s">
        <v>2266</v>
      </c>
      <c r="E45" s="2272"/>
      <c r="F45" s="2272"/>
      <c r="G45" s="1383"/>
      <c r="H45" s="2273"/>
      <c r="I45" s="2273"/>
      <c r="J45" s="2273"/>
      <c r="K45" s="1383"/>
      <c r="L45" s="2272" t="s">
        <v>2266</v>
      </c>
      <c r="M45" s="2272"/>
      <c r="N45" s="2272"/>
      <c r="O45" s="2272"/>
      <c r="P45" s="1573"/>
      <c r="Q45" s="1356"/>
      <c r="R45" s="1383"/>
      <c r="S45" s="2272" t="s">
        <v>2266</v>
      </c>
      <c r="T45" s="2272"/>
      <c r="U45" s="2272"/>
      <c r="V45" s="2272"/>
      <c r="W45" s="1356"/>
      <c r="X45" s="2272" t="s">
        <v>2266</v>
      </c>
      <c r="Y45" s="2272"/>
      <c r="Z45" s="2272"/>
      <c r="AA45" s="2272"/>
    </row>
    <row r="46" spans="3:33" s="1352" customFormat="1" x14ac:dyDescent="0.2">
      <c r="C46" s="1356"/>
      <c r="D46" s="1573"/>
      <c r="E46" s="1573"/>
      <c r="F46" s="1573"/>
      <c r="G46" s="1383"/>
      <c r="H46" s="1464"/>
      <c r="I46" s="1464"/>
      <c r="J46" s="1464"/>
      <c r="K46" s="1383"/>
      <c r="L46" s="1573"/>
      <c r="M46" s="1573"/>
      <c r="N46" s="1573"/>
      <c r="O46" s="1573"/>
      <c r="P46" s="1573"/>
      <c r="Q46" s="1356"/>
      <c r="R46" s="1383"/>
      <c r="S46" s="1573"/>
      <c r="T46" s="1573"/>
      <c r="U46" s="1573"/>
      <c r="V46" s="1573"/>
      <c r="W46" s="1356"/>
      <c r="X46" s="1573"/>
      <c r="Y46" s="1573"/>
      <c r="Z46" s="1573"/>
      <c r="AA46" s="1573"/>
    </row>
    <row r="47" spans="3:33" s="1352" customFormat="1" x14ac:dyDescent="0.2">
      <c r="C47" s="1365" t="s">
        <v>2267</v>
      </c>
      <c r="D47" s="1573"/>
      <c r="E47" s="1573"/>
      <c r="F47" s="1573"/>
      <c r="G47" s="1383"/>
      <c r="H47" s="1464"/>
      <c r="I47" s="1464"/>
      <c r="J47" s="1464"/>
      <c r="K47" s="1383"/>
      <c r="L47" s="1573"/>
      <c r="M47" s="1573"/>
      <c r="N47" s="1573"/>
      <c r="O47" s="1573"/>
      <c r="P47" s="1573"/>
      <c r="Q47" s="1356"/>
      <c r="R47" s="1383"/>
      <c r="S47" s="1573"/>
      <c r="T47" s="1573"/>
      <c r="U47" s="1573"/>
      <c r="V47" s="1573"/>
      <c r="W47" s="1356"/>
      <c r="X47" s="1573"/>
      <c r="Y47" s="1573"/>
      <c r="Z47" s="1573"/>
      <c r="AA47" s="1573"/>
    </row>
    <row r="48" spans="3:33" s="1352" customFormat="1" x14ac:dyDescent="0.2">
      <c r="C48" s="1365"/>
      <c r="D48" s="1573"/>
      <c r="E48" s="1573"/>
      <c r="F48" s="1573"/>
      <c r="G48" s="1383"/>
      <c r="H48" s="1464"/>
      <c r="I48" s="1464"/>
      <c r="J48" s="1464"/>
      <c r="K48" s="1383"/>
      <c r="L48" s="1573"/>
      <c r="M48" s="1573"/>
      <c r="N48" s="1573"/>
      <c r="O48" s="1573"/>
      <c r="P48" s="1573"/>
      <c r="Q48" s="1356"/>
      <c r="R48" s="1383"/>
      <c r="S48" s="1573"/>
      <c r="T48" s="1573"/>
      <c r="U48" s="1573"/>
      <c r="V48" s="1573"/>
      <c r="W48" s="1356"/>
      <c r="X48" s="1573"/>
      <c r="Y48" s="1573"/>
      <c r="Z48" s="1573"/>
      <c r="AA48" s="1573"/>
    </row>
    <row r="49" spans="3:27" s="1352" customFormat="1" x14ac:dyDescent="0.2">
      <c r="C49" s="1365"/>
      <c r="D49" s="1574" t="s">
        <v>2229</v>
      </c>
      <c r="E49" s="1383" t="s">
        <v>2268</v>
      </c>
      <c r="F49" s="1383"/>
      <c r="G49" s="1383"/>
      <c r="H49" s="1383"/>
      <c r="I49" s="1383"/>
      <c r="J49" s="1464"/>
      <c r="K49" s="1383"/>
      <c r="L49" s="1573"/>
      <c r="M49" s="1573"/>
      <c r="N49" s="1573"/>
      <c r="O49" s="1573"/>
      <c r="P49" s="1573"/>
      <c r="Q49" s="1356"/>
      <c r="R49" s="1383"/>
      <c r="S49" s="1573"/>
      <c r="T49" s="1573"/>
      <c r="U49" s="1573"/>
      <c r="V49" s="1573"/>
      <c r="W49" s="1356"/>
      <c r="X49" s="1573"/>
      <c r="Y49" s="1573"/>
      <c r="Z49" s="1573"/>
      <c r="AA49" s="1573"/>
    </row>
    <row r="50" spans="3:27" x14ac:dyDescent="0.2">
      <c r="D50" s="1388"/>
      <c r="E50" s="1388"/>
      <c r="F50" s="1388"/>
      <c r="G50" s="1388"/>
      <c r="H50" s="1388"/>
      <c r="I50" s="1388"/>
    </row>
    <row r="51" spans="3:27" x14ac:dyDescent="0.2">
      <c r="D51" s="1388" t="s">
        <v>2231</v>
      </c>
      <c r="E51" s="1383" t="s">
        <v>2269</v>
      </c>
      <c r="F51" s="1383"/>
      <c r="G51" s="1383"/>
      <c r="H51" s="1383"/>
      <c r="I51" s="1383"/>
      <c r="J51" s="1464"/>
      <c r="K51" s="1383"/>
    </row>
    <row r="55" spans="3:27" x14ac:dyDescent="0.2">
      <c r="K55" s="1575"/>
    </row>
    <row r="63" spans="3:27" x14ac:dyDescent="0.2">
      <c r="C63" s="1458"/>
    </row>
    <row r="70" spans="4:4" x14ac:dyDescent="0.2">
      <c r="D70" s="1458"/>
    </row>
  </sheetData>
  <sheetProtection formatCells="0" formatColumns="0" formatRows="0" insertColumns="0" insertRows="0" insertHyperlinks="0" deleteColumns="0" deleteRows="0"/>
  <mergeCells count="39">
    <mergeCell ref="D45:F45"/>
    <mergeCell ref="H45:J45"/>
    <mergeCell ref="L45:O45"/>
    <mergeCell ref="S45:V45"/>
    <mergeCell ref="X45:AA45"/>
    <mergeCell ref="AB16:AB17"/>
    <mergeCell ref="AC16:AF16"/>
    <mergeCell ref="AG16:AG17"/>
    <mergeCell ref="N43:O43"/>
    <mergeCell ref="D44:F44"/>
    <mergeCell ref="H44:J44"/>
    <mergeCell ref="L44:O44"/>
    <mergeCell ref="R44:V44"/>
    <mergeCell ref="X44:AB44"/>
    <mergeCell ref="Q16:Q17"/>
    <mergeCell ref="R16:R17"/>
    <mergeCell ref="S16:S17"/>
    <mergeCell ref="T16:T17"/>
    <mergeCell ref="U16:U17"/>
    <mergeCell ref="V16:V17"/>
    <mergeCell ref="D16:D17"/>
    <mergeCell ref="E16:E17"/>
    <mergeCell ref="F16:F17"/>
    <mergeCell ref="H16:H17"/>
    <mergeCell ref="I16:I17"/>
    <mergeCell ref="J16:M16"/>
    <mergeCell ref="T11:U11"/>
    <mergeCell ref="C13:AG13"/>
    <mergeCell ref="D15:E15"/>
    <mergeCell ref="J15:M15"/>
    <mergeCell ref="Y15:AA15"/>
    <mergeCell ref="AC15:AF15"/>
    <mergeCell ref="I10:K10"/>
    <mergeCell ref="T10:V10"/>
    <mergeCell ref="C2:AH2"/>
    <mergeCell ref="C3:AG3"/>
    <mergeCell ref="C4:AG4"/>
    <mergeCell ref="T8:U8"/>
    <mergeCell ref="T9:V9"/>
  </mergeCells>
  <printOptions horizontalCentered="1"/>
  <pageMargins left="0.86614173228346458" right="0.31496062992125984" top="0.39370078740157483" bottom="0.39370078740157483" header="0" footer="0"/>
  <pageSetup paperSize="5" scale="40" pageOrder="overThenDown" orientation="landscape" r:id="rId1"/>
  <headerFooter alignWithMargins="0">
    <oddFooter>&amp;CPágina 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214BB-7B0E-41A0-B962-CCC7AA7A009E}">
  <sheetPr>
    <pageSetUpPr fitToPage="1"/>
  </sheetPr>
  <dimension ref="B1:N72"/>
  <sheetViews>
    <sheetView showGridLines="0" topLeftCell="A2" zoomScale="70" zoomScaleNormal="70" workbookViewId="0">
      <selection activeCell="Q33" sqref="Q33"/>
    </sheetView>
  </sheetViews>
  <sheetFormatPr baseColWidth="10" defaultRowHeight="14.25" x14ac:dyDescent="0.2"/>
  <cols>
    <col min="1" max="1" width="1.28515625" style="8" customWidth="1"/>
    <col min="2" max="4" width="16.7109375" style="8" customWidth="1"/>
    <col min="5" max="5" width="33.7109375" style="8" customWidth="1"/>
    <col min="6" max="6" width="14.85546875" style="8" customWidth="1"/>
    <col min="7" max="7" width="24.42578125" style="8" customWidth="1"/>
    <col min="8" max="8" width="18.42578125" style="8" customWidth="1"/>
    <col min="9" max="9" width="17.5703125" style="8" customWidth="1"/>
    <col min="10" max="10" width="19.85546875" style="8" customWidth="1"/>
    <col min="11" max="13" width="19.7109375" style="8" customWidth="1"/>
    <col min="14" max="14" width="19.5703125" style="8" customWidth="1"/>
    <col min="15" max="16384" width="11.42578125" style="8"/>
  </cols>
  <sheetData>
    <row r="1" spans="2:14" ht="6" customHeight="1" thickBot="1" x14ac:dyDescent="0.25"/>
    <row r="2" spans="2:14" ht="45.75" customHeight="1" thickTop="1" x14ac:dyDescent="0.2">
      <c r="B2" s="2277" t="s">
        <v>2270</v>
      </c>
      <c r="C2" s="2278"/>
      <c r="D2" s="2278"/>
      <c r="E2" s="2279"/>
      <c r="F2" s="2279"/>
      <c r="G2" s="2279"/>
      <c r="H2" s="2279"/>
      <c r="I2" s="2279"/>
      <c r="J2" s="2279"/>
      <c r="K2" s="2279"/>
      <c r="L2" s="2279"/>
      <c r="M2" s="2279"/>
      <c r="N2" s="2280"/>
    </row>
    <row r="3" spans="2:14" ht="15" customHeight="1" x14ac:dyDescent="0.2">
      <c r="B3" s="1576"/>
      <c r="C3" s="817"/>
      <c r="D3" s="817"/>
      <c r="E3" s="817"/>
      <c r="F3" s="817"/>
      <c r="G3" s="817"/>
      <c r="H3" s="817"/>
      <c r="I3" s="817"/>
      <c r="J3" s="818"/>
      <c r="K3" s="818"/>
      <c r="L3" s="818"/>
      <c r="M3" s="818"/>
      <c r="N3" s="819"/>
    </row>
    <row r="4" spans="2:14" ht="15" customHeight="1" x14ac:dyDescent="0.2">
      <c r="B4" s="816"/>
      <c r="C4" s="817"/>
      <c r="D4" s="824" t="s">
        <v>2189</v>
      </c>
      <c r="E4" s="1577" t="s">
        <v>2271</v>
      </c>
      <c r="F4" s="1578"/>
      <c r="G4" s="1579"/>
      <c r="H4" s="1580" t="s">
        <v>2272</v>
      </c>
      <c r="I4" s="1579"/>
      <c r="J4" s="1581"/>
      <c r="K4" s="818"/>
      <c r="L4" s="818"/>
      <c r="M4" s="818"/>
      <c r="N4" s="819"/>
    </row>
    <row r="5" spans="2:14" ht="15" customHeight="1" x14ac:dyDescent="0.2">
      <c r="B5" s="816"/>
      <c r="C5" s="817"/>
      <c r="D5" s="824" t="s">
        <v>2192</v>
      </c>
      <c r="E5" s="1577" t="s">
        <v>2273</v>
      </c>
      <c r="F5" s="1578"/>
      <c r="H5" s="1580" t="s">
        <v>2032</v>
      </c>
      <c r="I5" s="1579"/>
      <c r="J5" s="58"/>
      <c r="K5" s="818"/>
      <c r="L5" s="818"/>
      <c r="M5" s="818"/>
      <c r="N5" s="819"/>
    </row>
    <row r="6" spans="2:14" ht="15" customHeight="1" x14ac:dyDescent="0.2">
      <c r="B6" s="816"/>
      <c r="C6" s="817"/>
      <c r="D6" s="817"/>
      <c r="E6" s="1582"/>
      <c r="F6" s="1578"/>
      <c r="G6" s="1583" t="s">
        <v>2191</v>
      </c>
      <c r="H6" s="1580" t="s">
        <v>2033</v>
      </c>
      <c r="I6" s="1579"/>
      <c r="J6" s="58"/>
      <c r="K6" s="818"/>
      <c r="L6" s="818"/>
      <c r="M6" s="818"/>
      <c r="N6" s="819"/>
    </row>
    <row r="7" spans="2:14" ht="15" customHeight="1" x14ac:dyDescent="0.2">
      <c r="B7" s="816"/>
      <c r="C7" s="817"/>
      <c r="D7" s="817"/>
      <c r="E7" s="1582"/>
      <c r="F7" s="1578"/>
      <c r="G7" s="1579"/>
      <c r="H7" s="1580" t="s">
        <v>2194</v>
      </c>
      <c r="I7" s="1579"/>
      <c r="J7" s="58"/>
      <c r="K7" s="818"/>
      <c r="L7" s="818"/>
      <c r="M7" s="818"/>
      <c r="N7" s="819"/>
    </row>
    <row r="8" spans="2:14" ht="15" customHeight="1" x14ac:dyDescent="0.2">
      <c r="B8" s="816"/>
      <c r="C8" s="817"/>
      <c r="D8" s="817"/>
      <c r="E8" s="1582"/>
      <c r="F8" s="1578"/>
      <c r="G8" s="1579"/>
      <c r="H8" s="1580" t="s">
        <v>2195</v>
      </c>
      <c r="I8" s="1579"/>
      <c r="J8" s="58"/>
      <c r="K8" s="818"/>
      <c r="L8" s="818"/>
      <c r="M8" s="818"/>
      <c r="N8" s="819"/>
    </row>
    <row r="9" spans="2:14" ht="15.75" x14ac:dyDescent="0.2">
      <c r="B9" s="2281"/>
      <c r="C9" s="2282"/>
      <c r="D9" s="2282"/>
      <c r="E9" s="2282"/>
      <c r="F9" s="823"/>
      <c r="G9" s="824"/>
      <c r="H9" s="824"/>
      <c r="I9" s="824"/>
      <c r="J9" s="824"/>
      <c r="K9" s="1584" t="s">
        <v>273</v>
      </c>
      <c r="L9" s="1584"/>
      <c r="M9" s="1585"/>
      <c r="N9" s="1586" t="s">
        <v>2274</v>
      </c>
    </row>
    <row r="10" spans="2:14" ht="7.5" customHeight="1" thickBot="1" x14ac:dyDescent="0.25">
      <c r="B10" s="1587"/>
      <c r="C10" s="827"/>
      <c r="D10" s="827"/>
      <c r="E10" s="827"/>
      <c r="F10" s="827"/>
      <c r="G10" s="827"/>
      <c r="H10" s="827"/>
      <c r="I10" s="827"/>
      <c r="J10" s="828"/>
      <c r="K10" s="828"/>
      <c r="L10" s="828"/>
      <c r="M10" s="828"/>
      <c r="N10" s="829"/>
    </row>
    <row r="11" spans="2:14" ht="6" customHeight="1" thickTop="1" thickBot="1" x14ac:dyDescent="0.25">
      <c r="B11" s="830"/>
      <c r="C11" s="830"/>
      <c r="D11" s="830"/>
      <c r="E11" s="830"/>
      <c r="F11" s="830"/>
      <c r="G11" s="830"/>
      <c r="H11" s="830"/>
      <c r="I11" s="830"/>
      <c r="J11" s="831"/>
      <c r="K11" s="831"/>
      <c r="L11" s="831"/>
      <c r="M11" s="831"/>
      <c r="N11" s="830"/>
    </row>
    <row r="12" spans="2:14" ht="33.75" customHeight="1" thickTop="1" x14ac:dyDescent="0.2">
      <c r="B12" s="2283" t="s">
        <v>2275</v>
      </c>
      <c r="C12" s="2285" t="s">
        <v>2276</v>
      </c>
      <c r="D12" s="2285" t="s">
        <v>2277</v>
      </c>
      <c r="E12" s="2287" t="s">
        <v>2278</v>
      </c>
      <c r="F12" s="2289" t="s">
        <v>2279</v>
      </c>
      <c r="G12" s="2289"/>
      <c r="H12" s="2289"/>
      <c r="I12" s="2287" t="s">
        <v>2280</v>
      </c>
      <c r="J12" s="2287" t="s">
        <v>2281</v>
      </c>
      <c r="K12" s="2290" t="s">
        <v>2282</v>
      </c>
      <c r="L12" s="2291"/>
      <c r="M12" s="2287" t="s">
        <v>2283</v>
      </c>
      <c r="N12" s="2292" t="s">
        <v>2284</v>
      </c>
    </row>
    <row r="13" spans="2:14" ht="79.5" customHeight="1" thickBot="1" x14ac:dyDescent="0.25">
      <c r="B13" s="2284"/>
      <c r="C13" s="2286"/>
      <c r="D13" s="2286"/>
      <c r="E13" s="2288"/>
      <c r="F13" s="1588" t="s">
        <v>970</v>
      </c>
      <c r="G13" s="1588" t="s">
        <v>2285</v>
      </c>
      <c r="H13" s="1588" t="s">
        <v>2286</v>
      </c>
      <c r="I13" s="2288"/>
      <c r="J13" s="2288"/>
      <c r="K13" s="1589" t="s">
        <v>2287</v>
      </c>
      <c r="L13" s="1589" t="s">
        <v>2288</v>
      </c>
      <c r="M13" s="2288"/>
      <c r="N13" s="2293"/>
    </row>
    <row r="14" spans="2:14" ht="6" customHeight="1" thickTop="1" thickBot="1" x14ac:dyDescent="0.25"/>
    <row r="15" spans="2:14" ht="15" thickTop="1" x14ac:dyDescent="0.2">
      <c r="B15" s="1590"/>
      <c r="C15" s="1591"/>
      <c r="D15" s="1591"/>
      <c r="E15" s="1592"/>
      <c r="F15" s="1592"/>
      <c r="G15" s="1592"/>
      <c r="H15" s="1592"/>
      <c r="I15" s="1592"/>
      <c r="J15" s="1592"/>
      <c r="K15" s="1593"/>
      <c r="L15" s="1593"/>
      <c r="M15" s="1592"/>
      <c r="N15" s="1594"/>
    </row>
    <row r="16" spans="2:14" x14ac:dyDescent="0.2">
      <c r="B16" s="1595"/>
      <c r="C16" s="1596"/>
      <c r="D16" s="1596"/>
      <c r="E16" s="1597"/>
      <c r="F16" s="1597"/>
      <c r="G16" s="1597"/>
      <c r="H16" s="1597"/>
      <c r="I16" s="1597"/>
      <c r="J16" s="1597"/>
      <c r="K16" s="1598"/>
      <c r="L16" s="1598"/>
      <c r="M16" s="1597"/>
      <c r="N16" s="1599"/>
    </row>
    <row r="17" spans="2:14" x14ac:dyDescent="0.2">
      <c r="B17" s="1595"/>
      <c r="C17" s="1596"/>
      <c r="D17" s="1596"/>
      <c r="E17" s="1597"/>
      <c r="F17" s="1597"/>
      <c r="G17" s="1597"/>
      <c r="H17" s="1597"/>
      <c r="I17" s="1597"/>
      <c r="J17" s="1597"/>
      <c r="K17" s="1598"/>
      <c r="L17" s="1598"/>
      <c r="M17" s="1597"/>
      <c r="N17" s="1599"/>
    </row>
    <row r="18" spans="2:14" x14ac:dyDescent="0.2">
      <c r="B18" s="1595"/>
      <c r="C18" s="1596"/>
      <c r="D18" s="1596"/>
      <c r="E18" s="1597"/>
      <c r="F18" s="1597"/>
      <c r="G18" s="1597"/>
      <c r="H18" s="1597"/>
      <c r="I18" s="1597"/>
      <c r="J18" s="1597"/>
      <c r="K18" s="1598"/>
      <c r="L18" s="1598"/>
      <c r="M18" s="1597"/>
      <c r="N18" s="1599"/>
    </row>
    <row r="19" spans="2:14" x14ac:dyDescent="0.2">
      <c r="B19" s="1595"/>
      <c r="C19" s="1596"/>
      <c r="D19" s="1596"/>
      <c r="E19" s="1597"/>
      <c r="F19" s="1597"/>
      <c r="G19" s="1597"/>
      <c r="H19" s="1597"/>
      <c r="I19" s="1597"/>
      <c r="J19" s="1597"/>
      <c r="K19" s="1598"/>
      <c r="L19" s="1598"/>
      <c r="M19" s="1597"/>
      <c r="N19" s="1599"/>
    </row>
    <row r="20" spans="2:14" x14ac:dyDescent="0.2">
      <c r="B20" s="1595"/>
      <c r="C20" s="1596"/>
      <c r="D20" s="1596"/>
      <c r="E20" s="1597"/>
      <c r="F20" s="1597"/>
      <c r="G20" s="1597"/>
      <c r="H20" s="1597"/>
      <c r="I20" s="1597"/>
      <c r="J20" s="1597"/>
      <c r="K20" s="1598"/>
      <c r="L20" s="1598"/>
      <c r="M20" s="1597"/>
      <c r="N20" s="1599"/>
    </row>
    <row r="21" spans="2:14" x14ac:dyDescent="0.2">
      <c r="B21" s="1595"/>
      <c r="C21" s="1596"/>
      <c r="D21" s="1596"/>
      <c r="E21" s="1597"/>
      <c r="F21" s="1597"/>
      <c r="G21" s="1597"/>
      <c r="H21" s="1597"/>
      <c r="I21" s="1597"/>
      <c r="J21" s="1597"/>
      <c r="K21" s="1598"/>
      <c r="L21" s="1598"/>
      <c r="M21" s="1597"/>
      <c r="N21" s="1599"/>
    </row>
    <row r="22" spans="2:14" x14ac:dyDescent="0.2">
      <c r="B22" s="1595"/>
      <c r="C22" s="1596"/>
      <c r="D22" s="1596"/>
      <c r="E22" s="1597"/>
      <c r="F22" s="1597"/>
      <c r="G22" s="1597"/>
      <c r="H22" s="1597"/>
      <c r="I22" s="1597"/>
      <c r="J22" s="1597"/>
      <c r="K22" s="1598"/>
      <c r="L22" s="1598"/>
      <c r="M22" s="1597"/>
      <c r="N22" s="1599"/>
    </row>
    <row r="23" spans="2:14" x14ac:dyDescent="0.2">
      <c r="B23" s="1595"/>
      <c r="C23" s="1596"/>
      <c r="D23" s="1596"/>
      <c r="E23" s="1597"/>
      <c r="F23" s="1597"/>
      <c r="G23" s="1597"/>
      <c r="H23" s="1597"/>
      <c r="I23" s="1597"/>
      <c r="J23" s="1597"/>
      <c r="K23" s="1598"/>
      <c r="L23" s="1598"/>
      <c r="M23" s="1597"/>
      <c r="N23" s="1599"/>
    </row>
    <row r="24" spans="2:14" x14ac:dyDescent="0.2">
      <c r="B24" s="1595"/>
      <c r="C24" s="1596"/>
      <c r="D24" s="1596"/>
      <c r="E24" s="1597"/>
      <c r="F24" s="1597"/>
      <c r="G24" s="1597"/>
      <c r="H24" s="1597"/>
      <c r="I24" s="1597"/>
      <c r="J24" s="1597"/>
      <c r="K24" s="1598"/>
      <c r="L24" s="1598"/>
      <c r="M24" s="1597"/>
      <c r="N24" s="1599"/>
    </row>
    <row r="25" spans="2:14" x14ac:dyDescent="0.2">
      <c r="B25" s="1595"/>
      <c r="C25" s="1596"/>
      <c r="D25" s="1596"/>
      <c r="E25" s="1597"/>
      <c r="F25" s="1597"/>
      <c r="G25" s="1597"/>
      <c r="H25" s="1597"/>
      <c r="I25" s="1597"/>
      <c r="J25" s="1597"/>
      <c r="K25" s="1598"/>
      <c r="L25" s="1598"/>
      <c r="M25" s="1597"/>
      <c r="N25" s="1599"/>
    </row>
    <row r="26" spans="2:14" x14ac:dyDescent="0.2">
      <c r="B26" s="1595"/>
      <c r="C26" s="1596"/>
      <c r="D26" s="1596"/>
      <c r="E26" s="1597"/>
      <c r="F26" s="1597"/>
      <c r="G26" s="1597"/>
      <c r="H26" s="1597"/>
      <c r="I26" s="1597"/>
      <c r="J26" s="1597"/>
      <c r="K26" s="1598"/>
      <c r="L26" s="1598"/>
      <c r="M26" s="1597"/>
      <c r="N26" s="1599"/>
    </row>
    <row r="27" spans="2:14" x14ac:dyDescent="0.2">
      <c r="B27" s="1595"/>
      <c r="C27" s="1596"/>
      <c r="D27" s="1596"/>
      <c r="E27" s="1597"/>
      <c r="F27" s="1597"/>
      <c r="G27" s="1597"/>
      <c r="H27" s="1597"/>
      <c r="I27" s="1597"/>
      <c r="J27" s="1597"/>
      <c r="K27" s="1598"/>
      <c r="L27" s="1598"/>
      <c r="M27" s="1597"/>
      <c r="N27" s="1599"/>
    </row>
    <row r="28" spans="2:14" x14ac:dyDescent="0.2">
      <c r="B28" s="1595"/>
      <c r="C28" s="1596"/>
      <c r="D28" s="1596"/>
      <c r="E28" s="1597"/>
      <c r="F28" s="1597"/>
      <c r="G28" s="1597"/>
      <c r="H28" s="1597"/>
      <c r="I28" s="1597"/>
      <c r="J28" s="1597"/>
      <c r="K28" s="1598"/>
      <c r="L28" s="1598"/>
      <c r="M28" s="1597"/>
      <c r="N28" s="1599"/>
    </row>
    <row r="29" spans="2:14" x14ac:dyDescent="0.2">
      <c r="B29" s="1595"/>
      <c r="C29" s="1596"/>
      <c r="D29" s="1596"/>
      <c r="E29" s="1597"/>
      <c r="F29" s="1597"/>
      <c r="G29" s="1597"/>
      <c r="H29" s="1597"/>
      <c r="I29" s="1597"/>
      <c r="J29" s="1597"/>
      <c r="K29" s="1598"/>
      <c r="L29" s="1598"/>
      <c r="M29" s="1597"/>
      <c r="N29" s="1599"/>
    </row>
    <row r="30" spans="2:14" x14ac:dyDescent="0.2">
      <c r="B30" s="1595"/>
      <c r="C30" s="1596"/>
      <c r="D30" s="1596"/>
      <c r="E30" s="1597"/>
      <c r="F30" s="1597"/>
      <c r="G30" s="1597"/>
      <c r="H30" s="1597"/>
      <c r="I30" s="1597"/>
      <c r="J30" s="1597"/>
      <c r="K30" s="1598"/>
      <c r="L30" s="1598"/>
      <c r="M30" s="1597"/>
      <c r="N30" s="1599"/>
    </row>
    <row r="31" spans="2:14" x14ac:dyDescent="0.2">
      <c r="B31" s="1595"/>
      <c r="C31" s="1596"/>
      <c r="D31" s="1596"/>
      <c r="E31" s="1597"/>
      <c r="F31" s="1597"/>
      <c r="G31" s="1597"/>
      <c r="H31" s="1597"/>
      <c r="I31" s="1597"/>
      <c r="J31" s="1597"/>
      <c r="K31" s="1598"/>
      <c r="L31" s="1598"/>
      <c r="M31" s="1597"/>
      <c r="N31" s="1599"/>
    </row>
    <row r="32" spans="2:14" x14ac:dyDescent="0.2">
      <c r="B32" s="1595"/>
      <c r="C32" s="1596"/>
      <c r="D32" s="1596"/>
      <c r="E32" s="1597"/>
      <c r="F32" s="1597"/>
      <c r="G32" s="1597"/>
      <c r="H32" s="1597"/>
      <c r="I32" s="1597"/>
      <c r="J32" s="1597"/>
      <c r="K32" s="1598"/>
      <c r="L32" s="1598"/>
      <c r="M32" s="1597"/>
      <c r="N32" s="1599"/>
    </row>
    <row r="33" spans="2:14" x14ac:dyDescent="0.2">
      <c r="B33" s="1595"/>
      <c r="C33" s="1596"/>
      <c r="D33" s="1596"/>
      <c r="E33" s="1597"/>
      <c r="F33" s="1597"/>
      <c r="G33" s="1597"/>
      <c r="H33" s="1597"/>
      <c r="I33" s="1597"/>
      <c r="J33" s="1597"/>
      <c r="K33" s="1598"/>
      <c r="L33" s="1598"/>
      <c r="M33" s="1597"/>
      <c r="N33" s="1599"/>
    </row>
    <row r="34" spans="2:14" x14ac:dyDescent="0.2">
      <c r="B34" s="1595"/>
      <c r="C34" s="1596"/>
      <c r="D34" s="1596"/>
      <c r="E34" s="1597"/>
      <c r="F34" s="1597"/>
      <c r="G34" s="1597"/>
      <c r="H34" s="1597"/>
      <c r="I34" s="1597"/>
      <c r="J34" s="1597"/>
      <c r="K34" s="1598"/>
      <c r="L34" s="1598"/>
      <c r="M34" s="1597"/>
      <c r="N34" s="1599"/>
    </row>
    <row r="35" spans="2:14" x14ac:dyDescent="0.2">
      <c r="B35" s="1595"/>
      <c r="C35" s="1596"/>
      <c r="D35" s="1596"/>
      <c r="E35" s="1597"/>
      <c r="F35" s="1597"/>
      <c r="G35" s="1597"/>
      <c r="H35" s="1597"/>
      <c r="I35" s="1597"/>
      <c r="J35" s="1597"/>
      <c r="K35" s="1598"/>
      <c r="L35" s="1598"/>
      <c r="M35" s="1597"/>
      <c r="N35" s="1599"/>
    </row>
    <row r="36" spans="2:14" x14ac:dyDescent="0.2">
      <c r="B36" s="1595"/>
      <c r="C36" s="1596"/>
      <c r="D36" s="1596"/>
      <c r="E36" s="1597"/>
      <c r="F36" s="1597"/>
      <c r="G36" s="1597"/>
      <c r="H36" s="1597"/>
      <c r="I36" s="1597"/>
      <c r="J36" s="1597"/>
      <c r="K36" s="1598"/>
      <c r="L36" s="1598"/>
      <c r="M36" s="1597"/>
      <c r="N36" s="1599"/>
    </row>
    <row r="37" spans="2:14" ht="15" thickBot="1" x14ac:dyDescent="0.25">
      <c r="B37" s="1600"/>
      <c r="C37" s="1601"/>
      <c r="D37" s="1601"/>
      <c r="E37" s="1602"/>
      <c r="F37" s="1602"/>
      <c r="G37" s="1602"/>
      <c r="H37" s="1602"/>
      <c r="I37" s="1602"/>
      <c r="J37" s="1602"/>
      <c r="K37" s="1603"/>
      <c r="L37" s="1603"/>
      <c r="M37" s="1602"/>
      <c r="N37" s="1604"/>
    </row>
    <row r="38" spans="2:14" ht="17.25" thickTop="1" thickBot="1" x14ac:dyDescent="0.3">
      <c r="B38" s="1605" t="s">
        <v>2222</v>
      </c>
      <c r="J38" s="1606" t="s">
        <v>2289</v>
      </c>
      <c r="K38" s="1607">
        <f>SUM(K15:K37)</f>
        <v>0</v>
      </c>
      <c r="L38" s="1608">
        <f>SUM(L15:L37)</f>
        <v>0</v>
      </c>
    </row>
    <row r="39" spans="2:14" ht="34.5" customHeight="1" thickTop="1" x14ac:dyDescent="0.25">
      <c r="B39" s="2274" t="s">
        <v>2222</v>
      </c>
      <c r="C39" s="2274"/>
      <c r="D39" s="2274"/>
      <c r="E39" s="2274"/>
      <c r="F39" s="2274"/>
      <c r="G39" s="2274"/>
      <c r="H39" s="2274"/>
      <c r="I39" s="2274"/>
      <c r="J39" s="2274"/>
      <c r="K39" s="2274"/>
      <c r="L39" s="2274"/>
      <c r="M39" s="2274"/>
      <c r="N39" s="2274"/>
    </row>
    <row r="40" spans="2:14" ht="21.75" customHeight="1" x14ac:dyDescent="0.25">
      <c r="B40" s="574"/>
      <c r="J40" s="1609"/>
      <c r="K40" s="1610"/>
      <c r="L40" s="1610"/>
    </row>
    <row r="41" spans="2:14" ht="15.75" x14ac:dyDescent="0.25">
      <c r="B41" s="2275" t="s">
        <v>2290</v>
      </c>
      <c r="C41" s="2275"/>
      <c r="D41" s="2275"/>
      <c r="E41" s="2275"/>
      <c r="F41" s="2275"/>
      <c r="G41" s="2275"/>
      <c r="H41" s="2275"/>
      <c r="I41" s="2275"/>
      <c r="J41" s="2275"/>
      <c r="K41" s="2275"/>
      <c r="L41" s="2275"/>
      <c r="M41" s="2275"/>
      <c r="N41" s="2275"/>
    </row>
    <row r="42" spans="2:14" x14ac:dyDescent="0.2">
      <c r="B42" s="2276"/>
      <c r="C42" s="2276"/>
      <c r="D42" s="2276"/>
      <c r="E42" s="2276"/>
      <c r="F42" s="2276"/>
      <c r="G42" s="2276"/>
      <c r="H42" s="2276"/>
      <c r="I42" s="2276"/>
      <c r="J42" s="2276"/>
      <c r="K42" s="2276"/>
      <c r="L42" s="2276"/>
      <c r="M42" s="2276"/>
      <c r="N42" s="2276"/>
    </row>
    <row r="43" spans="2:14" x14ac:dyDescent="0.2">
      <c r="B43" s="1347"/>
      <c r="C43" s="1347"/>
      <c r="D43" s="1347"/>
      <c r="E43" s="1347"/>
      <c r="F43" s="1347"/>
      <c r="G43" s="1347"/>
      <c r="H43" s="1347"/>
      <c r="I43" s="1347"/>
      <c r="J43" s="1347"/>
      <c r="K43" s="1347"/>
      <c r="L43" s="1347"/>
      <c r="M43" s="1347"/>
      <c r="N43" s="1347"/>
    </row>
    <row r="47" spans="2:14" x14ac:dyDescent="0.2">
      <c r="E47" s="1367"/>
      <c r="F47" s="1573"/>
      <c r="G47" s="1573"/>
      <c r="H47" s="1383"/>
      <c r="I47" s="1464"/>
      <c r="J47" s="1464"/>
    </row>
    <row r="48" spans="2:14" x14ac:dyDescent="0.2">
      <c r="I48" s="1464"/>
      <c r="J48" s="1464"/>
    </row>
    <row r="49" spans="3:10" x14ac:dyDescent="0.2">
      <c r="C49" s="1365"/>
      <c r="D49" s="1365"/>
      <c r="E49" s="1365"/>
      <c r="G49" s="1383"/>
      <c r="H49" s="1383"/>
      <c r="I49" s="1383"/>
      <c r="J49" s="1383"/>
    </row>
    <row r="50" spans="3:10" x14ac:dyDescent="0.2">
      <c r="C50" s="1356"/>
      <c r="D50" s="1356"/>
      <c r="E50" s="1356"/>
      <c r="F50" s="1388"/>
      <c r="G50" s="1388"/>
      <c r="H50" s="1388"/>
      <c r="I50" s="1388"/>
      <c r="J50" s="1388"/>
    </row>
    <row r="65" spans="3:4" x14ac:dyDescent="0.2">
      <c r="C65" s="580"/>
    </row>
    <row r="72" spans="3:4" x14ac:dyDescent="0.2">
      <c r="D72" s="580"/>
    </row>
  </sheetData>
  <mergeCells count="15">
    <mergeCell ref="B39:N39"/>
    <mergeCell ref="B41:N41"/>
    <mergeCell ref="B42:N42"/>
    <mergeCell ref="B2:N2"/>
    <mergeCell ref="B9:E9"/>
    <mergeCell ref="B12:B13"/>
    <mergeCell ref="C12:C13"/>
    <mergeCell ref="D12:D13"/>
    <mergeCell ref="E12:E13"/>
    <mergeCell ref="F12:H12"/>
    <mergeCell ref="I12:I13"/>
    <mergeCell ref="J12:J13"/>
    <mergeCell ref="K12:L12"/>
    <mergeCell ref="M12:M13"/>
    <mergeCell ref="N12:N13"/>
  </mergeCells>
  <pageMargins left="0.70866141732283472" right="0.70866141732283472" top="0.74803149606299213" bottom="0.74803149606299213" header="0.31496062992125984" footer="0.31496062992125984"/>
  <pageSetup scale="45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34C6C-037D-423A-A4D9-33AAF8908CBD}">
  <sheetPr>
    <pageSetUpPr fitToPage="1"/>
  </sheetPr>
  <dimension ref="B1:P70"/>
  <sheetViews>
    <sheetView showGridLines="0" zoomScale="70" zoomScaleNormal="70" workbookViewId="0">
      <selection activeCell="F50" sqref="F50"/>
    </sheetView>
  </sheetViews>
  <sheetFormatPr baseColWidth="10" defaultRowHeight="14.25" x14ac:dyDescent="0.2"/>
  <cols>
    <col min="1" max="1" width="1.28515625" style="8" customWidth="1"/>
    <col min="2" max="4" width="16.7109375" style="8" customWidth="1"/>
    <col min="5" max="5" width="30.85546875" style="8" customWidth="1"/>
    <col min="6" max="11" width="16.7109375" style="8" customWidth="1"/>
    <col min="12" max="12" width="13.28515625" style="8" customWidth="1"/>
    <col min="13" max="13" width="21.140625" style="8" customWidth="1"/>
    <col min="14" max="14" width="16.7109375" style="8" customWidth="1"/>
    <col min="15" max="16384" width="11.42578125" style="8"/>
  </cols>
  <sheetData>
    <row r="1" spans="2:16" ht="6" customHeight="1" thickBot="1" x14ac:dyDescent="0.25"/>
    <row r="2" spans="2:16" ht="42" customHeight="1" thickTop="1" x14ac:dyDescent="0.2">
      <c r="B2" s="2277" t="s">
        <v>2291</v>
      </c>
      <c r="C2" s="2278"/>
      <c r="D2" s="2278"/>
      <c r="E2" s="2279"/>
      <c r="F2" s="2279"/>
      <c r="G2" s="2279"/>
      <c r="H2" s="2279"/>
      <c r="I2" s="2279"/>
      <c r="J2" s="2279"/>
      <c r="K2" s="2279"/>
      <c r="L2" s="2279"/>
      <c r="M2" s="2279"/>
      <c r="N2" s="2280"/>
    </row>
    <row r="3" spans="2:16" ht="42" customHeight="1" x14ac:dyDescent="0.2">
      <c r="B3" s="1611"/>
      <c r="C3" s="1612"/>
      <c r="D3" s="1612"/>
      <c r="E3" s="1613"/>
      <c r="F3" s="1613"/>
      <c r="G3" s="1613"/>
      <c r="H3" s="1613"/>
      <c r="I3" s="1613"/>
      <c r="J3" s="1613"/>
      <c r="K3" s="1613"/>
      <c r="L3" s="1613"/>
      <c r="M3" s="1613"/>
      <c r="N3" s="1614"/>
    </row>
    <row r="4" spans="2:16" ht="13.5" customHeight="1" x14ac:dyDescent="0.2">
      <c r="B4" s="1576"/>
      <c r="C4" s="1583"/>
      <c r="D4" s="824" t="s">
        <v>2189</v>
      </c>
      <c r="E4" s="1577" t="s">
        <v>2190</v>
      </c>
      <c r="F4" s="1577"/>
      <c r="G4" s="1579"/>
      <c r="H4" s="1580" t="s">
        <v>2272</v>
      </c>
      <c r="I4" s="1579"/>
      <c r="J4" s="1579"/>
      <c r="K4" s="1581"/>
      <c r="L4" s="1615"/>
      <c r="M4" s="1615"/>
      <c r="N4" s="1616"/>
      <c r="O4" s="576"/>
      <c r="P4" s="576"/>
    </row>
    <row r="5" spans="2:16" ht="13.5" customHeight="1" x14ac:dyDescent="0.2">
      <c r="B5" s="1576"/>
      <c r="C5" s="1583"/>
      <c r="D5" s="824" t="s">
        <v>2192</v>
      </c>
      <c r="E5" s="1577" t="s">
        <v>2273</v>
      </c>
      <c r="F5" s="1577"/>
      <c r="H5" s="1580" t="s">
        <v>2032</v>
      </c>
      <c r="I5" s="1579"/>
      <c r="J5" s="1579"/>
      <c r="K5" s="58"/>
      <c r="L5" s="1615"/>
      <c r="M5" s="1615"/>
      <c r="N5" s="1616"/>
      <c r="O5" s="576"/>
      <c r="P5" s="576"/>
    </row>
    <row r="6" spans="2:16" ht="13.5" customHeight="1" x14ac:dyDescent="0.2">
      <c r="B6" s="1576"/>
      <c r="C6" s="1583"/>
      <c r="D6" s="1583"/>
      <c r="E6" s="1582"/>
      <c r="F6" s="1577"/>
      <c r="G6" s="1578" t="s">
        <v>2191</v>
      </c>
      <c r="H6" s="1580" t="s">
        <v>2033</v>
      </c>
      <c r="I6" s="1579"/>
      <c r="J6" s="1579"/>
      <c r="K6" s="58"/>
      <c r="L6" s="1615"/>
      <c r="M6" s="1615"/>
      <c r="N6" s="1616"/>
      <c r="O6" s="576"/>
      <c r="P6" s="576"/>
    </row>
    <row r="7" spans="2:16" ht="13.5" customHeight="1" x14ac:dyDescent="0.2">
      <c r="B7" s="1576"/>
      <c r="C7" s="1583"/>
      <c r="D7" s="1583"/>
      <c r="E7" s="1582"/>
      <c r="F7" s="1577"/>
      <c r="G7" s="1579"/>
      <c r="H7" s="1580" t="s">
        <v>2194</v>
      </c>
      <c r="I7" s="1579"/>
      <c r="J7" s="1579"/>
      <c r="K7" s="58"/>
      <c r="L7" s="1615"/>
      <c r="M7" s="1615"/>
      <c r="N7" s="1616"/>
      <c r="O7" s="576"/>
      <c r="P7" s="576"/>
    </row>
    <row r="8" spans="2:16" ht="13.5" customHeight="1" x14ac:dyDescent="0.2">
      <c r="B8" s="1576"/>
      <c r="C8" s="1583"/>
      <c r="D8" s="1583"/>
      <c r="E8" s="1582"/>
      <c r="F8" s="1577"/>
      <c r="G8" s="1579"/>
      <c r="H8" s="1580" t="s">
        <v>2195</v>
      </c>
      <c r="I8" s="1579"/>
      <c r="J8" s="1579"/>
      <c r="K8" s="58"/>
      <c r="L8" s="1615"/>
      <c r="M8" s="1615"/>
      <c r="N8" s="1616"/>
      <c r="O8" s="576"/>
      <c r="P8" s="576"/>
    </row>
    <row r="9" spans="2:16" x14ac:dyDescent="0.2">
      <c r="B9" s="2296"/>
      <c r="C9" s="2297"/>
      <c r="D9" s="2297"/>
      <c r="E9" s="2297"/>
      <c r="F9" s="1583"/>
      <c r="G9" s="824"/>
      <c r="H9" s="824"/>
      <c r="I9" s="824"/>
      <c r="J9" s="824"/>
      <c r="K9" s="1582"/>
      <c r="L9" s="824" t="s">
        <v>2292</v>
      </c>
      <c r="M9" s="824"/>
      <c r="N9" s="1617" t="s">
        <v>2293</v>
      </c>
    </row>
    <row r="10" spans="2:16" ht="7.5" customHeight="1" thickBot="1" x14ac:dyDescent="0.25">
      <c r="B10" s="1587"/>
      <c r="C10" s="827"/>
      <c r="D10" s="827"/>
      <c r="E10" s="827"/>
      <c r="F10" s="827"/>
      <c r="G10" s="827"/>
      <c r="H10" s="827"/>
      <c r="I10" s="827"/>
      <c r="J10" s="827"/>
      <c r="K10" s="828"/>
      <c r="L10" s="828"/>
      <c r="M10" s="828"/>
      <c r="N10" s="829"/>
    </row>
    <row r="11" spans="2:16" ht="6" customHeight="1" thickTop="1" thickBot="1" x14ac:dyDescent="0.25">
      <c r="B11" s="830"/>
      <c r="C11" s="830"/>
      <c r="D11" s="830"/>
      <c r="E11" s="830"/>
      <c r="F11" s="830"/>
      <c r="G11" s="830"/>
      <c r="H11" s="830"/>
      <c r="I11" s="830"/>
      <c r="J11" s="830"/>
      <c r="K11" s="831"/>
      <c r="L11" s="831"/>
      <c r="M11" s="831"/>
      <c r="N11" s="830"/>
    </row>
    <row r="12" spans="2:16" ht="27.75" customHeight="1" thickTop="1" x14ac:dyDescent="0.2">
      <c r="B12" s="2298" t="s">
        <v>2294</v>
      </c>
      <c r="C12" s="1618" t="s">
        <v>2295</v>
      </c>
      <c r="D12" s="1618" t="s">
        <v>2296</v>
      </c>
      <c r="E12" s="2300" t="s">
        <v>2297</v>
      </c>
      <c r="F12" s="2302" t="s">
        <v>2298</v>
      </c>
      <c r="G12" s="2303"/>
      <c r="H12" s="2303"/>
      <c r="I12" s="2304"/>
      <c r="J12" s="2305" t="s">
        <v>2299</v>
      </c>
      <c r="K12" s="2302" t="s">
        <v>2300</v>
      </c>
      <c r="L12" s="2303"/>
      <c r="M12" s="2305" t="s">
        <v>2301</v>
      </c>
      <c r="N12" s="2306" t="s">
        <v>2302</v>
      </c>
    </row>
    <row r="13" spans="2:16" ht="27.75" customHeight="1" thickBot="1" x14ac:dyDescent="0.25">
      <c r="B13" s="2299"/>
      <c r="C13" s="1619" t="s">
        <v>2303</v>
      </c>
      <c r="D13" s="1619" t="s">
        <v>2304</v>
      </c>
      <c r="E13" s="2301"/>
      <c r="F13" s="1620" t="s">
        <v>2305</v>
      </c>
      <c r="G13" s="1620" t="s">
        <v>2306</v>
      </c>
      <c r="H13" s="1620" t="s">
        <v>2307</v>
      </c>
      <c r="I13" s="1620" t="s">
        <v>2308</v>
      </c>
      <c r="J13" s="2301"/>
      <c r="K13" s="1348" t="s">
        <v>2309</v>
      </c>
      <c r="L13" s="1348" t="s">
        <v>2310</v>
      </c>
      <c r="M13" s="2301"/>
      <c r="N13" s="2307"/>
    </row>
    <row r="14" spans="2:16" ht="6" customHeight="1" thickTop="1" thickBot="1" x14ac:dyDescent="0.25"/>
    <row r="15" spans="2:16" ht="15" thickTop="1" x14ac:dyDescent="0.2">
      <c r="B15" s="1621"/>
      <c r="C15" s="1622"/>
      <c r="D15" s="1622"/>
      <c r="E15" s="862"/>
      <c r="F15" s="862"/>
      <c r="G15" s="862"/>
      <c r="H15" s="862"/>
      <c r="I15" s="862"/>
      <c r="J15" s="862"/>
      <c r="K15" s="1623"/>
      <c r="L15" s="1623"/>
      <c r="M15" s="862"/>
      <c r="N15" s="1624"/>
    </row>
    <row r="16" spans="2:16" x14ac:dyDescent="0.2">
      <c r="B16" s="1625"/>
      <c r="C16" s="1340"/>
      <c r="D16" s="1340"/>
      <c r="E16" s="572"/>
      <c r="F16" s="572"/>
      <c r="G16" s="572"/>
      <c r="H16" s="572"/>
      <c r="I16" s="572"/>
      <c r="J16" s="572"/>
      <c r="K16" s="1626"/>
      <c r="L16" s="1626"/>
      <c r="M16" s="572"/>
      <c r="N16" s="1627"/>
    </row>
    <row r="17" spans="2:14" x14ac:dyDescent="0.2">
      <c r="B17" s="1625"/>
      <c r="C17" s="1340"/>
      <c r="D17" s="1340"/>
      <c r="E17" s="572"/>
      <c r="F17" s="572"/>
      <c r="G17" s="572"/>
      <c r="H17" s="572"/>
      <c r="I17" s="572"/>
      <c r="J17" s="572"/>
      <c r="K17" s="1626"/>
      <c r="L17" s="1626"/>
      <c r="M17" s="572"/>
      <c r="N17" s="1627"/>
    </row>
    <row r="18" spans="2:14" x14ac:dyDescent="0.2">
      <c r="B18" s="1625"/>
      <c r="C18" s="1340"/>
      <c r="D18" s="1340"/>
      <c r="E18" s="572"/>
      <c r="F18" s="572"/>
      <c r="G18" s="572"/>
      <c r="H18" s="572"/>
      <c r="I18" s="572"/>
      <c r="J18" s="572"/>
      <c r="K18" s="1626"/>
      <c r="L18" s="1626"/>
      <c r="M18" s="572"/>
      <c r="N18" s="1627"/>
    </row>
    <row r="19" spans="2:14" x14ac:dyDescent="0.2">
      <c r="B19" s="1625"/>
      <c r="C19" s="1340"/>
      <c r="D19" s="1340"/>
      <c r="E19" s="572"/>
      <c r="F19" s="572"/>
      <c r="G19" s="572"/>
      <c r="H19" s="572"/>
      <c r="I19" s="572"/>
      <c r="J19" s="572"/>
      <c r="K19" s="1626"/>
      <c r="L19" s="1626"/>
      <c r="M19" s="572"/>
      <c r="N19" s="1627"/>
    </row>
    <row r="20" spans="2:14" x14ac:dyDescent="0.2">
      <c r="B20" s="1625"/>
      <c r="C20" s="1340"/>
      <c r="D20" s="1340"/>
      <c r="E20" s="572"/>
      <c r="F20" s="572"/>
      <c r="G20" s="572"/>
      <c r="H20" s="572"/>
      <c r="I20" s="572"/>
      <c r="J20" s="572"/>
      <c r="K20" s="1626"/>
      <c r="L20" s="1626"/>
      <c r="M20" s="572"/>
      <c r="N20" s="1627"/>
    </row>
    <row r="21" spans="2:14" x14ac:dyDescent="0.2">
      <c r="B21" s="1625"/>
      <c r="C21" s="1340"/>
      <c r="D21" s="1340"/>
      <c r="E21" s="572"/>
      <c r="F21" s="572"/>
      <c r="G21" s="572"/>
      <c r="H21" s="572"/>
      <c r="I21" s="572"/>
      <c r="J21" s="572"/>
      <c r="K21" s="1626"/>
      <c r="L21" s="1626"/>
      <c r="M21" s="572"/>
      <c r="N21" s="1627"/>
    </row>
    <row r="22" spans="2:14" x14ac:dyDescent="0.2">
      <c r="B22" s="1625"/>
      <c r="C22" s="1340"/>
      <c r="D22" s="1340"/>
      <c r="E22" s="572"/>
      <c r="F22" s="572"/>
      <c r="G22" s="572"/>
      <c r="H22" s="572"/>
      <c r="I22" s="572"/>
      <c r="J22" s="572"/>
      <c r="K22" s="1626"/>
      <c r="L22" s="1626"/>
      <c r="M22" s="572"/>
      <c r="N22" s="1627"/>
    </row>
    <row r="23" spans="2:14" x14ac:dyDescent="0.2">
      <c r="B23" s="1625"/>
      <c r="C23" s="1340"/>
      <c r="D23" s="1340"/>
      <c r="E23" s="572"/>
      <c r="F23" s="572"/>
      <c r="G23" s="572"/>
      <c r="H23" s="572"/>
      <c r="I23" s="572"/>
      <c r="J23" s="572"/>
      <c r="K23" s="1626"/>
      <c r="L23" s="1626"/>
      <c r="M23" s="572"/>
      <c r="N23" s="1627"/>
    </row>
    <row r="24" spans="2:14" x14ac:dyDescent="0.2">
      <c r="B24" s="1625"/>
      <c r="C24" s="1340"/>
      <c r="D24" s="1340"/>
      <c r="E24" s="572"/>
      <c r="F24" s="572"/>
      <c r="G24" s="572"/>
      <c r="H24" s="572"/>
      <c r="I24" s="572"/>
      <c r="J24" s="572"/>
      <c r="K24" s="1626"/>
      <c r="L24" s="1626"/>
      <c r="M24" s="572"/>
      <c r="N24" s="1627"/>
    </row>
    <row r="25" spans="2:14" x14ac:dyDescent="0.2">
      <c r="B25" s="1625"/>
      <c r="C25" s="1340"/>
      <c r="D25" s="1340"/>
      <c r="E25" s="572"/>
      <c r="F25" s="572"/>
      <c r="G25" s="572"/>
      <c r="H25" s="572"/>
      <c r="I25" s="572"/>
      <c r="J25" s="572"/>
      <c r="K25" s="1626"/>
      <c r="L25" s="1626"/>
      <c r="M25" s="572"/>
      <c r="N25" s="1627"/>
    </row>
    <row r="26" spans="2:14" x14ac:dyDescent="0.2">
      <c r="B26" s="1625"/>
      <c r="C26" s="1340"/>
      <c r="D26" s="1340"/>
      <c r="E26" s="572"/>
      <c r="F26" s="572"/>
      <c r="G26" s="572"/>
      <c r="H26" s="572"/>
      <c r="I26" s="572"/>
      <c r="J26" s="572"/>
      <c r="K26" s="1626"/>
      <c r="L26" s="1626"/>
      <c r="M26" s="572"/>
      <c r="N26" s="1627"/>
    </row>
    <row r="27" spans="2:14" x14ac:dyDescent="0.2">
      <c r="B27" s="1625"/>
      <c r="C27" s="1340"/>
      <c r="D27" s="1340"/>
      <c r="E27" s="572"/>
      <c r="F27" s="572"/>
      <c r="G27" s="572"/>
      <c r="H27" s="572"/>
      <c r="I27" s="572"/>
      <c r="J27" s="572"/>
      <c r="K27" s="1626"/>
      <c r="L27" s="1626"/>
      <c r="M27" s="572"/>
      <c r="N27" s="1627"/>
    </row>
    <row r="28" spans="2:14" x14ac:dyDescent="0.2">
      <c r="B28" s="1625"/>
      <c r="C28" s="1340"/>
      <c r="D28" s="1340"/>
      <c r="E28" s="572"/>
      <c r="F28" s="572"/>
      <c r="G28" s="572"/>
      <c r="H28" s="572"/>
      <c r="I28" s="572"/>
      <c r="J28" s="572"/>
      <c r="K28" s="1626"/>
      <c r="L28" s="1626"/>
      <c r="M28" s="572"/>
      <c r="N28" s="1627"/>
    </row>
    <row r="29" spans="2:14" x14ac:dyDescent="0.2">
      <c r="B29" s="1625"/>
      <c r="C29" s="1340"/>
      <c r="D29" s="1340"/>
      <c r="E29" s="572"/>
      <c r="F29" s="572"/>
      <c r="G29" s="572"/>
      <c r="H29" s="572"/>
      <c r="I29" s="572"/>
      <c r="J29" s="572"/>
      <c r="K29" s="1626"/>
      <c r="L29" s="1626"/>
      <c r="M29" s="572"/>
      <c r="N29" s="1627"/>
    </row>
    <row r="30" spans="2:14" x14ac:dyDescent="0.2">
      <c r="B30" s="1625"/>
      <c r="C30" s="1340"/>
      <c r="D30" s="1340"/>
      <c r="E30" s="572"/>
      <c r="F30" s="572"/>
      <c r="G30" s="572"/>
      <c r="H30" s="572"/>
      <c r="I30" s="572"/>
      <c r="J30" s="572"/>
      <c r="K30" s="1626"/>
      <c r="L30" s="1626"/>
      <c r="M30" s="572"/>
      <c r="N30" s="1627"/>
    </row>
    <row r="31" spans="2:14" x14ac:dyDescent="0.2">
      <c r="B31" s="1625"/>
      <c r="C31" s="1340"/>
      <c r="D31" s="1340"/>
      <c r="E31" s="572"/>
      <c r="F31" s="572"/>
      <c r="G31" s="572"/>
      <c r="H31" s="572"/>
      <c r="I31" s="572"/>
      <c r="J31" s="572"/>
      <c r="K31" s="1626"/>
      <c r="L31" s="1626"/>
      <c r="M31" s="572"/>
      <c r="N31" s="1627"/>
    </row>
    <row r="32" spans="2:14" x14ac:dyDescent="0.2">
      <c r="B32" s="1625"/>
      <c r="C32" s="1340"/>
      <c r="D32" s="1340"/>
      <c r="E32" s="572"/>
      <c r="F32" s="572"/>
      <c r="G32" s="572"/>
      <c r="H32" s="572"/>
      <c r="I32" s="572"/>
      <c r="J32" s="572"/>
      <c r="K32" s="1626"/>
      <c r="L32" s="1626"/>
      <c r="M32" s="572"/>
      <c r="N32" s="1627"/>
    </row>
    <row r="33" spans="2:14" x14ac:dyDescent="0.2">
      <c r="B33" s="1625"/>
      <c r="C33" s="1340"/>
      <c r="D33" s="1340"/>
      <c r="E33" s="572"/>
      <c r="F33" s="572"/>
      <c r="G33" s="572"/>
      <c r="H33" s="572"/>
      <c r="I33" s="572"/>
      <c r="J33" s="572"/>
      <c r="K33" s="1626"/>
      <c r="L33" s="1626"/>
      <c r="M33" s="572"/>
      <c r="N33" s="1627"/>
    </row>
    <row r="34" spans="2:14" x14ac:dyDescent="0.2">
      <c r="B34" s="1625"/>
      <c r="C34" s="1340"/>
      <c r="D34" s="1340"/>
      <c r="E34" s="572"/>
      <c r="F34" s="572"/>
      <c r="G34" s="572"/>
      <c r="H34" s="572"/>
      <c r="I34" s="572"/>
      <c r="J34" s="572"/>
      <c r="K34" s="1626"/>
      <c r="L34" s="1626"/>
      <c r="M34" s="572"/>
      <c r="N34" s="1627"/>
    </row>
    <row r="35" spans="2:14" x14ac:dyDescent="0.2">
      <c r="B35" s="1625"/>
      <c r="C35" s="1340"/>
      <c r="D35" s="1340"/>
      <c r="E35" s="572"/>
      <c r="F35" s="572"/>
      <c r="G35" s="572"/>
      <c r="H35" s="572"/>
      <c r="I35" s="572"/>
      <c r="J35" s="572"/>
      <c r="K35" s="1626"/>
      <c r="L35" s="1626"/>
      <c r="M35" s="572"/>
      <c r="N35" s="1627"/>
    </row>
    <row r="36" spans="2:14" x14ac:dyDescent="0.2">
      <c r="B36" s="1625"/>
      <c r="C36" s="1340"/>
      <c r="D36" s="1340"/>
      <c r="E36" s="572"/>
      <c r="F36" s="572"/>
      <c r="G36" s="572"/>
      <c r="H36" s="572"/>
      <c r="I36" s="572"/>
      <c r="J36" s="572"/>
      <c r="K36" s="1626"/>
      <c r="L36" s="1626"/>
      <c r="M36" s="572"/>
      <c r="N36" s="1627"/>
    </row>
    <row r="37" spans="2:14" x14ac:dyDescent="0.2">
      <c r="B37" s="1625"/>
      <c r="C37" s="1340"/>
      <c r="D37" s="1340"/>
      <c r="E37" s="572"/>
      <c r="F37" s="572"/>
      <c r="G37" s="572"/>
      <c r="H37" s="572"/>
      <c r="I37" s="572"/>
      <c r="J37" s="572"/>
      <c r="K37" s="1626"/>
      <c r="L37" s="1626"/>
      <c r="M37" s="572"/>
      <c r="N37" s="1627"/>
    </row>
    <row r="38" spans="2:14" ht="15" thickBot="1" x14ac:dyDescent="0.25">
      <c r="B38" s="1628"/>
      <c r="C38" s="1629"/>
      <c r="D38" s="1629"/>
      <c r="E38" s="854"/>
      <c r="F38" s="854"/>
      <c r="G38" s="854"/>
      <c r="H38" s="854"/>
      <c r="I38" s="854"/>
      <c r="J38" s="854"/>
      <c r="K38" s="1630"/>
      <c r="L38" s="1630"/>
      <c r="M38" s="854"/>
      <c r="N38" s="1631"/>
    </row>
    <row r="39" spans="2:14" ht="15.75" thickTop="1" thickBot="1" x14ac:dyDescent="0.25">
      <c r="B39" s="512" t="s">
        <v>2222</v>
      </c>
      <c r="J39" s="844" t="s">
        <v>2311</v>
      </c>
      <c r="K39" s="1632">
        <f>SUM(K15:K38)</f>
        <v>0</v>
      </c>
      <c r="L39" s="1608">
        <f>SUM(L15:L38)</f>
        <v>0</v>
      </c>
    </row>
    <row r="40" spans="2:14" ht="15" thickTop="1" x14ac:dyDescent="0.2">
      <c r="B40" s="1574" t="s">
        <v>2228</v>
      </c>
      <c r="C40" s="2294" t="s">
        <v>2312</v>
      </c>
      <c r="D40" s="2294"/>
      <c r="E40" s="2294"/>
      <c r="F40" s="2294"/>
      <c r="G40" s="2294"/>
      <c r="H40" s="2294"/>
      <c r="I40" s="2294"/>
      <c r="J40" s="2294"/>
      <c r="K40" s="1633"/>
      <c r="L40" s="1633"/>
      <c r="M40" s="1633"/>
      <c r="N40" s="1633"/>
    </row>
    <row r="41" spans="2:14" x14ac:dyDescent="0.2">
      <c r="B41" s="2276"/>
      <c r="C41" s="2276"/>
      <c r="D41" s="2276"/>
      <c r="E41" s="2276"/>
      <c r="F41" s="2276"/>
      <c r="G41" s="2276"/>
      <c r="H41" s="2276"/>
      <c r="I41" s="2276"/>
      <c r="J41" s="2276"/>
      <c r="K41" s="2276"/>
      <c r="L41" s="2276"/>
      <c r="M41" s="2276"/>
      <c r="N41" s="2276"/>
    </row>
    <row r="42" spans="2:14" x14ac:dyDescent="0.2">
      <c r="B42" s="1347"/>
      <c r="C42" s="1347"/>
      <c r="D42" s="1347"/>
      <c r="E42" s="1347"/>
      <c r="F42" s="1347"/>
      <c r="G42" s="1347"/>
      <c r="H42" s="1347"/>
      <c r="I42" s="1347"/>
      <c r="J42" s="1347"/>
      <c r="K42" s="1347"/>
      <c r="L42" s="1347"/>
      <c r="M42" s="1347"/>
      <c r="N42" s="1347"/>
    </row>
    <row r="47" spans="2:14" x14ac:dyDescent="0.2">
      <c r="B47" s="1367"/>
      <c r="C47" s="2295"/>
      <c r="D47" s="2295"/>
      <c r="E47" s="2295"/>
      <c r="F47" s="2295"/>
      <c r="G47" s="2295"/>
      <c r="H47" s="2295"/>
      <c r="I47" s="2295"/>
      <c r="J47" s="2295"/>
    </row>
    <row r="48" spans="2:14" x14ac:dyDescent="0.2">
      <c r="B48" s="1365"/>
      <c r="C48" s="1365"/>
      <c r="D48" s="1365"/>
      <c r="E48" s="1469"/>
      <c r="F48" s="1383"/>
      <c r="G48" s="1383"/>
      <c r="H48" s="1383"/>
      <c r="I48" s="1383"/>
      <c r="J48" s="1383"/>
    </row>
    <row r="49" spans="2:10" x14ac:dyDescent="0.2">
      <c r="B49" s="1356"/>
      <c r="C49" s="1356"/>
      <c r="D49" s="1356"/>
      <c r="E49" s="1388"/>
      <c r="F49" s="1388"/>
      <c r="G49" s="1388"/>
      <c r="H49" s="1388"/>
      <c r="I49" s="1388"/>
      <c r="J49" s="1388"/>
    </row>
    <row r="63" spans="2:10" x14ac:dyDescent="0.2">
      <c r="C63" s="580"/>
    </row>
    <row r="70" spans="4:4" x14ac:dyDescent="0.2">
      <c r="D70" s="580"/>
    </row>
  </sheetData>
  <mergeCells count="12">
    <mergeCell ref="C40:J40"/>
    <mergeCell ref="B41:N41"/>
    <mergeCell ref="C47:J47"/>
    <mergeCell ref="B2:N2"/>
    <mergeCell ref="B9:E9"/>
    <mergeCell ref="B12:B13"/>
    <mergeCell ref="E12:E13"/>
    <mergeCell ref="F12:I12"/>
    <mergeCell ref="J12:J13"/>
    <mergeCell ref="K12:L12"/>
    <mergeCell ref="M12:M13"/>
    <mergeCell ref="N12:N13"/>
  </mergeCells>
  <pageMargins left="0.70866141732283472" right="0.70866141732283472" top="0.74803149606299213" bottom="0.74803149606299213" header="0.31496062992125984" footer="0.31496062992125984"/>
  <pageSetup scale="5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70730-CDC2-4B1F-95D5-3C0E4BAA5A41}">
  <sheetPr>
    <pageSetUpPr fitToPage="1"/>
  </sheetPr>
  <dimension ref="A1:I70"/>
  <sheetViews>
    <sheetView showGridLines="0" zoomScale="55" zoomScaleNormal="55" zoomScaleSheetLayoutView="100" workbookViewId="0">
      <selection activeCell="B33" sqref="B33"/>
    </sheetView>
  </sheetViews>
  <sheetFormatPr baseColWidth="10" defaultRowHeight="12.75" x14ac:dyDescent="0.2"/>
  <cols>
    <col min="1" max="1" width="0.85546875" style="353" customWidth="1"/>
    <col min="2" max="2" width="76.7109375" style="1802" customWidth="1"/>
    <col min="3" max="3" width="16" style="204" customWidth="1"/>
    <col min="4" max="4" width="15.85546875" style="204" customWidth="1"/>
    <col min="5" max="5" width="17.28515625" style="204" customWidth="1"/>
    <col min="6" max="6" width="23.28515625" style="204" customWidth="1"/>
    <col min="7" max="7" width="17.85546875" style="205" customWidth="1"/>
    <col min="8" max="8" width="1.5703125" style="204" customWidth="1"/>
    <col min="9" max="16384" width="11.42578125" style="204"/>
  </cols>
  <sheetData>
    <row r="1" spans="1:8" ht="3.75" customHeight="1" thickBot="1" x14ac:dyDescent="0.25"/>
    <row r="2" spans="1:8" ht="43.5" customHeight="1" thickTop="1" x14ac:dyDescent="0.2">
      <c r="A2" s="354"/>
      <c r="B2" s="1864" t="s">
        <v>374</v>
      </c>
      <c r="C2" s="1865"/>
      <c r="D2" s="1865"/>
      <c r="E2" s="1865"/>
      <c r="F2" s="1865"/>
      <c r="G2" s="1866"/>
      <c r="H2" s="206"/>
    </row>
    <row r="3" spans="1:8" ht="9.75" customHeight="1" x14ac:dyDescent="0.2">
      <c r="A3" s="354"/>
      <c r="B3" s="1803"/>
      <c r="C3" s="207"/>
      <c r="D3" s="1867"/>
      <c r="E3" s="1867"/>
      <c r="F3" s="207"/>
      <c r="G3" s="208"/>
      <c r="H3" s="206"/>
    </row>
    <row r="4" spans="1:8" ht="16.5" customHeight="1" x14ac:dyDescent="0.2">
      <c r="A4" s="354"/>
      <c r="B4" s="1804" t="s">
        <v>2408</v>
      </c>
      <c r="C4" s="209"/>
      <c r="D4" s="210"/>
      <c r="E4" s="210"/>
      <c r="F4" s="211"/>
      <c r="G4" s="212" t="s">
        <v>366</v>
      </c>
      <c r="H4" s="206"/>
    </row>
    <row r="5" spans="1:8" ht="3.75" customHeight="1" thickBot="1" x14ac:dyDescent="0.25">
      <c r="A5" s="354"/>
      <c r="B5" s="1805"/>
      <c r="C5" s="213"/>
      <c r="D5" s="213"/>
      <c r="E5" s="213"/>
      <c r="F5" s="213"/>
      <c r="G5" s="214"/>
      <c r="H5" s="206"/>
    </row>
    <row r="6" spans="1:8" ht="3.75" customHeight="1" thickTop="1" thickBot="1" x14ac:dyDescent="0.25">
      <c r="A6" s="354"/>
      <c r="B6" s="1806"/>
      <c r="C6" s="215"/>
      <c r="D6" s="215"/>
      <c r="E6" s="215"/>
      <c r="F6" s="215"/>
      <c r="G6" s="215"/>
      <c r="H6" s="206"/>
    </row>
    <row r="7" spans="1:8" ht="84" customHeight="1" thickTop="1" thickBot="1" x14ac:dyDescent="0.25">
      <c r="A7" s="355"/>
      <c r="B7" s="1807" t="s">
        <v>2409</v>
      </c>
      <c r="C7" s="216" t="s">
        <v>338</v>
      </c>
      <c r="D7" s="216" t="s">
        <v>339</v>
      </c>
      <c r="E7" s="216" t="s">
        <v>340</v>
      </c>
      <c r="F7" s="216" t="s">
        <v>341</v>
      </c>
      <c r="G7" s="217" t="s">
        <v>342</v>
      </c>
      <c r="H7" s="218"/>
    </row>
    <row r="8" spans="1:8" ht="5.25" customHeight="1" thickTop="1" thickBot="1" x14ac:dyDescent="0.25">
      <c r="A8" s="354"/>
      <c r="B8" s="1808"/>
      <c r="C8" s="219"/>
      <c r="D8" s="219"/>
      <c r="E8" s="219"/>
      <c r="F8" s="219"/>
      <c r="G8" s="219"/>
      <c r="H8" s="206"/>
    </row>
    <row r="9" spans="1:8" ht="3.75" customHeight="1" thickTop="1" x14ac:dyDescent="0.2">
      <c r="B9" s="1809"/>
      <c r="C9" s="220"/>
      <c r="D9" s="220"/>
      <c r="E9" s="220"/>
      <c r="F9" s="220"/>
      <c r="G9" s="221"/>
    </row>
    <row r="10" spans="1:8" x14ac:dyDescent="0.2">
      <c r="B10" s="1810" t="s">
        <v>2410</v>
      </c>
      <c r="C10" s="222">
        <f>C11+C12+C13</f>
        <v>0</v>
      </c>
      <c r="D10" s="223"/>
      <c r="E10" s="223"/>
      <c r="F10" s="223"/>
      <c r="G10" s="224">
        <f>SUM(C10:F10)</f>
        <v>0</v>
      </c>
    </row>
    <row r="11" spans="1:8" x14ac:dyDescent="0.2">
      <c r="A11" s="353">
        <v>200</v>
      </c>
      <c r="B11" s="1811" t="s">
        <v>164</v>
      </c>
      <c r="C11" s="225"/>
      <c r="D11" s="223"/>
      <c r="E11" s="223"/>
      <c r="F11" s="223"/>
      <c r="G11" s="224">
        <f t="shared" ref="G11:G26" si="0">SUM(C11:F11)</f>
        <v>0</v>
      </c>
    </row>
    <row r="12" spans="1:8" x14ac:dyDescent="0.2">
      <c r="A12" s="353">
        <v>201</v>
      </c>
      <c r="B12" s="1811" t="s">
        <v>167</v>
      </c>
      <c r="C12" s="225"/>
      <c r="D12" s="223"/>
      <c r="E12" s="223"/>
      <c r="F12" s="223"/>
      <c r="G12" s="224">
        <f t="shared" si="0"/>
        <v>0</v>
      </c>
    </row>
    <row r="13" spans="1:8" x14ac:dyDescent="0.2">
      <c r="A13" s="353">
        <v>202</v>
      </c>
      <c r="B13" s="1811" t="s">
        <v>171</v>
      </c>
      <c r="C13" s="225"/>
      <c r="D13" s="223"/>
      <c r="E13" s="223"/>
      <c r="F13" s="223"/>
      <c r="G13" s="224">
        <f t="shared" si="0"/>
        <v>0</v>
      </c>
    </row>
    <row r="14" spans="1:8" x14ac:dyDescent="0.2">
      <c r="B14" s="1811"/>
      <c r="C14" s="225"/>
      <c r="D14" s="226"/>
      <c r="E14" s="226"/>
      <c r="F14" s="226"/>
      <c r="G14" s="224"/>
    </row>
    <row r="15" spans="1:8" x14ac:dyDescent="0.2">
      <c r="B15" s="1810" t="s">
        <v>380</v>
      </c>
      <c r="C15" s="223"/>
      <c r="D15" s="227">
        <f>D17+D18+D19+D20</f>
        <v>0</v>
      </c>
      <c r="E15" s="227">
        <f>+E16</f>
        <v>0</v>
      </c>
      <c r="F15" s="223"/>
      <c r="G15" s="224">
        <f t="shared" si="0"/>
        <v>0</v>
      </c>
    </row>
    <row r="16" spans="1:8" x14ac:dyDescent="0.2">
      <c r="A16" s="353">
        <v>203</v>
      </c>
      <c r="B16" s="1811" t="s">
        <v>263</v>
      </c>
      <c r="C16" s="223"/>
      <c r="D16" s="223"/>
      <c r="E16" s="226"/>
      <c r="F16" s="223"/>
      <c r="G16" s="224">
        <f t="shared" si="0"/>
        <v>0</v>
      </c>
    </row>
    <row r="17" spans="1:7" x14ac:dyDescent="0.2">
      <c r="A17" s="353">
        <v>204</v>
      </c>
      <c r="B17" s="1811" t="s">
        <v>179</v>
      </c>
      <c r="C17" s="223"/>
      <c r="D17" s="226"/>
      <c r="E17" s="223"/>
      <c r="F17" s="223"/>
      <c r="G17" s="224">
        <f t="shared" si="0"/>
        <v>0</v>
      </c>
    </row>
    <row r="18" spans="1:7" x14ac:dyDescent="0.2">
      <c r="A18" s="353">
        <v>205</v>
      </c>
      <c r="B18" s="1811" t="s">
        <v>264</v>
      </c>
      <c r="C18" s="223"/>
      <c r="D18" s="226"/>
      <c r="E18" s="223"/>
      <c r="F18" s="223"/>
      <c r="G18" s="224">
        <f t="shared" si="0"/>
        <v>0</v>
      </c>
    </row>
    <row r="19" spans="1:7" x14ac:dyDescent="0.2">
      <c r="A19" s="353">
        <v>206</v>
      </c>
      <c r="B19" s="1811" t="s">
        <v>193</v>
      </c>
      <c r="C19" s="223"/>
      <c r="D19" s="226"/>
      <c r="E19" s="223"/>
      <c r="F19" s="223"/>
      <c r="G19" s="224">
        <f t="shared" si="0"/>
        <v>0</v>
      </c>
    </row>
    <row r="20" spans="1:7" x14ac:dyDescent="0.2">
      <c r="A20" s="353">
        <v>207</v>
      </c>
      <c r="B20" s="1811" t="s">
        <v>198</v>
      </c>
      <c r="C20" s="223"/>
      <c r="D20" s="226"/>
      <c r="E20" s="223"/>
      <c r="F20" s="223"/>
      <c r="G20" s="224">
        <f t="shared" si="0"/>
        <v>0</v>
      </c>
    </row>
    <row r="21" spans="1:7" x14ac:dyDescent="0.2">
      <c r="B21" s="1811"/>
      <c r="C21" s="225"/>
      <c r="D21" s="226"/>
      <c r="E21" s="226"/>
      <c r="F21" s="226"/>
      <c r="G21" s="224"/>
    </row>
    <row r="22" spans="1:7" ht="25.5" x14ac:dyDescent="0.2">
      <c r="B22" s="1812" t="s">
        <v>2411</v>
      </c>
      <c r="C22" s="223"/>
      <c r="D22" s="223"/>
      <c r="E22" s="223"/>
      <c r="F22" s="227">
        <f>+F23+F24</f>
        <v>0</v>
      </c>
      <c r="G22" s="224">
        <f t="shared" si="0"/>
        <v>0</v>
      </c>
    </row>
    <row r="23" spans="1:7" x14ac:dyDescent="0.2">
      <c r="A23" s="353">
        <v>208</v>
      </c>
      <c r="B23" s="1811" t="s">
        <v>202</v>
      </c>
      <c r="C23" s="223"/>
      <c r="D23" s="223"/>
      <c r="E23" s="223"/>
      <c r="F23" s="226"/>
      <c r="G23" s="224">
        <f t="shared" si="0"/>
        <v>0</v>
      </c>
    </row>
    <row r="24" spans="1:7" x14ac:dyDescent="0.2">
      <c r="A24" s="353">
        <v>209</v>
      </c>
      <c r="B24" s="1813" t="s">
        <v>203</v>
      </c>
      <c r="C24" s="223"/>
      <c r="D24" s="223"/>
      <c r="E24" s="223"/>
      <c r="F24" s="226"/>
      <c r="G24" s="224">
        <f t="shared" si="0"/>
        <v>0</v>
      </c>
    </row>
    <row r="25" spans="1:7" x14ac:dyDescent="0.2">
      <c r="B25" s="1811"/>
      <c r="C25" s="225"/>
      <c r="D25" s="226"/>
      <c r="E25" s="226"/>
      <c r="F25" s="226"/>
      <c r="G25" s="224"/>
    </row>
    <row r="26" spans="1:7" x14ac:dyDescent="0.2">
      <c r="B26" s="1810" t="s">
        <v>2412</v>
      </c>
      <c r="C26" s="222">
        <f>+C10</f>
        <v>0</v>
      </c>
      <c r="D26" s="227">
        <f>+D15</f>
        <v>0</v>
      </c>
      <c r="E26" s="227">
        <f>+E15</f>
        <v>0</v>
      </c>
      <c r="F26" s="227">
        <f>+F22</f>
        <v>0</v>
      </c>
      <c r="G26" s="224">
        <f t="shared" si="0"/>
        <v>0</v>
      </c>
    </row>
    <row r="27" spans="1:7" x14ac:dyDescent="0.2">
      <c r="B27" s="1811"/>
      <c r="C27" s="225"/>
      <c r="D27" s="226"/>
      <c r="E27" s="226"/>
      <c r="F27" s="226"/>
      <c r="G27" s="224"/>
    </row>
    <row r="28" spans="1:7" ht="25.5" x14ac:dyDescent="0.2">
      <c r="B28" s="1812" t="s">
        <v>2413</v>
      </c>
      <c r="C28" s="222">
        <f>C29+C30+C31</f>
        <v>0</v>
      </c>
      <c r="D28" s="223"/>
      <c r="E28" s="223"/>
      <c r="F28" s="223"/>
      <c r="G28" s="224">
        <f t="shared" ref="G28:G44" si="1">SUM(C28:F28)</f>
        <v>0</v>
      </c>
    </row>
    <row r="29" spans="1:7" x14ac:dyDescent="0.2">
      <c r="A29" s="353">
        <v>210</v>
      </c>
      <c r="B29" s="1811" t="s">
        <v>164</v>
      </c>
      <c r="C29" s="225"/>
      <c r="D29" s="223"/>
      <c r="E29" s="223"/>
      <c r="F29" s="223"/>
      <c r="G29" s="224">
        <f t="shared" si="1"/>
        <v>0</v>
      </c>
    </row>
    <row r="30" spans="1:7" x14ac:dyDescent="0.2">
      <c r="A30" s="353">
        <v>211</v>
      </c>
      <c r="B30" s="1811" t="s">
        <v>167</v>
      </c>
      <c r="C30" s="225"/>
      <c r="D30" s="223"/>
      <c r="E30" s="223"/>
      <c r="F30" s="223"/>
      <c r="G30" s="224">
        <f t="shared" si="1"/>
        <v>0</v>
      </c>
    </row>
    <row r="31" spans="1:7" x14ac:dyDescent="0.2">
      <c r="A31" s="353">
        <v>212</v>
      </c>
      <c r="B31" s="1811" t="s">
        <v>171</v>
      </c>
      <c r="C31" s="225"/>
      <c r="D31" s="223"/>
      <c r="E31" s="223"/>
      <c r="F31" s="223"/>
      <c r="G31" s="224">
        <f t="shared" si="1"/>
        <v>0</v>
      </c>
    </row>
    <row r="32" spans="1:7" x14ac:dyDescent="0.2">
      <c r="B32" s="1811"/>
      <c r="C32" s="225"/>
      <c r="D32" s="226"/>
      <c r="E32" s="226"/>
      <c r="F32" s="226"/>
      <c r="G32" s="224"/>
    </row>
    <row r="33" spans="1:9" ht="25.5" x14ac:dyDescent="0.2">
      <c r="B33" s="1812" t="s">
        <v>2414</v>
      </c>
      <c r="C33" s="223"/>
      <c r="D33" s="227">
        <f>+D35</f>
        <v>0</v>
      </c>
      <c r="E33" s="227">
        <f>+E34+E35+E36+E37+E38</f>
        <v>0</v>
      </c>
      <c r="F33" s="223"/>
      <c r="G33" s="224">
        <f t="shared" si="1"/>
        <v>0</v>
      </c>
    </row>
    <row r="34" spans="1:9" x14ac:dyDescent="0.2">
      <c r="A34" s="353">
        <v>213</v>
      </c>
      <c r="B34" s="1811" t="s">
        <v>263</v>
      </c>
      <c r="C34" s="223"/>
      <c r="D34" s="223"/>
      <c r="E34" s="226"/>
      <c r="F34" s="223"/>
      <c r="G34" s="224">
        <f t="shared" si="1"/>
        <v>0</v>
      </c>
    </row>
    <row r="35" spans="1:9" x14ac:dyDescent="0.2">
      <c r="A35" s="353">
        <v>214</v>
      </c>
      <c r="B35" s="1811" t="s">
        <v>179</v>
      </c>
      <c r="C35" s="223"/>
      <c r="D35" s="226"/>
      <c r="E35" s="226"/>
      <c r="F35" s="223"/>
      <c r="G35" s="224">
        <f t="shared" si="1"/>
        <v>0</v>
      </c>
    </row>
    <row r="36" spans="1:9" x14ac:dyDescent="0.2">
      <c r="A36" s="353">
        <v>215</v>
      </c>
      <c r="B36" s="1811" t="s">
        <v>264</v>
      </c>
      <c r="C36" s="223"/>
      <c r="D36" s="223"/>
      <c r="E36" s="226"/>
      <c r="F36" s="223"/>
      <c r="G36" s="224">
        <f t="shared" si="1"/>
        <v>0</v>
      </c>
    </row>
    <row r="37" spans="1:9" x14ac:dyDescent="0.2">
      <c r="A37" s="353">
        <v>216</v>
      </c>
      <c r="B37" s="1811" t="s">
        <v>193</v>
      </c>
      <c r="C37" s="223"/>
      <c r="D37" s="223"/>
      <c r="E37" s="226"/>
      <c r="F37" s="223"/>
      <c r="G37" s="224">
        <f t="shared" si="1"/>
        <v>0</v>
      </c>
    </row>
    <row r="38" spans="1:9" x14ac:dyDescent="0.2">
      <c r="A38" s="353">
        <v>217</v>
      </c>
      <c r="B38" s="1811" t="s">
        <v>198</v>
      </c>
      <c r="C38" s="223"/>
      <c r="D38" s="223"/>
      <c r="E38" s="226"/>
      <c r="F38" s="223"/>
      <c r="G38" s="224">
        <f t="shared" si="1"/>
        <v>0</v>
      </c>
    </row>
    <row r="39" spans="1:9" x14ac:dyDescent="0.2">
      <c r="B39" s="1811"/>
      <c r="C39" s="226"/>
      <c r="D39" s="226"/>
      <c r="E39" s="226"/>
      <c r="F39" s="226"/>
      <c r="G39" s="224"/>
    </row>
    <row r="40" spans="1:9" ht="25.5" x14ac:dyDescent="0.2">
      <c r="B40" s="1812" t="s">
        <v>2415</v>
      </c>
      <c r="C40" s="223"/>
      <c r="D40" s="223"/>
      <c r="E40" s="223"/>
      <c r="F40" s="227">
        <f>+F41+F42</f>
        <v>0</v>
      </c>
      <c r="G40" s="224">
        <f t="shared" si="1"/>
        <v>0</v>
      </c>
    </row>
    <row r="41" spans="1:9" x14ac:dyDescent="0.2">
      <c r="A41" s="353">
        <v>218</v>
      </c>
      <c r="B41" s="1811" t="s">
        <v>202</v>
      </c>
      <c r="C41" s="223"/>
      <c r="D41" s="223"/>
      <c r="E41" s="223"/>
      <c r="F41" s="226"/>
      <c r="G41" s="224">
        <f t="shared" si="1"/>
        <v>0</v>
      </c>
    </row>
    <row r="42" spans="1:9" x14ac:dyDescent="0.2">
      <c r="A42" s="353">
        <v>219</v>
      </c>
      <c r="B42" s="1811" t="s">
        <v>203</v>
      </c>
      <c r="C42" s="223"/>
      <c r="D42" s="223"/>
      <c r="E42" s="223"/>
      <c r="F42" s="226"/>
      <c r="G42" s="224">
        <f t="shared" si="1"/>
        <v>0</v>
      </c>
    </row>
    <row r="43" spans="1:9" x14ac:dyDescent="0.2">
      <c r="B43" s="1811"/>
      <c r="C43" s="226"/>
      <c r="D43" s="226"/>
      <c r="E43" s="226"/>
      <c r="F43" s="226"/>
      <c r="G43" s="224"/>
    </row>
    <row r="44" spans="1:9" x14ac:dyDescent="0.2">
      <c r="B44" s="1810" t="s">
        <v>381</v>
      </c>
      <c r="C44" s="227">
        <f>+C26+C28</f>
        <v>0</v>
      </c>
      <c r="D44" s="227">
        <f>+D26+D33</f>
        <v>0</v>
      </c>
      <c r="E44" s="227">
        <f>+E26+E33</f>
        <v>0</v>
      </c>
      <c r="F44" s="227">
        <f>+F26+F40</f>
        <v>0</v>
      </c>
      <c r="G44" s="224">
        <f t="shared" si="1"/>
        <v>0</v>
      </c>
    </row>
    <row r="45" spans="1:9" ht="5.25" customHeight="1" thickBot="1" x14ac:dyDescent="0.25">
      <c r="B45" s="1814"/>
      <c r="C45" s="228"/>
      <c r="D45" s="228"/>
      <c r="E45" s="228"/>
      <c r="F45" s="228"/>
      <c r="G45" s="229"/>
    </row>
    <row r="46" spans="1:9" ht="13.5" thickTop="1" x14ac:dyDescent="0.2"/>
    <row r="48" spans="1:9" s="7" customFormat="1" ht="14.25" x14ac:dyDescent="0.2">
      <c r="A48" s="356"/>
      <c r="B48" s="1868" t="s">
        <v>207</v>
      </c>
      <c r="C48" s="1868"/>
      <c r="D48" s="1868"/>
      <c r="E48" s="1868"/>
      <c r="F48" s="1868"/>
      <c r="G48" s="1868"/>
      <c r="H48" s="230"/>
      <c r="I48" s="230"/>
    </row>
    <row r="49" spans="1:9" s="7" customFormat="1" ht="14.25" x14ac:dyDescent="0.2">
      <c r="A49" s="356"/>
      <c r="B49" s="1815"/>
      <c r="C49" s="231"/>
      <c r="D49" s="231"/>
      <c r="E49" s="231"/>
      <c r="F49" s="231"/>
      <c r="G49" s="231"/>
      <c r="H49" s="231"/>
      <c r="I49" s="231"/>
    </row>
    <row r="50" spans="1:9" s="7" customFormat="1" ht="14.25" x14ac:dyDescent="0.2">
      <c r="A50" s="356"/>
      <c r="B50" s="1816"/>
      <c r="C50" s="121"/>
      <c r="D50" s="121"/>
      <c r="E50" s="121"/>
      <c r="F50" s="121"/>
      <c r="G50" s="121"/>
      <c r="H50" s="231"/>
      <c r="I50" s="231"/>
    </row>
    <row r="51" spans="1:9" s="7" customFormat="1" ht="14.25" x14ac:dyDescent="0.2">
      <c r="A51" s="356"/>
      <c r="B51" s="1816"/>
      <c r="C51" s="121"/>
      <c r="D51" s="121"/>
      <c r="E51" s="121"/>
      <c r="F51" s="121"/>
      <c r="G51" s="121"/>
      <c r="H51" s="231"/>
      <c r="I51" s="231"/>
    </row>
    <row r="52" spans="1:9" s="7" customFormat="1" ht="6" customHeight="1" x14ac:dyDescent="0.2">
      <c r="A52" s="356"/>
      <c r="B52" s="1816"/>
      <c r="C52" s="121"/>
      <c r="D52" s="121"/>
      <c r="E52" s="121"/>
      <c r="F52" s="121"/>
      <c r="G52" s="121"/>
      <c r="H52" s="231"/>
      <c r="I52" s="231"/>
    </row>
    <row r="53" spans="1:9" s="7" customFormat="1" ht="14.25" x14ac:dyDescent="0.2">
      <c r="A53" s="356"/>
      <c r="B53" s="1816"/>
      <c r="C53" s="121"/>
      <c r="D53" s="121"/>
      <c r="E53" s="121"/>
      <c r="F53" s="121"/>
      <c r="G53" s="121"/>
      <c r="H53" s="231"/>
      <c r="I53" s="231"/>
    </row>
    <row r="54" spans="1:9" s="7" customFormat="1" ht="14.25" x14ac:dyDescent="0.2">
      <c r="A54" s="356"/>
      <c r="B54" s="1816"/>
      <c r="C54" s="121"/>
      <c r="D54" s="121"/>
      <c r="E54" s="121"/>
      <c r="F54" s="121"/>
      <c r="G54" s="121"/>
      <c r="H54" s="231"/>
      <c r="I54" s="231"/>
    </row>
    <row r="55" spans="1:9" s="7" customFormat="1" ht="9" customHeight="1" x14ac:dyDescent="0.2">
      <c r="A55" s="356"/>
      <c r="B55" s="1816"/>
      <c r="C55" s="121"/>
      <c r="D55" s="121"/>
      <c r="E55" s="121"/>
      <c r="F55" s="121"/>
      <c r="G55" s="121"/>
      <c r="H55" s="231"/>
      <c r="I55" s="231"/>
    </row>
    <row r="63" spans="1:9" x14ac:dyDescent="0.2">
      <c r="C63" s="2"/>
    </row>
    <row r="70" spans="4:4" x14ac:dyDescent="0.2">
      <c r="D70" s="2"/>
    </row>
  </sheetData>
  <mergeCells count="3">
    <mergeCell ref="B2:G2"/>
    <mergeCell ref="D3:E3"/>
    <mergeCell ref="B48:G48"/>
  </mergeCells>
  <pageMargins left="0.70866141732283472" right="0.70866141732283472" top="0.74803149606299213" bottom="0.74803149606299213" header="0.31496062992125984" footer="0.31496062992125984"/>
  <pageSetup scale="62" orientation="landscape" r:id="rId1"/>
  <rowBreaks count="1" manualBreakCount="1">
    <brk id="55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A6944-8F3B-4C69-A0FA-328C6F4A5CA4}">
  <dimension ref="B2:N92"/>
  <sheetViews>
    <sheetView showGridLines="0" zoomScale="40" zoomScaleNormal="40" workbookViewId="0">
      <selection activeCell="R17" sqref="R17:S23"/>
    </sheetView>
  </sheetViews>
  <sheetFormatPr baseColWidth="10" defaultRowHeight="14.25" x14ac:dyDescent="0.2"/>
  <cols>
    <col min="1" max="1" width="2.7109375" style="8" customWidth="1"/>
    <col min="2" max="2" width="31.7109375" style="8" customWidth="1"/>
    <col min="3" max="3" width="22.140625" style="8" customWidth="1"/>
    <col min="4" max="4" width="28.7109375" style="8" customWidth="1"/>
    <col min="5" max="5" width="21.85546875" style="8" customWidth="1"/>
    <col min="6" max="6" width="26.85546875" style="8" customWidth="1"/>
    <col min="7" max="8" width="24.140625" style="8" customWidth="1"/>
    <col min="9" max="9" width="25" style="8" customWidth="1"/>
    <col min="10" max="10" width="24.42578125" style="8" customWidth="1"/>
    <col min="11" max="11" width="1.5703125" style="8" customWidth="1"/>
    <col min="12" max="16384" width="11.42578125" style="8"/>
  </cols>
  <sheetData>
    <row r="2" spans="2:14" ht="10.5" customHeight="1" x14ac:dyDescent="0.2"/>
    <row r="3" spans="2:14" ht="107.25" customHeight="1" x14ac:dyDescent="0.2">
      <c r="B3" s="563"/>
      <c r="C3" s="564"/>
      <c r="D3" s="2308" t="s">
        <v>718</v>
      </c>
      <c r="E3" s="2308"/>
      <c r="F3" s="2308"/>
      <c r="G3" s="2308"/>
      <c r="H3" s="2308"/>
      <c r="I3" s="565"/>
      <c r="J3" s="566"/>
      <c r="K3" s="567"/>
    </row>
    <row r="4" spans="2:14" ht="18" customHeight="1" x14ac:dyDescent="0.3">
      <c r="B4" s="2309" t="s">
        <v>719</v>
      </c>
      <c r="C4" s="2311" t="s">
        <v>720</v>
      </c>
      <c r="D4" s="2311"/>
      <c r="E4" s="2311"/>
      <c r="F4" s="2311"/>
      <c r="G4" s="2311"/>
      <c r="H4" s="2311"/>
      <c r="I4" s="2311"/>
      <c r="J4" s="2311"/>
    </row>
    <row r="5" spans="2:14" ht="64.5" customHeight="1" x14ac:dyDescent="0.2">
      <c r="B5" s="2310"/>
      <c r="C5" s="568" t="s">
        <v>721</v>
      </c>
      <c r="D5" s="569" t="s">
        <v>722</v>
      </c>
      <c r="E5" s="568" t="s">
        <v>723</v>
      </c>
      <c r="F5" s="568" t="s">
        <v>724</v>
      </c>
      <c r="G5" s="568" t="s">
        <v>725</v>
      </c>
      <c r="H5" s="568" t="s">
        <v>726</v>
      </c>
      <c r="I5" s="568" t="s">
        <v>727</v>
      </c>
      <c r="J5" s="568" t="s">
        <v>728</v>
      </c>
    </row>
    <row r="6" spans="2:14" x14ac:dyDescent="0.2">
      <c r="B6" s="570"/>
      <c r="C6" s="2597"/>
      <c r="D6" s="2597"/>
      <c r="E6" s="2597"/>
      <c r="F6" s="2597"/>
      <c r="G6" s="2597"/>
      <c r="H6" s="2597"/>
      <c r="I6" s="2597"/>
      <c r="J6" s="2597"/>
      <c r="L6" s="2758"/>
      <c r="M6" s="2758"/>
      <c r="N6" s="2758"/>
    </row>
    <row r="7" spans="2:14" ht="20.25" x14ac:dyDescent="0.2">
      <c r="B7" s="571"/>
      <c r="C7" s="2598"/>
      <c r="D7" s="2598"/>
      <c r="E7" s="2598"/>
      <c r="F7" s="2598"/>
      <c r="G7" s="2598"/>
      <c r="H7" s="2598"/>
      <c r="I7" s="2598"/>
      <c r="J7" s="2598"/>
      <c r="L7" s="2758"/>
      <c r="M7" s="2758"/>
      <c r="N7" s="2758"/>
    </row>
    <row r="8" spans="2:14" x14ac:dyDescent="0.2">
      <c r="B8" s="567"/>
      <c r="C8" s="2598"/>
      <c r="D8" s="2598"/>
      <c r="E8" s="2598"/>
      <c r="F8" s="2598"/>
      <c r="G8" s="2598"/>
      <c r="H8" s="2598"/>
      <c r="I8" s="2598"/>
      <c r="J8" s="2598"/>
      <c r="L8" s="2758"/>
      <c r="M8" s="2758"/>
      <c r="N8" s="2758"/>
    </row>
    <row r="9" spans="2:14" x14ac:dyDescent="0.2">
      <c r="B9" s="567"/>
      <c r="C9" s="2598"/>
      <c r="D9" s="2598"/>
      <c r="E9" s="2598"/>
      <c r="F9" s="2598"/>
      <c r="G9" s="2598"/>
      <c r="H9" s="2598"/>
      <c r="I9" s="2598"/>
      <c r="J9" s="2598"/>
      <c r="L9" s="2758"/>
      <c r="M9" s="2758"/>
      <c r="N9" s="2758"/>
    </row>
    <row r="10" spans="2:14" x14ac:dyDescent="0.2">
      <c r="B10" s="567"/>
      <c r="C10" s="2598"/>
      <c r="D10" s="2598"/>
      <c r="E10" s="2598"/>
      <c r="F10" s="2598"/>
      <c r="G10" s="2598"/>
      <c r="H10" s="2598"/>
      <c r="I10" s="2598"/>
      <c r="J10" s="2598"/>
      <c r="L10" s="2758"/>
      <c r="M10" s="2758"/>
      <c r="N10" s="2758"/>
    </row>
    <row r="11" spans="2:14" x14ac:dyDescent="0.2">
      <c r="B11" s="567"/>
      <c r="C11" s="2598"/>
      <c r="D11" s="2598"/>
      <c r="E11" s="2598"/>
      <c r="F11" s="2598"/>
      <c r="G11" s="2598"/>
      <c r="H11" s="2598"/>
      <c r="I11" s="2598"/>
      <c r="J11" s="2598"/>
    </row>
    <row r="12" spans="2:14" x14ac:dyDescent="0.2">
      <c r="B12" s="567"/>
      <c r="C12" s="2598"/>
      <c r="D12" s="2598"/>
      <c r="E12" s="2598"/>
      <c r="F12" s="2598"/>
      <c r="G12" s="2598"/>
      <c r="H12" s="2598"/>
      <c r="I12" s="2598"/>
      <c r="J12" s="2598"/>
    </row>
    <row r="13" spans="2:14" x14ac:dyDescent="0.2">
      <c r="B13" s="567"/>
      <c r="C13" s="2598"/>
      <c r="D13" s="2598"/>
      <c r="E13" s="2598"/>
      <c r="F13" s="2598"/>
      <c r="G13" s="2598"/>
      <c r="H13" s="2598"/>
      <c r="I13" s="2598"/>
      <c r="J13" s="2598"/>
    </row>
    <row r="14" spans="2:14" x14ac:dyDescent="0.2">
      <c r="B14" s="567"/>
      <c r="C14" s="2598"/>
      <c r="D14" s="2598"/>
      <c r="E14" s="2598"/>
      <c r="F14" s="2598"/>
      <c r="G14" s="2598"/>
      <c r="H14" s="2598"/>
      <c r="I14" s="2598"/>
      <c r="J14" s="2598"/>
    </row>
    <row r="15" spans="2:14" x14ac:dyDescent="0.2">
      <c r="B15" s="567"/>
      <c r="C15" s="2598"/>
      <c r="D15" s="2598"/>
      <c r="E15" s="2598"/>
      <c r="F15" s="2598"/>
      <c r="G15" s="2598"/>
      <c r="H15" s="2598"/>
      <c r="I15" s="2598"/>
      <c r="J15" s="2598"/>
    </row>
    <row r="16" spans="2:14" x14ac:dyDescent="0.2">
      <c r="B16" s="567"/>
      <c r="C16" s="2598"/>
      <c r="D16" s="2598"/>
      <c r="E16" s="2598"/>
      <c r="F16" s="2598"/>
      <c r="G16" s="2598"/>
      <c r="H16" s="2598"/>
      <c r="I16" s="2598"/>
      <c r="J16" s="2598"/>
    </row>
    <row r="17" spans="2:10" x14ac:dyDescent="0.2">
      <c r="B17" s="567"/>
      <c r="C17" s="2598"/>
      <c r="D17" s="2598"/>
      <c r="E17" s="2598"/>
      <c r="F17" s="2598"/>
      <c r="G17" s="2598"/>
      <c r="H17" s="2598"/>
      <c r="I17" s="2598"/>
      <c r="J17" s="2598"/>
    </row>
    <row r="18" spans="2:10" hidden="1" x14ac:dyDescent="0.2">
      <c r="B18" s="567"/>
      <c r="C18" s="2598"/>
      <c r="D18" s="2598"/>
      <c r="E18" s="2598"/>
      <c r="F18" s="2598"/>
      <c r="G18" s="2598"/>
      <c r="H18" s="2598"/>
      <c r="I18" s="2598"/>
      <c r="J18" s="2598"/>
    </row>
    <row r="19" spans="2:10" hidden="1" x14ac:dyDescent="0.2">
      <c r="B19" s="567"/>
      <c r="C19" s="2598"/>
      <c r="D19" s="2598"/>
      <c r="E19" s="2598"/>
      <c r="F19" s="2598"/>
      <c r="G19" s="2598"/>
      <c r="H19" s="2598"/>
      <c r="I19" s="2598"/>
      <c r="J19" s="2598"/>
    </row>
    <row r="20" spans="2:10" hidden="1" x14ac:dyDescent="0.2">
      <c r="B20" s="567"/>
      <c r="C20" s="2598"/>
      <c r="D20" s="2598"/>
      <c r="E20" s="2598"/>
      <c r="F20" s="2598"/>
      <c r="G20" s="2598"/>
      <c r="H20" s="2598"/>
      <c r="I20" s="2598"/>
      <c r="J20" s="2598"/>
    </row>
    <row r="21" spans="2:10" hidden="1" x14ac:dyDescent="0.2">
      <c r="B21" s="567"/>
      <c r="C21" s="2598"/>
      <c r="D21" s="2598"/>
      <c r="E21" s="2598"/>
      <c r="F21" s="2598"/>
      <c r="G21" s="2598"/>
      <c r="H21" s="2598"/>
      <c r="I21" s="2598"/>
      <c r="J21" s="2598"/>
    </row>
    <row r="22" spans="2:10" hidden="1" x14ac:dyDescent="0.2">
      <c r="B22" s="567"/>
      <c r="C22" s="2598"/>
      <c r="D22" s="2598"/>
      <c r="E22" s="2598"/>
      <c r="F22" s="2598"/>
      <c r="G22" s="2598"/>
      <c r="H22" s="2598"/>
      <c r="I22" s="2598"/>
      <c r="J22" s="2598"/>
    </row>
    <row r="23" spans="2:10" x14ac:dyDescent="0.2">
      <c r="B23" s="567"/>
      <c r="C23" s="2598"/>
      <c r="D23" s="2598"/>
      <c r="E23" s="2598"/>
      <c r="F23" s="2598"/>
      <c r="G23" s="2598"/>
      <c r="H23" s="2598"/>
      <c r="I23" s="2598"/>
      <c r="J23" s="2598"/>
    </row>
    <row r="24" spans="2:10" x14ac:dyDescent="0.2">
      <c r="B24" s="567"/>
      <c r="C24" s="2598"/>
      <c r="D24" s="2598"/>
      <c r="E24" s="2598"/>
      <c r="F24" s="2598"/>
      <c r="G24" s="2598"/>
      <c r="H24" s="2598"/>
      <c r="I24" s="2598"/>
      <c r="J24" s="2598"/>
    </row>
    <row r="25" spans="2:10" x14ac:dyDescent="0.2">
      <c r="B25" s="567"/>
      <c r="C25" s="2598"/>
      <c r="D25" s="2598"/>
      <c r="E25" s="2598"/>
      <c r="F25" s="2598"/>
      <c r="G25" s="2598"/>
      <c r="H25" s="2598"/>
      <c r="I25" s="2598"/>
      <c r="J25" s="2598"/>
    </row>
    <row r="26" spans="2:10" x14ac:dyDescent="0.2">
      <c r="B26" s="567"/>
      <c r="C26" s="2598"/>
      <c r="D26" s="2598"/>
      <c r="E26" s="2598"/>
      <c r="F26" s="2598"/>
      <c r="G26" s="2598"/>
      <c r="H26" s="2598"/>
      <c r="I26" s="2598"/>
      <c r="J26" s="2598"/>
    </row>
    <row r="27" spans="2:10" x14ac:dyDescent="0.2">
      <c r="B27" s="567"/>
      <c r="C27" s="2598"/>
      <c r="D27" s="2598"/>
      <c r="E27" s="2598"/>
      <c r="F27" s="2598"/>
      <c r="G27" s="2598"/>
      <c r="H27" s="2598"/>
      <c r="I27" s="2598"/>
      <c r="J27" s="2598"/>
    </row>
    <row r="28" spans="2:10" x14ac:dyDescent="0.2">
      <c r="B28" s="567"/>
      <c r="C28" s="2598"/>
      <c r="D28" s="2598"/>
      <c r="E28" s="2598"/>
      <c r="F28" s="2598"/>
      <c r="G28" s="2598"/>
      <c r="H28" s="2598"/>
      <c r="I28" s="2598"/>
      <c r="J28" s="2598"/>
    </row>
    <row r="29" spans="2:10" x14ac:dyDescent="0.2">
      <c r="B29" s="567"/>
      <c r="C29" s="2598"/>
      <c r="D29" s="2598"/>
      <c r="E29" s="2598"/>
      <c r="F29" s="2598"/>
      <c r="G29" s="2598"/>
      <c r="H29" s="2598"/>
      <c r="I29" s="2598"/>
      <c r="J29" s="2598"/>
    </row>
    <row r="30" spans="2:10" x14ac:dyDescent="0.2">
      <c r="B30" s="567"/>
      <c r="C30" s="2598"/>
      <c r="D30" s="2598"/>
      <c r="E30" s="2598"/>
      <c r="F30" s="2598"/>
      <c r="G30" s="2598"/>
      <c r="H30" s="2598"/>
      <c r="I30" s="2598"/>
      <c r="J30" s="2598"/>
    </row>
    <row r="31" spans="2:10" x14ac:dyDescent="0.2">
      <c r="B31" s="567"/>
      <c r="C31" s="2598"/>
      <c r="D31" s="2598"/>
      <c r="E31" s="2598"/>
      <c r="F31" s="2598"/>
      <c r="G31" s="2598"/>
      <c r="H31" s="2598"/>
      <c r="I31" s="2598"/>
      <c r="J31" s="2598"/>
    </row>
    <row r="32" spans="2:10" x14ac:dyDescent="0.2">
      <c r="B32" s="567"/>
      <c r="C32" s="2598"/>
      <c r="D32" s="2598"/>
      <c r="E32" s="2598"/>
      <c r="F32" s="2598"/>
      <c r="G32" s="2598"/>
      <c r="H32" s="2598"/>
      <c r="I32" s="2598"/>
      <c r="J32" s="2598"/>
    </row>
    <row r="33" spans="2:10" x14ac:dyDescent="0.2">
      <c r="B33" s="567"/>
      <c r="C33" s="2598"/>
      <c r="D33" s="2598"/>
      <c r="E33" s="2598"/>
      <c r="F33" s="2598"/>
      <c r="G33" s="2598"/>
      <c r="H33" s="2598"/>
      <c r="I33" s="2598"/>
      <c r="J33" s="2598"/>
    </row>
    <row r="34" spans="2:10" x14ac:dyDescent="0.2">
      <c r="B34" s="567"/>
      <c r="C34" s="2598"/>
      <c r="D34" s="2598"/>
      <c r="E34" s="2598"/>
      <c r="F34" s="2598"/>
      <c r="G34" s="2598"/>
      <c r="H34" s="2598"/>
      <c r="I34" s="2598"/>
      <c r="J34" s="2598"/>
    </row>
    <row r="35" spans="2:10" x14ac:dyDescent="0.2">
      <c r="B35" s="567"/>
      <c r="C35" s="2598"/>
      <c r="D35" s="2598"/>
      <c r="E35" s="2598"/>
      <c r="F35" s="2598"/>
      <c r="G35" s="2598"/>
      <c r="H35" s="2598"/>
      <c r="I35" s="2598"/>
      <c r="J35" s="2598"/>
    </row>
    <row r="36" spans="2:10" x14ac:dyDescent="0.2">
      <c r="B36" s="567"/>
      <c r="C36" s="2598"/>
      <c r="D36" s="2598"/>
      <c r="E36" s="2598"/>
      <c r="F36" s="2598"/>
      <c r="G36" s="2598"/>
      <c r="H36" s="2598"/>
      <c r="I36" s="2598"/>
      <c r="J36" s="2598"/>
    </row>
    <row r="37" spans="2:10" x14ac:dyDescent="0.2">
      <c r="B37" s="567"/>
      <c r="C37" s="2598"/>
      <c r="D37" s="2598"/>
      <c r="E37" s="2598"/>
      <c r="F37" s="2598"/>
      <c r="G37" s="2598"/>
      <c r="H37" s="2598"/>
      <c r="I37" s="2598"/>
      <c r="J37" s="2598"/>
    </row>
    <row r="38" spans="2:10" x14ac:dyDescent="0.2">
      <c r="B38" s="567"/>
      <c r="C38" s="2598"/>
      <c r="D38" s="2598"/>
      <c r="E38" s="2598"/>
      <c r="F38" s="2598"/>
      <c r="G38" s="2598"/>
      <c r="H38" s="2598"/>
      <c r="I38" s="2598"/>
      <c r="J38" s="2598"/>
    </row>
    <row r="39" spans="2:10" x14ac:dyDescent="0.2">
      <c r="B39" s="567"/>
      <c r="C39" s="2598"/>
      <c r="D39" s="2598"/>
      <c r="E39" s="2598"/>
      <c r="F39" s="2598"/>
      <c r="G39" s="2598"/>
      <c r="H39" s="2598"/>
      <c r="I39" s="2598"/>
      <c r="J39" s="2598"/>
    </row>
    <row r="40" spans="2:10" x14ac:dyDescent="0.2">
      <c r="B40" s="567"/>
      <c r="C40" s="2598"/>
      <c r="D40" s="2598"/>
      <c r="E40" s="2598"/>
      <c r="F40" s="2598"/>
      <c r="G40" s="2598"/>
      <c r="H40" s="2598"/>
      <c r="I40" s="2598"/>
      <c r="J40" s="2598"/>
    </row>
    <row r="41" spans="2:10" x14ac:dyDescent="0.2">
      <c r="B41" s="567"/>
      <c r="C41" s="2598"/>
      <c r="D41" s="2598"/>
      <c r="E41" s="2598"/>
      <c r="F41" s="2598"/>
      <c r="G41" s="2598"/>
      <c r="H41" s="2598"/>
      <c r="I41" s="2598"/>
      <c r="J41" s="2598"/>
    </row>
    <row r="42" spans="2:10" x14ac:dyDescent="0.2">
      <c r="B42" s="567"/>
      <c r="C42" s="2598"/>
      <c r="D42" s="2598"/>
      <c r="E42" s="2598"/>
      <c r="F42" s="2598"/>
      <c r="G42" s="2598"/>
      <c r="H42" s="2598"/>
      <c r="I42" s="2598"/>
      <c r="J42" s="2598"/>
    </row>
    <row r="43" spans="2:10" x14ac:dyDescent="0.2">
      <c r="B43" s="567"/>
      <c r="C43" s="2598"/>
      <c r="D43" s="2598"/>
      <c r="E43" s="2598"/>
      <c r="F43" s="2598"/>
      <c r="G43" s="2598"/>
      <c r="H43" s="2598"/>
      <c r="I43" s="2598"/>
      <c r="J43" s="2598"/>
    </row>
    <row r="44" spans="2:10" x14ac:dyDescent="0.2">
      <c r="B44" s="567"/>
      <c r="C44" s="2598"/>
      <c r="D44" s="2598"/>
      <c r="E44" s="2598"/>
      <c r="F44" s="2598"/>
      <c r="G44" s="2598"/>
      <c r="H44" s="2598"/>
      <c r="I44" s="2598"/>
      <c r="J44" s="2598"/>
    </row>
    <row r="45" spans="2:10" ht="28.5" customHeight="1" x14ac:dyDescent="0.2">
      <c r="B45" s="573" t="s">
        <v>2355</v>
      </c>
      <c r="C45" s="2599"/>
      <c r="D45" s="2599"/>
      <c r="E45" s="2599"/>
      <c r="F45" s="2599"/>
      <c r="G45" s="2599"/>
      <c r="H45" s="2599"/>
      <c r="I45" s="2599"/>
      <c r="J45" s="2599"/>
    </row>
    <row r="46" spans="2:10" s="575" customFormat="1" ht="15.75" x14ac:dyDescent="0.25">
      <c r="B46" s="574" t="s">
        <v>729</v>
      </c>
    </row>
    <row r="48" spans="2:10" x14ac:dyDescent="0.2">
      <c r="B48" s="452"/>
      <c r="C48" s="576"/>
      <c r="D48" s="577"/>
      <c r="E48" s="452"/>
      <c r="F48" s="452"/>
      <c r="G48" s="452"/>
      <c r="H48" s="452"/>
      <c r="I48" s="452"/>
      <c r="J48" s="452"/>
    </row>
    <row r="49" spans="2:10" ht="20.25" x14ac:dyDescent="0.3">
      <c r="B49" s="1830" t="s">
        <v>730</v>
      </c>
      <c r="C49" s="576"/>
      <c r="D49" s="2312"/>
      <c r="E49" s="2312"/>
      <c r="F49" s="1829"/>
      <c r="G49" s="578"/>
      <c r="H49" s="578"/>
      <c r="I49" s="2313" t="s">
        <v>730</v>
      </c>
      <c r="J49" s="2314"/>
    </row>
    <row r="51" spans="2:10" x14ac:dyDescent="0.2">
      <c r="E51" s="579"/>
      <c r="F51" s="579"/>
    </row>
    <row r="63" spans="2:10" x14ac:dyDescent="0.2">
      <c r="C63" s="580"/>
    </row>
    <row r="70" spans="4:4" x14ac:dyDescent="0.2">
      <c r="D70" s="580"/>
    </row>
    <row r="76" spans="4:4" ht="1.5" customHeight="1" x14ac:dyDescent="0.2"/>
    <row r="77" spans="4:4" hidden="1" x14ac:dyDescent="0.2"/>
    <row r="78" spans="4:4" hidden="1" x14ac:dyDescent="0.2"/>
    <row r="79" spans="4:4" hidden="1" x14ac:dyDescent="0.2"/>
    <row r="80" spans="4:4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</sheetData>
  <mergeCells count="5">
    <mergeCell ref="D3:H3"/>
    <mergeCell ref="B4:B5"/>
    <mergeCell ref="C4:J4"/>
    <mergeCell ref="D49:E49"/>
    <mergeCell ref="I49:J49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EB07C-25A0-406B-AA2A-1305AE960B37}">
  <dimension ref="B1:IV70"/>
  <sheetViews>
    <sheetView showGridLines="0" topLeftCell="A3" zoomScale="85" zoomScaleNormal="85" zoomScaleSheetLayoutView="85" workbookViewId="0">
      <selection activeCell="B33" sqref="B33"/>
    </sheetView>
  </sheetViews>
  <sheetFormatPr baseColWidth="10" defaultRowHeight="12.75" x14ac:dyDescent="0.2"/>
  <cols>
    <col min="1" max="1" width="3.140625" style="549" customWidth="1"/>
    <col min="2" max="2" width="29" style="549" customWidth="1"/>
    <col min="3" max="3" width="38.140625" style="549" customWidth="1"/>
    <col min="4" max="4" width="24.140625" style="549" customWidth="1"/>
    <col min="5" max="5" width="22.42578125" style="549" customWidth="1"/>
    <col min="6" max="6" width="23.28515625" style="549" customWidth="1"/>
    <col min="7" max="7" width="29.28515625" style="549" customWidth="1"/>
    <col min="8" max="8" width="17.85546875" style="549" customWidth="1"/>
    <col min="9" max="9" width="2.7109375" style="549" customWidth="1"/>
    <col min="10" max="16384" width="11.42578125" style="549"/>
  </cols>
  <sheetData>
    <row r="1" spans="2:8" s="126" customFormat="1" ht="15" customHeight="1" thickBot="1" x14ac:dyDescent="0.25">
      <c r="B1" s="122"/>
      <c r="C1" s="123"/>
      <c r="D1" s="124"/>
      <c r="E1" s="124"/>
      <c r="F1" s="122"/>
      <c r="G1" s="122"/>
      <c r="H1" s="122"/>
    </row>
    <row r="2" spans="2:8" s="126" customFormat="1" ht="66" customHeight="1" thickTop="1" x14ac:dyDescent="0.25">
      <c r="B2" s="2315" t="s">
        <v>704</v>
      </c>
      <c r="C2" s="2316"/>
      <c r="D2" s="2316"/>
      <c r="E2" s="2316"/>
      <c r="F2" s="2316"/>
      <c r="G2" s="2316"/>
      <c r="H2" s="2317"/>
    </row>
    <row r="3" spans="2:8" s="126" customFormat="1" ht="15" customHeight="1" x14ac:dyDescent="0.2">
      <c r="B3" s="529"/>
      <c r="C3" s="530"/>
      <c r="D3" s="2318"/>
      <c r="E3" s="2318"/>
      <c r="F3" s="530"/>
      <c r="G3" s="530"/>
      <c r="H3" s="531"/>
    </row>
    <row r="4" spans="2:8" s="126" customFormat="1" ht="18.75" customHeight="1" x14ac:dyDescent="0.2">
      <c r="B4" s="532" t="s">
        <v>705</v>
      </c>
      <c r="C4" s="533" t="s">
        <v>706</v>
      </c>
      <c r="D4" s="534"/>
      <c r="E4" s="534"/>
      <c r="F4" s="535"/>
      <c r="G4" s="534"/>
      <c r="H4" s="137" t="s">
        <v>707</v>
      </c>
    </row>
    <row r="5" spans="2:8" s="126" customFormat="1" ht="13.5" thickBot="1" x14ac:dyDescent="0.25">
      <c r="B5" s="536"/>
      <c r="C5" s="537"/>
      <c r="D5" s="537"/>
      <c r="E5" s="537"/>
      <c r="F5" s="537"/>
      <c r="G5" s="537"/>
      <c r="H5" s="538"/>
    </row>
    <row r="6" spans="2:8" s="126" customFormat="1" ht="6" customHeight="1" thickTop="1" thickBot="1" x14ac:dyDescent="0.25">
      <c r="B6" s="539"/>
      <c r="C6" s="539"/>
      <c r="D6" s="539"/>
      <c r="E6" s="539"/>
      <c r="F6" s="539"/>
      <c r="G6" s="539"/>
      <c r="H6" s="539"/>
    </row>
    <row r="7" spans="2:8" s="543" customFormat="1" ht="26.25" customHeight="1" thickTop="1" thickBot="1" x14ac:dyDescent="0.3">
      <c r="B7" s="540" t="s">
        <v>708</v>
      </c>
      <c r="C7" s="541" t="s">
        <v>709</v>
      </c>
      <c r="D7" s="541" t="s">
        <v>710</v>
      </c>
      <c r="E7" s="541" t="s">
        <v>711</v>
      </c>
      <c r="F7" s="541" t="s">
        <v>712</v>
      </c>
      <c r="G7" s="541" t="s">
        <v>713</v>
      </c>
      <c r="H7" s="542" t="s">
        <v>714</v>
      </c>
    </row>
    <row r="8" spans="2:8" s="126" customFormat="1" ht="6" customHeight="1" thickTop="1" thickBot="1" x14ac:dyDescent="0.25">
      <c r="B8" s="544"/>
      <c r="C8" s="544"/>
      <c r="D8" s="544"/>
      <c r="E8" s="544"/>
      <c r="F8" s="544"/>
      <c r="G8" s="544"/>
      <c r="H8" s="544"/>
    </row>
    <row r="9" spans="2:8" ht="13.5" thickTop="1" x14ac:dyDescent="0.2">
      <c r="B9" s="545"/>
      <c r="C9" s="546"/>
      <c r="D9" s="547"/>
      <c r="E9" s="547"/>
      <c r="F9" s="547"/>
      <c r="G9" s="547"/>
      <c r="H9" s="548"/>
    </row>
    <row r="10" spans="2:8" x14ac:dyDescent="0.2">
      <c r="B10" s="550"/>
      <c r="C10" s="551"/>
      <c r="D10" s="29"/>
      <c r="E10" s="29"/>
      <c r="F10" s="29"/>
      <c r="G10" s="29"/>
      <c r="H10" s="552"/>
    </row>
    <row r="11" spans="2:8" x14ac:dyDescent="0.2">
      <c r="B11" s="550"/>
      <c r="C11" s="551"/>
      <c r="D11" s="29"/>
      <c r="E11" s="29"/>
      <c r="F11" s="29"/>
      <c r="G11" s="29"/>
      <c r="H11" s="552"/>
    </row>
    <row r="12" spans="2:8" x14ac:dyDescent="0.2">
      <c r="B12" s="550"/>
      <c r="C12" s="551"/>
      <c r="D12" s="29"/>
      <c r="E12" s="29"/>
      <c r="F12" s="29"/>
      <c r="G12" s="29"/>
      <c r="H12" s="552"/>
    </row>
    <row r="13" spans="2:8" x14ac:dyDescent="0.2">
      <c r="B13" s="550"/>
      <c r="C13" s="551"/>
      <c r="D13" s="29"/>
      <c r="E13" s="29"/>
      <c r="F13" s="29"/>
      <c r="G13" s="29"/>
      <c r="H13" s="552"/>
    </row>
    <row r="14" spans="2:8" x14ac:dyDescent="0.2">
      <c r="B14" s="550"/>
      <c r="C14" s="551"/>
      <c r="D14" s="29"/>
      <c r="E14" s="29"/>
      <c r="F14" s="29"/>
      <c r="G14" s="29"/>
      <c r="H14" s="552"/>
    </row>
    <row r="15" spans="2:8" x14ac:dyDescent="0.2">
      <c r="B15" s="550"/>
      <c r="C15" s="551"/>
      <c r="D15" s="29"/>
      <c r="E15" s="29"/>
      <c r="F15" s="29"/>
      <c r="G15" s="29"/>
      <c r="H15" s="552"/>
    </row>
    <row r="16" spans="2:8" x14ac:dyDescent="0.2">
      <c r="B16" s="550"/>
      <c r="C16" s="551"/>
      <c r="D16" s="29"/>
      <c r="E16" s="29"/>
      <c r="F16" s="29"/>
      <c r="G16" s="29"/>
      <c r="H16" s="552"/>
    </row>
    <row r="17" spans="2:8" x14ac:dyDescent="0.2">
      <c r="B17" s="550"/>
      <c r="C17" s="551"/>
      <c r="D17" s="29"/>
      <c r="E17" s="29"/>
      <c r="F17" s="29"/>
      <c r="G17" s="29"/>
      <c r="H17" s="552"/>
    </row>
    <row r="18" spans="2:8" x14ac:dyDescent="0.2">
      <c r="B18" s="550"/>
      <c r="C18" s="551"/>
      <c r="D18" s="29"/>
      <c r="E18" s="29"/>
      <c r="F18" s="29"/>
      <c r="G18" s="29"/>
      <c r="H18" s="552"/>
    </row>
    <row r="19" spans="2:8" x14ac:dyDescent="0.2">
      <c r="B19" s="550"/>
      <c r="C19" s="551"/>
      <c r="D19" s="29"/>
      <c r="E19" s="29"/>
      <c r="F19" s="29"/>
      <c r="G19" s="29"/>
      <c r="H19" s="552"/>
    </row>
    <row r="20" spans="2:8" x14ac:dyDescent="0.2">
      <c r="B20" s="550"/>
      <c r="C20" s="551"/>
      <c r="D20" s="29"/>
      <c r="E20" s="29"/>
      <c r="F20" s="29"/>
      <c r="G20" s="29"/>
      <c r="H20" s="552"/>
    </row>
    <row r="21" spans="2:8" x14ac:dyDescent="0.2">
      <c r="B21" s="550"/>
      <c r="C21" s="551"/>
      <c r="D21" s="29"/>
      <c r="E21" s="29"/>
      <c r="F21" s="29"/>
      <c r="G21" s="29"/>
      <c r="H21" s="552"/>
    </row>
    <row r="22" spans="2:8" x14ac:dyDescent="0.2">
      <c r="B22" s="550"/>
      <c r="C22" s="551"/>
      <c r="D22" s="29"/>
      <c r="E22" s="29"/>
      <c r="F22" s="29"/>
      <c r="G22" s="29"/>
      <c r="H22" s="552"/>
    </row>
    <row r="23" spans="2:8" x14ac:dyDescent="0.2">
      <c r="B23" s="550"/>
      <c r="C23" s="551"/>
      <c r="D23" s="29"/>
      <c r="E23" s="29"/>
      <c r="F23" s="29"/>
      <c r="G23" s="29"/>
      <c r="H23" s="552"/>
    </row>
    <row r="24" spans="2:8" x14ac:dyDescent="0.2">
      <c r="B24" s="550"/>
      <c r="C24" s="551"/>
      <c r="D24" s="29"/>
      <c r="E24" s="29"/>
      <c r="F24" s="29"/>
      <c r="G24" s="29"/>
      <c r="H24" s="552"/>
    </row>
    <row r="25" spans="2:8" x14ac:dyDescent="0.2">
      <c r="B25" s="550"/>
      <c r="C25" s="551"/>
      <c r="D25" s="29"/>
      <c r="E25" s="29"/>
      <c r="F25" s="29"/>
      <c r="G25" s="29"/>
      <c r="H25" s="552"/>
    </row>
    <row r="26" spans="2:8" x14ac:dyDescent="0.2">
      <c r="B26" s="550"/>
      <c r="C26" s="551"/>
      <c r="D26" s="29"/>
      <c r="E26" s="29"/>
      <c r="F26" s="29"/>
      <c r="G26" s="29"/>
      <c r="H26" s="552"/>
    </row>
    <row r="27" spans="2:8" x14ac:dyDescent="0.2">
      <c r="B27" s="550"/>
      <c r="C27" s="551"/>
      <c r="D27" s="29"/>
      <c r="E27" s="29"/>
      <c r="F27" s="29"/>
      <c r="G27" s="29"/>
      <c r="H27" s="552"/>
    </row>
    <row r="28" spans="2:8" x14ac:dyDescent="0.2">
      <c r="B28" s="550"/>
      <c r="C28" s="551"/>
      <c r="D28" s="29"/>
      <c r="E28" s="29"/>
      <c r="F28" s="29"/>
      <c r="G28" s="29"/>
      <c r="H28" s="552"/>
    </row>
    <row r="29" spans="2:8" x14ac:dyDescent="0.2">
      <c r="B29" s="550"/>
      <c r="C29" s="551"/>
      <c r="D29" s="29"/>
      <c r="E29" s="29"/>
      <c r="F29" s="29"/>
      <c r="G29" s="29"/>
      <c r="H29" s="552"/>
    </row>
    <row r="30" spans="2:8" x14ac:dyDescent="0.2">
      <c r="B30" s="550"/>
      <c r="C30" s="551"/>
      <c r="D30" s="29"/>
      <c r="E30" s="29"/>
      <c r="F30" s="29"/>
      <c r="G30" s="29"/>
      <c r="H30" s="552"/>
    </row>
    <row r="31" spans="2:8" x14ac:dyDescent="0.2">
      <c r="B31" s="550"/>
      <c r="C31" s="551"/>
      <c r="D31" s="29"/>
      <c r="E31" s="29"/>
      <c r="F31" s="29"/>
      <c r="G31" s="29"/>
      <c r="H31" s="552"/>
    </row>
    <row r="32" spans="2:8" ht="13.5" thickBot="1" x14ac:dyDescent="0.25">
      <c r="B32" s="553"/>
      <c r="C32" s="554"/>
      <c r="D32" s="555"/>
      <c r="E32" s="555"/>
      <c r="F32" s="555"/>
      <c r="G32" s="555"/>
      <c r="H32" s="556"/>
    </row>
    <row r="33" spans="2:256" ht="15.75" customHeight="1" thickTop="1" x14ac:dyDescent="0.2">
      <c r="B33" s="549" t="s">
        <v>715</v>
      </c>
    </row>
    <row r="34" spans="2:256" x14ac:dyDescent="0.2">
      <c r="B34" s="557" t="s">
        <v>716</v>
      </c>
      <c r="C34" s="557"/>
      <c r="D34" s="557"/>
    </row>
    <row r="35" spans="2:256" s="126" customFormat="1" x14ac:dyDescent="0.2">
      <c r="B35" s="557" t="s">
        <v>717</v>
      </c>
    </row>
    <row r="36" spans="2:256" s="126" customFormat="1" x14ac:dyDescent="0.2">
      <c r="B36" s="558"/>
      <c r="C36" s="558"/>
      <c r="D36" s="558"/>
      <c r="E36" s="558"/>
      <c r="F36" s="558"/>
      <c r="G36" s="558"/>
    </row>
    <row r="37" spans="2:256" s="126" customFormat="1" x14ac:dyDescent="0.2">
      <c r="B37" s="558"/>
      <c r="C37" s="559"/>
      <c r="D37" s="558"/>
      <c r="E37" s="559"/>
      <c r="F37" s="558"/>
      <c r="G37" s="559"/>
    </row>
    <row r="38" spans="2:256" s="126" customFormat="1" ht="4.5" customHeight="1" x14ac:dyDescent="0.2">
      <c r="B38" s="558"/>
      <c r="C38" s="559"/>
      <c r="D38" s="558"/>
      <c r="E38" s="559"/>
      <c r="F38" s="558"/>
      <c r="G38" s="559"/>
    </row>
    <row r="39" spans="2:256" s="126" customFormat="1" x14ac:dyDescent="0.2">
      <c r="B39" s="558"/>
      <c r="C39" s="559"/>
      <c r="D39" s="560"/>
      <c r="E39" s="560"/>
      <c r="F39" s="560"/>
      <c r="G39" s="560"/>
      <c r="H39" s="560"/>
      <c r="I39" s="560"/>
      <c r="J39" s="560"/>
      <c r="K39" s="560"/>
      <c r="L39" s="560"/>
      <c r="M39" s="560"/>
      <c r="N39" s="560"/>
      <c r="O39" s="560"/>
      <c r="P39" s="560"/>
      <c r="Q39" s="560"/>
      <c r="R39" s="560"/>
      <c r="S39" s="560"/>
      <c r="T39" s="560"/>
      <c r="U39" s="560"/>
      <c r="V39" s="560"/>
      <c r="W39" s="560"/>
      <c r="X39" s="560"/>
      <c r="Y39" s="560"/>
      <c r="Z39" s="560"/>
      <c r="AA39" s="560"/>
      <c r="AB39" s="560"/>
      <c r="AC39" s="560"/>
      <c r="AD39" s="560"/>
      <c r="AE39" s="560"/>
      <c r="AF39" s="560"/>
      <c r="AG39" s="560"/>
      <c r="AH39" s="560"/>
      <c r="AI39" s="560"/>
      <c r="AJ39" s="560"/>
      <c r="AK39" s="560"/>
      <c r="AL39" s="560"/>
      <c r="AM39" s="560"/>
      <c r="AN39" s="560"/>
      <c r="AO39" s="560"/>
      <c r="AP39" s="560"/>
      <c r="AQ39" s="560"/>
      <c r="AR39" s="560"/>
      <c r="AS39" s="560"/>
      <c r="AT39" s="560"/>
      <c r="AU39" s="560"/>
      <c r="AV39" s="560"/>
      <c r="AW39" s="560"/>
      <c r="AX39" s="560"/>
      <c r="AY39" s="560"/>
      <c r="AZ39" s="560"/>
      <c r="BA39" s="560"/>
      <c r="BB39" s="560"/>
      <c r="BC39" s="560"/>
      <c r="BD39" s="560"/>
      <c r="BE39" s="560"/>
      <c r="BF39" s="560"/>
      <c r="BG39" s="560"/>
      <c r="BH39" s="560"/>
      <c r="BI39" s="560"/>
      <c r="BJ39" s="560"/>
      <c r="BK39" s="560"/>
      <c r="BL39" s="560"/>
      <c r="BM39" s="560"/>
      <c r="BN39" s="560"/>
      <c r="BO39" s="560"/>
      <c r="BP39" s="560"/>
      <c r="BQ39" s="560"/>
      <c r="BR39" s="560"/>
      <c r="BS39" s="560"/>
      <c r="BT39" s="560"/>
      <c r="BU39" s="560"/>
      <c r="BV39" s="560"/>
      <c r="BW39" s="560"/>
      <c r="BX39" s="560"/>
      <c r="BY39" s="560"/>
      <c r="BZ39" s="560"/>
      <c r="CA39" s="560"/>
      <c r="CB39" s="560"/>
      <c r="CC39" s="560"/>
      <c r="CD39" s="560"/>
      <c r="CE39" s="560"/>
      <c r="CF39" s="560"/>
      <c r="CG39" s="560"/>
      <c r="CH39" s="560"/>
      <c r="CI39" s="560"/>
      <c r="CJ39" s="560"/>
      <c r="CK39" s="560"/>
      <c r="CL39" s="560"/>
      <c r="CM39" s="560"/>
      <c r="CN39" s="560"/>
      <c r="CO39" s="560"/>
      <c r="CP39" s="560"/>
      <c r="CQ39" s="560"/>
      <c r="CR39" s="560"/>
      <c r="CS39" s="560"/>
      <c r="CT39" s="560"/>
      <c r="CU39" s="560"/>
      <c r="CV39" s="560"/>
      <c r="CW39" s="560"/>
      <c r="CX39" s="560"/>
      <c r="CY39" s="560"/>
      <c r="CZ39" s="560"/>
      <c r="DA39" s="560"/>
      <c r="DB39" s="560"/>
      <c r="DC39" s="560"/>
      <c r="DD39" s="560"/>
      <c r="DE39" s="560"/>
      <c r="DF39" s="560"/>
      <c r="DG39" s="560"/>
      <c r="DH39" s="560"/>
      <c r="DI39" s="560"/>
      <c r="DJ39" s="560"/>
      <c r="DK39" s="560"/>
      <c r="DL39" s="560"/>
      <c r="DM39" s="560"/>
      <c r="DN39" s="560"/>
      <c r="DO39" s="560"/>
      <c r="DP39" s="560"/>
      <c r="DQ39" s="560"/>
      <c r="DR39" s="560"/>
      <c r="DS39" s="560"/>
      <c r="DT39" s="560"/>
      <c r="DU39" s="560"/>
      <c r="DV39" s="560"/>
      <c r="DW39" s="560"/>
      <c r="DX39" s="560"/>
      <c r="DY39" s="560"/>
      <c r="DZ39" s="560"/>
      <c r="EA39" s="560"/>
      <c r="EB39" s="560"/>
      <c r="EC39" s="560"/>
      <c r="ED39" s="560"/>
      <c r="EE39" s="560"/>
      <c r="EF39" s="560"/>
      <c r="EG39" s="560"/>
      <c r="EH39" s="560"/>
      <c r="EI39" s="560"/>
      <c r="EJ39" s="560"/>
      <c r="EK39" s="560"/>
      <c r="EL39" s="560"/>
      <c r="EM39" s="560"/>
      <c r="EN39" s="560"/>
      <c r="EO39" s="560"/>
      <c r="EP39" s="560"/>
      <c r="EQ39" s="560"/>
      <c r="ER39" s="560"/>
      <c r="ES39" s="560"/>
      <c r="ET39" s="560"/>
      <c r="EU39" s="560"/>
      <c r="EV39" s="560"/>
      <c r="EW39" s="560"/>
      <c r="EX39" s="560"/>
      <c r="EY39" s="560"/>
      <c r="EZ39" s="560"/>
      <c r="FA39" s="560"/>
      <c r="FB39" s="560"/>
      <c r="FC39" s="560"/>
      <c r="FD39" s="560"/>
      <c r="FE39" s="560"/>
      <c r="FF39" s="560"/>
      <c r="FG39" s="560"/>
      <c r="FH39" s="560"/>
      <c r="FI39" s="560"/>
      <c r="FJ39" s="560"/>
      <c r="FK39" s="560"/>
      <c r="FL39" s="560"/>
      <c r="FM39" s="560"/>
      <c r="FN39" s="560"/>
      <c r="FO39" s="560"/>
      <c r="FP39" s="560"/>
      <c r="FQ39" s="560"/>
      <c r="FR39" s="560"/>
      <c r="FS39" s="560"/>
      <c r="FT39" s="560"/>
      <c r="FU39" s="560"/>
      <c r="FV39" s="560"/>
      <c r="FW39" s="560"/>
      <c r="FX39" s="560"/>
      <c r="FY39" s="560"/>
      <c r="FZ39" s="560"/>
      <c r="GA39" s="560"/>
      <c r="GB39" s="560"/>
      <c r="GC39" s="560"/>
      <c r="GD39" s="560"/>
      <c r="GE39" s="560"/>
      <c r="GF39" s="560"/>
      <c r="GG39" s="560"/>
      <c r="GH39" s="560"/>
      <c r="GI39" s="560"/>
      <c r="GJ39" s="560"/>
      <c r="GK39" s="560"/>
      <c r="GL39" s="560"/>
      <c r="GM39" s="560"/>
      <c r="GN39" s="560"/>
      <c r="GO39" s="560"/>
      <c r="GP39" s="560"/>
      <c r="GQ39" s="560"/>
      <c r="GR39" s="560"/>
      <c r="GS39" s="560"/>
      <c r="GT39" s="560"/>
      <c r="GU39" s="560"/>
      <c r="GV39" s="560"/>
      <c r="GW39" s="560"/>
      <c r="GX39" s="560"/>
      <c r="GY39" s="560"/>
      <c r="GZ39" s="560"/>
      <c r="HA39" s="560"/>
      <c r="HB39" s="560"/>
      <c r="HC39" s="560"/>
      <c r="HD39" s="560"/>
      <c r="HE39" s="560"/>
      <c r="HF39" s="560"/>
      <c r="HG39" s="560"/>
      <c r="HH39" s="560"/>
      <c r="HI39" s="560"/>
      <c r="HJ39" s="560"/>
      <c r="HK39" s="560"/>
      <c r="HL39" s="560"/>
      <c r="HM39" s="560"/>
      <c r="HN39" s="560"/>
      <c r="HO39" s="560"/>
      <c r="HP39" s="560"/>
      <c r="HQ39" s="560"/>
      <c r="HR39" s="560"/>
      <c r="HS39" s="560"/>
      <c r="HT39" s="560"/>
      <c r="HU39" s="560"/>
      <c r="HV39" s="560"/>
      <c r="HW39" s="560"/>
      <c r="HX39" s="560"/>
      <c r="HY39" s="560"/>
      <c r="HZ39" s="560"/>
      <c r="IA39" s="560"/>
      <c r="IB39" s="560"/>
      <c r="IC39" s="560"/>
      <c r="ID39" s="560"/>
      <c r="IE39" s="560"/>
      <c r="IF39" s="560"/>
      <c r="IG39" s="560"/>
      <c r="IH39" s="560"/>
      <c r="II39" s="560"/>
      <c r="IJ39" s="560"/>
      <c r="IK39" s="560"/>
      <c r="IL39" s="560"/>
      <c r="IM39" s="560"/>
      <c r="IN39" s="560"/>
      <c r="IO39" s="560"/>
      <c r="IP39" s="560"/>
      <c r="IQ39" s="560"/>
      <c r="IR39" s="560"/>
      <c r="IS39" s="560"/>
      <c r="IT39" s="560"/>
      <c r="IU39" s="560"/>
      <c r="IV39" s="560"/>
    </row>
    <row r="40" spans="2:256" s="126" customFormat="1" x14ac:dyDescent="0.2">
      <c r="B40" s="561"/>
      <c r="C40" s="559"/>
    </row>
    <row r="41" spans="2:256" s="126" customFormat="1" x14ac:dyDescent="0.2">
      <c r="B41" s="558"/>
      <c r="C41" s="559"/>
      <c r="D41" s="558"/>
      <c r="E41" s="559"/>
      <c r="F41" s="558"/>
      <c r="G41" s="559"/>
    </row>
    <row r="63" spans="3:3" x14ac:dyDescent="0.2">
      <c r="C63" s="562"/>
    </row>
    <row r="70" spans="4:4" x14ac:dyDescent="0.2">
      <c r="D70" s="562"/>
    </row>
  </sheetData>
  <mergeCells count="2">
    <mergeCell ref="B2:H2"/>
    <mergeCell ref="D3:E3"/>
  </mergeCells>
  <printOptions horizontalCentered="1"/>
  <pageMargins left="0.39370078740157483" right="0.39370078740157483" top="0.39370078740157483" bottom="0.39370078740157483" header="0" footer="0"/>
  <pageSetup scale="70" orientation="landscape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4F7F7-0301-4251-828D-37A36076A407}">
  <sheetPr>
    <pageSetUpPr fitToPage="1"/>
  </sheetPr>
  <dimension ref="B1:JA70"/>
  <sheetViews>
    <sheetView showGridLines="0" zoomScale="85" zoomScaleNormal="85" zoomScaleSheetLayoutView="85" workbookViewId="0">
      <selection activeCell="G54" sqref="G54"/>
    </sheetView>
  </sheetViews>
  <sheetFormatPr baseColWidth="10" defaultRowHeight="12.75" x14ac:dyDescent="0.2"/>
  <cols>
    <col min="1" max="1" width="0.85546875" style="609" customWidth="1"/>
    <col min="2" max="2" width="10.7109375" style="609" customWidth="1"/>
    <col min="3" max="3" width="10.28515625" style="609" customWidth="1"/>
    <col min="4" max="4" width="12.85546875" style="609" customWidth="1"/>
    <col min="5" max="5" width="10.85546875" style="609" customWidth="1"/>
    <col min="6" max="6" width="10.42578125" style="609" customWidth="1"/>
    <col min="7" max="7" width="29.42578125" style="609" customWidth="1"/>
    <col min="8" max="12" width="19.42578125" style="609" customWidth="1"/>
    <col min="13" max="13" width="23.28515625" style="609" customWidth="1"/>
    <col min="14" max="14" width="0.85546875" style="609" customWidth="1"/>
    <col min="15" max="16384" width="11.42578125" style="609"/>
  </cols>
  <sheetData>
    <row r="1" spans="2:13" s="584" customFormat="1" ht="6" customHeight="1" thickBot="1" x14ac:dyDescent="0.25">
      <c r="B1" s="581"/>
      <c r="C1" s="581"/>
      <c r="D1" s="581"/>
      <c r="E1" s="581"/>
      <c r="F1" s="581"/>
      <c r="G1" s="582"/>
      <c r="H1" s="583"/>
      <c r="I1" s="583"/>
      <c r="J1" s="583"/>
      <c r="K1" s="581"/>
      <c r="L1" s="581"/>
      <c r="M1" s="581"/>
    </row>
    <row r="2" spans="2:13" s="584" customFormat="1" ht="61.5" customHeight="1" thickTop="1" x14ac:dyDescent="0.25">
      <c r="B2" s="2328" t="s">
        <v>731</v>
      </c>
      <c r="C2" s="2329"/>
      <c r="D2" s="2329"/>
      <c r="E2" s="2329"/>
      <c r="F2" s="2329"/>
      <c r="G2" s="2330"/>
      <c r="H2" s="2330"/>
      <c r="I2" s="2330"/>
      <c r="J2" s="2330"/>
      <c r="K2" s="2330"/>
      <c r="L2" s="2330"/>
      <c r="M2" s="2331"/>
    </row>
    <row r="3" spans="2:13" s="584" customFormat="1" ht="15" customHeight="1" x14ac:dyDescent="0.2">
      <c r="B3" s="585"/>
      <c r="C3" s="586"/>
      <c r="D3" s="586"/>
      <c r="E3" s="586"/>
      <c r="F3" s="586"/>
      <c r="G3" s="586"/>
      <c r="H3" s="2332"/>
      <c r="I3" s="2332"/>
      <c r="J3" s="587"/>
      <c r="K3" s="586"/>
      <c r="L3" s="586"/>
      <c r="M3" s="588"/>
    </row>
    <row r="4" spans="2:13" s="584" customFormat="1" ht="18.75" customHeight="1" x14ac:dyDescent="0.2">
      <c r="B4" s="589" t="s">
        <v>747</v>
      </c>
      <c r="C4" s="590"/>
      <c r="E4" s="591"/>
      <c r="F4" s="591"/>
      <c r="G4" s="592"/>
      <c r="H4" s="593"/>
      <c r="I4" s="593"/>
      <c r="J4" s="593"/>
      <c r="K4" s="594"/>
      <c r="L4" s="593"/>
      <c r="M4" s="595" t="s">
        <v>732</v>
      </c>
    </row>
    <row r="5" spans="2:13" s="584" customFormat="1" ht="13.5" thickBot="1" x14ac:dyDescent="0.25">
      <c r="B5" s="596"/>
      <c r="C5" s="597"/>
      <c r="D5" s="597"/>
      <c r="E5" s="597"/>
      <c r="F5" s="597"/>
      <c r="G5" s="597"/>
      <c r="H5" s="597"/>
      <c r="I5" s="597"/>
      <c r="J5" s="597"/>
      <c r="K5" s="597"/>
      <c r="L5" s="597"/>
      <c r="M5" s="598"/>
    </row>
    <row r="6" spans="2:13" s="584" customFormat="1" ht="6" customHeight="1" thickTop="1" thickBot="1" x14ac:dyDescent="0.25">
      <c r="B6" s="599"/>
      <c r="C6" s="599"/>
      <c r="D6" s="599"/>
      <c r="E6" s="599"/>
      <c r="F6" s="599"/>
      <c r="G6" s="599"/>
      <c r="H6" s="599"/>
      <c r="I6" s="599"/>
      <c r="J6" s="599"/>
      <c r="K6" s="599"/>
      <c r="L6" s="599"/>
      <c r="M6" s="599"/>
    </row>
    <row r="7" spans="2:13" s="600" customFormat="1" ht="26.25" customHeight="1" thickTop="1" thickBot="1" x14ac:dyDescent="0.3">
      <c r="B7" s="2333" t="s">
        <v>708</v>
      </c>
      <c r="C7" s="2334"/>
      <c r="D7" s="2334"/>
      <c r="E7" s="2334"/>
      <c r="F7" s="2334"/>
      <c r="G7" s="2335" t="s">
        <v>733</v>
      </c>
      <c r="H7" s="2334" t="s">
        <v>734</v>
      </c>
      <c r="I7" s="2337"/>
      <c r="J7" s="2334" t="s">
        <v>735</v>
      </c>
      <c r="K7" s="2337"/>
      <c r="L7" s="2334" t="s">
        <v>736</v>
      </c>
      <c r="M7" s="2337"/>
    </row>
    <row r="8" spans="2:13" s="600" customFormat="1" ht="26.25" customHeight="1" thickTop="1" thickBot="1" x14ac:dyDescent="0.3">
      <c r="B8" s="601" t="s">
        <v>737</v>
      </c>
      <c r="C8" s="601" t="s">
        <v>738</v>
      </c>
      <c r="D8" s="601" t="s">
        <v>739</v>
      </c>
      <c r="E8" s="601" t="s">
        <v>740</v>
      </c>
      <c r="F8" s="602" t="s">
        <v>741</v>
      </c>
      <c r="G8" s="2336"/>
      <c r="H8" s="603" t="s">
        <v>742</v>
      </c>
      <c r="I8" s="604" t="s">
        <v>743</v>
      </c>
      <c r="J8" s="603" t="s">
        <v>742</v>
      </c>
      <c r="K8" s="604" t="s">
        <v>743</v>
      </c>
      <c r="L8" s="603" t="s">
        <v>742</v>
      </c>
      <c r="M8" s="604" t="s">
        <v>743</v>
      </c>
    </row>
    <row r="9" spans="2:13" s="584" customFormat="1" ht="6" customHeight="1" thickTop="1" thickBot="1" x14ac:dyDescent="0.25">
      <c r="B9" s="605"/>
      <c r="C9" s="605"/>
      <c r="D9" s="605"/>
      <c r="E9" s="605"/>
      <c r="F9" s="605"/>
      <c r="G9" s="605"/>
      <c r="H9" s="605"/>
      <c r="I9" s="605"/>
      <c r="J9" s="605"/>
      <c r="K9" s="605"/>
      <c r="L9" s="605"/>
      <c r="M9" s="605"/>
    </row>
    <row r="10" spans="2:13" ht="15.75" customHeight="1" thickTop="1" x14ac:dyDescent="0.2">
      <c r="B10" s="2325"/>
      <c r="C10" s="2326"/>
      <c r="D10" s="2326"/>
      <c r="E10" s="2326"/>
      <c r="F10" s="2327"/>
      <c r="G10" s="606"/>
      <c r="H10" s="607"/>
      <c r="I10" s="607"/>
      <c r="J10" s="607"/>
      <c r="K10" s="607"/>
      <c r="L10" s="607"/>
      <c r="M10" s="608"/>
    </row>
    <row r="11" spans="2:13" x14ac:dyDescent="0.2">
      <c r="B11" s="2319"/>
      <c r="C11" s="2320"/>
      <c r="D11" s="2320"/>
      <c r="E11" s="2320"/>
      <c r="F11" s="2321"/>
      <c r="G11" s="610"/>
      <c r="H11" s="611"/>
      <c r="I11" s="611"/>
      <c r="J11" s="611"/>
      <c r="K11" s="611"/>
      <c r="L11" s="611"/>
      <c r="M11" s="612"/>
    </row>
    <row r="12" spans="2:13" x14ac:dyDescent="0.2">
      <c r="B12" s="2319"/>
      <c r="C12" s="2320"/>
      <c r="D12" s="2320"/>
      <c r="E12" s="2320"/>
      <c r="F12" s="2321"/>
      <c r="G12" s="610"/>
      <c r="H12" s="611"/>
      <c r="I12" s="611"/>
      <c r="J12" s="611"/>
      <c r="K12" s="611"/>
      <c r="L12" s="611"/>
      <c r="M12" s="612"/>
    </row>
    <row r="13" spans="2:13" x14ac:dyDescent="0.2">
      <c r="B13" s="2319"/>
      <c r="C13" s="2320"/>
      <c r="D13" s="2320"/>
      <c r="E13" s="2320"/>
      <c r="F13" s="2321"/>
      <c r="G13" s="610"/>
      <c r="H13" s="611"/>
      <c r="I13" s="611"/>
      <c r="J13" s="611"/>
      <c r="K13" s="611"/>
      <c r="L13" s="611"/>
      <c r="M13" s="612"/>
    </row>
    <row r="14" spans="2:13" x14ac:dyDescent="0.2">
      <c r="B14" s="2319"/>
      <c r="C14" s="2320"/>
      <c r="D14" s="2320"/>
      <c r="E14" s="2320"/>
      <c r="F14" s="2321"/>
      <c r="G14" s="610"/>
      <c r="H14" s="611"/>
      <c r="I14" s="611"/>
      <c r="J14" s="611"/>
      <c r="K14" s="611"/>
      <c r="L14" s="611"/>
      <c r="M14" s="612"/>
    </row>
    <row r="15" spans="2:13" x14ac:dyDescent="0.2">
      <c r="B15" s="2319"/>
      <c r="C15" s="2320"/>
      <c r="D15" s="2320"/>
      <c r="E15" s="2320"/>
      <c r="F15" s="2321"/>
      <c r="G15" s="610"/>
      <c r="H15" s="611"/>
      <c r="I15" s="611"/>
      <c r="J15" s="611"/>
      <c r="K15" s="611"/>
      <c r="L15" s="611"/>
      <c r="M15" s="612"/>
    </row>
    <row r="16" spans="2:13" x14ac:dyDescent="0.2">
      <c r="B16" s="2319"/>
      <c r="C16" s="2320"/>
      <c r="D16" s="2320"/>
      <c r="E16" s="2320"/>
      <c r="F16" s="2321"/>
      <c r="G16" s="610"/>
      <c r="H16" s="611"/>
      <c r="I16" s="611"/>
      <c r="J16" s="611"/>
      <c r="K16" s="611"/>
      <c r="L16" s="611"/>
      <c r="M16" s="612"/>
    </row>
    <row r="17" spans="2:13" x14ac:dyDescent="0.2">
      <c r="B17" s="2319"/>
      <c r="C17" s="2320"/>
      <c r="D17" s="2320"/>
      <c r="E17" s="2320"/>
      <c r="F17" s="2321"/>
      <c r="G17" s="610"/>
      <c r="H17" s="611"/>
      <c r="I17" s="611"/>
      <c r="J17" s="611"/>
      <c r="K17" s="611"/>
      <c r="L17" s="611"/>
      <c r="M17" s="612"/>
    </row>
    <row r="18" spans="2:13" x14ac:dyDescent="0.2">
      <c r="B18" s="2319"/>
      <c r="C18" s="2320"/>
      <c r="D18" s="2320"/>
      <c r="E18" s="2320"/>
      <c r="F18" s="2321"/>
      <c r="G18" s="610"/>
      <c r="H18" s="611"/>
      <c r="I18" s="611"/>
      <c r="J18" s="611"/>
      <c r="K18" s="611"/>
      <c r="L18" s="611"/>
      <c r="M18" s="612"/>
    </row>
    <row r="19" spans="2:13" x14ac:dyDescent="0.2">
      <c r="B19" s="2319"/>
      <c r="C19" s="2320"/>
      <c r="D19" s="2320"/>
      <c r="E19" s="2320"/>
      <c r="F19" s="2321"/>
      <c r="G19" s="610"/>
      <c r="H19" s="611"/>
      <c r="I19" s="611"/>
      <c r="J19" s="611"/>
      <c r="K19" s="611"/>
      <c r="L19" s="611"/>
      <c r="M19" s="612"/>
    </row>
    <row r="20" spans="2:13" x14ac:dyDescent="0.2">
      <c r="B20" s="2319"/>
      <c r="C20" s="2320"/>
      <c r="D20" s="2320"/>
      <c r="E20" s="2320"/>
      <c r="F20" s="2321"/>
      <c r="G20" s="610"/>
      <c r="H20" s="611"/>
      <c r="I20" s="611"/>
      <c r="J20" s="611"/>
      <c r="K20" s="611"/>
      <c r="L20" s="611"/>
      <c r="M20" s="612"/>
    </row>
    <row r="21" spans="2:13" x14ac:dyDescent="0.2">
      <c r="B21" s="2319"/>
      <c r="C21" s="2320"/>
      <c r="D21" s="2320"/>
      <c r="E21" s="2320"/>
      <c r="F21" s="2321"/>
      <c r="G21" s="610"/>
      <c r="H21" s="611"/>
      <c r="I21" s="611"/>
      <c r="J21" s="611"/>
      <c r="K21" s="611"/>
      <c r="L21" s="611"/>
      <c r="M21" s="612"/>
    </row>
    <row r="22" spans="2:13" x14ac:dyDescent="0.2">
      <c r="B22" s="2319"/>
      <c r="C22" s="2320"/>
      <c r="D22" s="2320"/>
      <c r="E22" s="2320"/>
      <c r="F22" s="2321"/>
      <c r="G22" s="610"/>
      <c r="H22" s="611"/>
      <c r="I22" s="611"/>
      <c r="J22" s="611"/>
      <c r="K22" s="611"/>
      <c r="L22" s="611"/>
      <c r="M22" s="612"/>
    </row>
    <row r="23" spans="2:13" x14ac:dyDescent="0.2">
      <c r="B23" s="2319"/>
      <c r="C23" s="2320"/>
      <c r="D23" s="2320"/>
      <c r="E23" s="2320"/>
      <c r="F23" s="2321"/>
      <c r="G23" s="610"/>
      <c r="H23" s="611"/>
      <c r="I23" s="611"/>
      <c r="J23" s="611"/>
      <c r="K23" s="611"/>
      <c r="L23" s="611"/>
      <c r="M23" s="612"/>
    </row>
    <row r="24" spans="2:13" x14ac:dyDescent="0.2">
      <c r="B24" s="2319"/>
      <c r="C24" s="2320"/>
      <c r="D24" s="2320"/>
      <c r="E24" s="2320"/>
      <c r="F24" s="2321"/>
      <c r="G24" s="610"/>
      <c r="H24" s="611"/>
      <c r="I24" s="611"/>
      <c r="J24" s="611"/>
      <c r="K24" s="611"/>
      <c r="L24" s="611"/>
      <c r="M24" s="612"/>
    </row>
    <row r="25" spans="2:13" x14ac:dyDescent="0.2">
      <c r="B25" s="2319"/>
      <c r="C25" s="2320"/>
      <c r="D25" s="2320"/>
      <c r="E25" s="2320"/>
      <c r="F25" s="2321"/>
      <c r="G25" s="610"/>
      <c r="H25" s="611"/>
      <c r="I25" s="611"/>
      <c r="J25" s="611"/>
      <c r="K25" s="611"/>
      <c r="L25" s="611"/>
      <c r="M25" s="612"/>
    </row>
    <row r="26" spans="2:13" x14ac:dyDescent="0.2">
      <c r="B26" s="2319"/>
      <c r="C26" s="2320"/>
      <c r="D26" s="2320"/>
      <c r="E26" s="2320"/>
      <c r="F26" s="2321"/>
      <c r="G26" s="610"/>
      <c r="H26" s="611"/>
      <c r="I26" s="611"/>
      <c r="J26" s="611"/>
      <c r="K26" s="611"/>
      <c r="L26" s="611"/>
      <c r="M26" s="612"/>
    </row>
    <row r="27" spans="2:13" x14ac:dyDescent="0.2">
      <c r="B27" s="2319"/>
      <c r="C27" s="2320"/>
      <c r="D27" s="2320"/>
      <c r="E27" s="2320"/>
      <c r="F27" s="2321"/>
      <c r="G27" s="610"/>
      <c r="H27" s="611"/>
      <c r="I27" s="611"/>
      <c r="J27" s="611"/>
      <c r="K27" s="611"/>
      <c r="L27" s="611"/>
      <c r="M27" s="612"/>
    </row>
    <row r="28" spans="2:13" x14ac:dyDescent="0.2">
      <c r="B28" s="2319"/>
      <c r="C28" s="2320"/>
      <c r="D28" s="2320"/>
      <c r="E28" s="2320"/>
      <c r="F28" s="2321"/>
      <c r="G28" s="610"/>
      <c r="H28" s="611"/>
      <c r="I28" s="611"/>
      <c r="J28" s="611"/>
      <c r="K28" s="611"/>
      <c r="L28" s="611"/>
      <c r="M28" s="612"/>
    </row>
    <row r="29" spans="2:13" x14ac:dyDescent="0.2">
      <c r="B29" s="2319"/>
      <c r="C29" s="2320"/>
      <c r="D29" s="2320"/>
      <c r="E29" s="2320"/>
      <c r="F29" s="2321"/>
      <c r="G29" s="610"/>
      <c r="H29" s="611"/>
      <c r="I29" s="611"/>
      <c r="J29" s="611"/>
      <c r="K29" s="611"/>
      <c r="L29" s="611"/>
      <c r="M29" s="612"/>
    </row>
    <row r="30" spans="2:13" x14ac:dyDescent="0.2">
      <c r="B30" s="2319"/>
      <c r="C30" s="2320"/>
      <c r="D30" s="2320"/>
      <c r="E30" s="2320"/>
      <c r="F30" s="2321"/>
      <c r="G30" s="610"/>
      <c r="H30" s="611"/>
      <c r="I30" s="611"/>
      <c r="J30" s="611"/>
      <c r="K30" s="611"/>
      <c r="L30" s="611"/>
      <c r="M30" s="612"/>
    </row>
    <row r="31" spans="2:13" x14ac:dyDescent="0.2">
      <c r="B31" s="2319"/>
      <c r="C31" s="2320"/>
      <c r="D31" s="2320"/>
      <c r="E31" s="2320"/>
      <c r="F31" s="2321"/>
      <c r="G31" s="610"/>
      <c r="H31" s="611"/>
      <c r="I31" s="611"/>
      <c r="J31" s="611"/>
      <c r="K31" s="611"/>
      <c r="L31" s="611"/>
      <c r="M31" s="612"/>
    </row>
    <row r="32" spans="2:13" x14ac:dyDescent="0.2">
      <c r="B32" s="2319"/>
      <c r="C32" s="2320"/>
      <c r="D32" s="2320"/>
      <c r="E32" s="2320"/>
      <c r="F32" s="2321"/>
      <c r="G32" s="610"/>
      <c r="H32" s="611"/>
      <c r="I32" s="611"/>
      <c r="J32" s="611"/>
      <c r="K32" s="611"/>
      <c r="L32" s="611"/>
      <c r="M32" s="612"/>
    </row>
    <row r="33" spans="2:13" x14ac:dyDescent="0.2">
      <c r="B33" s="2319"/>
      <c r="C33" s="2320"/>
      <c r="D33" s="2320"/>
      <c r="E33" s="2320"/>
      <c r="F33" s="2321"/>
      <c r="G33" s="610"/>
      <c r="H33" s="611"/>
      <c r="I33" s="611"/>
      <c r="J33" s="611"/>
      <c r="K33" s="611"/>
      <c r="L33" s="611"/>
      <c r="M33" s="612"/>
    </row>
    <row r="34" spans="2:13" x14ac:dyDescent="0.2">
      <c r="B34" s="2319"/>
      <c r="C34" s="2320"/>
      <c r="D34" s="2320"/>
      <c r="E34" s="2320"/>
      <c r="F34" s="2321"/>
      <c r="G34" s="610"/>
      <c r="H34" s="611"/>
      <c r="I34" s="611"/>
      <c r="J34" s="611"/>
      <c r="K34" s="611"/>
      <c r="L34" s="611"/>
      <c r="M34" s="612"/>
    </row>
    <row r="35" spans="2:13" x14ac:dyDescent="0.2">
      <c r="B35" s="2319"/>
      <c r="C35" s="2320"/>
      <c r="D35" s="2320"/>
      <c r="E35" s="2320"/>
      <c r="F35" s="2321"/>
      <c r="G35" s="610"/>
      <c r="H35" s="611"/>
      <c r="I35" s="611"/>
      <c r="J35" s="611"/>
      <c r="K35" s="611"/>
      <c r="L35" s="611"/>
      <c r="M35" s="612"/>
    </row>
    <row r="36" spans="2:13" x14ac:dyDescent="0.2">
      <c r="B36" s="2319"/>
      <c r="C36" s="2320"/>
      <c r="D36" s="2320"/>
      <c r="E36" s="2320"/>
      <c r="F36" s="2321"/>
      <c r="G36" s="610"/>
      <c r="H36" s="611"/>
      <c r="I36" s="611"/>
      <c r="J36" s="611"/>
      <c r="K36" s="611"/>
      <c r="L36" s="611"/>
      <c r="M36" s="612"/>
    </row>
    <row r="37" spans="2:13" x14ac:dyDescent="0.2">
      <c r="B37" s="2319"/>
      <c r="C37" s="2320"/>
      <c r="D37" s="2320"/>
      <c r="E37" s="2320"/>
      <c r="F37" s="2321"/>
      <c r="G37" s="610"/>
      <c r="H37" s="611"/>
      <c r="I37" s="611"/>
      <c r="J37" s="611"/>
      <c r="K37" s="611"/>
      <c r="L37" s="611"/>
      <c r="M37" s="612"/>
    </row>
    <row r="38" spans="2:13" x14ac:dyDescent="0.2">
      <c r="B38" s="2319"/>
      <c r="C38" s="2320"/>
      <c r="D38" s="2320"/>
      <c r="E38" s="2320"/>
      <c r="F38" s="2321"/>
      <c r="G38" s="610"/>
      <c r="H38" s="611"/>
      <c r="I38" s="611"/>
      <c r="J38" s="611"/>
      <c r="K38" s="611"/>
      <c r="L38" s="611"/>
      <c r="M38" s="612"/>
    </row>
    <row r="39" spans="2:13" x14ac:dyDescent="0.2">
      <c r="B39" s="2319"/>
      <c r="C39" s="2320"/>
      <c r="D39" s="2320"/>
      <c r="E39" s="2320"/>
      <c r="F39" s="2321"/>
      <c r="G39" s="610"/>
      <c r="H39" s="611"/>
      <c r="I39" s="611"/>
      <c r="J39" s="611"/>
      <c r="K39" s="611"/>
      <c r="L39" s="611"/>
      <c r="M39" s="612"/>
    </row>
    <row r="40" spans="2:13" x14ac:dyDescent="0.2">
      <c r="B40" s="2319"/>
      <c r="C40" s="2320"/>
      <c r="D40" s="2320"/>
      <c r="E40" s="2320"/>
      <c r="F40" s="2321"/>
      <c r="G40" s="610"/>
      <c r="H40" s="611"/>
      <c r="I40" s="611"/>
      <c r="J40" s="611"/>
      <c r="K40" s="611"/>
      <c r="L40" s="611"/>
      <c r="M40" s="612"/>
    </row>
    <row r="41" spans="2:13" x14ac:dyDescent="0.2">
      <c r="B41" s="2319"/>
      <c r="C41" s="2320"/>
      <c r="D41" s="2320"/>
      <c r="E41" s="2320"/>
      <c r="F41" s="2321"/>
      <c r="G41" s="610"/>
      <c r="H41" s="611"/>
      <c r="I41" s="611"/>
      <c r="J41" s="611"/>
      <c r="K41" s="611"/>
      <c r="L41" s="611"/>
      <c r="M41" s="612"/>
    </row>
    <row r="42" spans="2:13" x14ac:dyDescent="0.2">
      <c r="B42" s="2319"/>
      <c r="C42" s="2320"/>
      <c r="D42" s="2320"/>
      <c r="E42" s="2320"/>
      <c r="F42" s="2321"/>
      <c r="G42" s="610"/>
      <c r="H42" s="611"/>
      <c r="I42" s="611"/>
      <c r="J42" s="611"/>
      <c r="K42" s="611"/>
      <c r="L42" s="611"/>
      <c r="M42" s="612"/>
    </row>
    <row r="43" spans="2:13" ht="15.75" customHeight="1" thickBot="1" x14ac:dyDescent="0.25">
      <c r="B43" s="2322"/>
      <c r="C43" s="2323"/>
      <c r="D43" s="2323"/>
      <c r="E43" s="2323"/>
      <c r="F43" s="2324"/>
      <c r="G43" s="613"/>
      <c r="H43" s="614"/>
      <c r="I43" s="614"/>
      <c r="J43" s="614"/>
      <c r="K43" s="614"/>
      <c r="L43" s="614"/>
      <c r="M43" s="615"/>
    </row>
    <row r="44" spans="2:13" ht="18.75" customHeight="1" thickTop="1" thickBot="1" x14ac:dyDescent="0.25">
      <c r="G44" s="616" t="s">
        <v>744</v>
      </c>
      <c r="H44" s="617"/>
      <c r="I44" s="618"/>
      <c r="J44" s="618"/>
      <c r="K44" s="618"/>
      <c r="L44" s="618"/>
      <c r="M44" s="619"/>
    </row>
    <row r="45" spans="2:13" ht="13.5" thickTop="1" x14ac:dyDescent="0.2">
      <c r="B45" s="620" t="s">
        <v>745</v>
      </c>
    </row>
    <row r="46" spans="2:13" s="584" customFormat="1" x14ac:dyDescent="0.2"/>
    <row r="47" spans="2:13" s="584" customFormat="1" x14ac:dyDescent="0.2">
      <c r="B47" s="621"/>
      <c r="C47" s="621"/>
      <c r="D47" s="621"/>
      <c r="E47" s="621"/>
      <c r="F47" s="621"/>
      <c r="G47" s="621"/>
      <c r="H47" s="621"/>
      <c r="I47" s="621"/>
      <c r="J47" s="621"/>
      <c r="K47" s="621"/>
      <c r="L47" s="621"/>
    </row>
    <row r="48" spans="2:13" s="584" customFormat="1" x14ac:dyDescent="0.2">
      <c r="B48" s="621"/>
      <c r="C48" s="621"/>
      <c r="D48" s="621"/>
      <c r="E48" s="621"/>
      <c r="F48" s="621"/>
      <c r="G48" s="622"/>
      <c r="H48" s="621"/>
      <c r="I48" s="622"/>
      <c r="J48" s="622"/>
      <c r="K48" s="621"/>
      <c r="L48" s="622"/>
    </row>
    <row r="49" spans="2:261" s="584" customFormat="1" ht="4.5" customHeight="1" x14ac:dyDescent="0.2">
      <c r="B49" s="621"/>
      <c r="C49" s="621"/>
      <c r="D49" s="621"/>
      <c r="E49" s="621"/>
      <c r="F49" s="621"/>
      <c r="G49" s="622"/>
      <c r="H49" s="621"/>
      <c r="I49" s="622"/>
      <c r="J49" s="622"/>
      <c r="K49" s="621"/>
      <c r="L49" s="622"/>
    </row>
    <row r="50" spans="2:261" s="584" customFormat="1" x14ac:dyDescent="0.2">
      <c r="B50" s="621"/>
      <c r="C50" s="621"/>
      <c r="D50" s="621"/>
      <c r="E50" s="621"/>
      <c r="F50" s="621"/>
      <c r="G50" s="622"/>
      <c r="H50" s="623"/>
      <c r="I50" s="623"/>
      <c r="J50" s="623"/>
      <c r="K50" s="623"/>
      <c r="L50" s="623"/>
      <c r="M50" s="623"/>
      <c r="N50" s="623"/>
      <c r="O50" s="623"/>
      <c r="P50" s="623"/>
      <c r="Q50" s="623"/>
      <c r="R50" s="623"/>
      <c r="S50" s="623"/>
      <c r="T50" s="623"/>
      <c r="U50" s="623"/>
      <c r="V50" s="623"/>
      <c r="W50" s="623"/>
      <c r="X50" s="623"/>
      <c r="Y50" s="623"/>
      <c r="Z50" s="623"/>
      <c r="AA50" s="623"/>
      <c r="AB50" s="623"/>
      <c r="AC50" s="623"/>
      <c r="AD50" s="623"/>
      <c r="AE50" s="623"/>
      <c r="AF50" s="623"/>
      <c r="AG50" s="623"/>
      <c r="AH50" s="623"/>
      <c r="AI50" s="623"/>
      <c r="AJ50" s="623"/>
      <c r="AK50" s="623"/>
      <c r="AL50" s="623"/>
      <c r="AM50" s="623"/>
      <c r="AN50" s="623"/>
      <c r="AO50" s="623"/>
      <c r="AP50" s="623"/>
      <c r="AQ50" s="623"/>
      <c r="AR50" s="623"/>
      <c r="AS50" s="623"/>
      <c r="AT50" s="623"/>
      <c r="AU50" s="623"/>
      <c r="AV50" s="623"/>
      <c r="AW50" s="623"/>
      <c r="AX50" s="623"/>
      <c r="AY50" s="623"/>
      <c r="AZ50" s="623"/>
      <c r="BA50" s="623"/>
      <c r="BB50" s="623"/>
      <c r="BC50" s="623"/>
      <c r="BD50" s="623"/>
      <c r="BE50" s="623"/>
      <c r="BF50" s="623"/>
      <c r="BG50" s="623"/>
      <c r="BH50" s="623"/>
      <c r="BI50" s="623"/>
      <c r="BJ50" s="623"/>
      <c r="BK50" s="623"/>
      <c r="BL50" s="623"/>
      <c r="BM50" s="623"/>
      <c r="BN50" s="623"/>
      <c r="BO50" s="623"/>
      <c r="BP50" s="623"/>
      <c r="BQ50" s="623"/>
      <c r="BR50" s="623"/>
      <c r="BS50" s="623"/>
      <c r="BT50" s="623"/>
      <c r="BU50" s="623"/>
      <c r="BV50" s="623"/>
      <c r="BW50" s="623"/>
      <c r="BX50" s="623"/>
      <c r="BY50" s="623"/>
      <c r="BZ50" s="623"/>
      <c r="CA50" s="623"/>
      <c r="CB50" s="623"/>
      <c r="CC50" s="623"/>
      <c r="CD50" s="623"/>
      <c r="CE50" s="623"/>
      <c r="CF50" s="623"/>
      <c r="CG50" s="623"/>
      <c r="CH50" s="623"/>
      <c r="CI50" s="623"/>
      <c r="CJ50" s="623"/>
      <c r="CK50" s="623"/>
      <c r="CL50" s="623"/>
      <c r="CM50" s="623"/>
      <c r="CN50" s="623"/>
      <c r="CO50" s="623"/>
      <c r="CP50" s="623"/>
      <c r="CQ50" s="623"/>
      <c r="CR50" s="623"/>
      <c r="CS50" s="623"/>
      <c r="CT50" s="623"/>
      <c r="CU50" s="623"/>
      <c r="CV50" s="623"/>
      <c r="CW50" s="623"/>
      <c r="CX50" s="623"/>
      <c r="CY50" s="623"/>
      <c r="CZ50" s="623"/>
      <c r="DA50" s="623"/>
      <c r="DB50" s="623"/>
      <c r="DC50" s="623"/>
      <c r="DD50" s="623"/>
      <c r="DE50" s="623"/>
      <c r="DF50" s="623"/>
      <c r="DG50" s="623"/>
      <c r="DH50" s="623"/>
      <c r="DI50" s="623"/>
      <c r="DJ50" s="623"/>
      <c r="DK50" s="623"/>
      <c r="DL50" s="623"/>
      <c r="DM50" s="623"/>
      <c r="DN50" s="623"/>
      <c r="DO50" s="623"/>
      <c r="DP50" s="623"/>
      <c r="DQ50" s="623"/>
      <c r="DR50" s="623"/>
      <c r="DS50" s="623"/>
      <c r="DT50" s="623"/>
      <c r="DU50" s="623"/>
      <c r="DV50" s="623"/>
      <c r="DW50" s="623"/>
      <c r="DX50" s="623"/>
      <c r="DY50" s="623"/>
      <c r="DZ50" s="623"/>
      <c r="EA50" s="623"/>
      <c r="EB50" s="623"/>
      <c r="EC50" s="623"/>
      <c r="ED50" s="623"/>
      <c r="EE50" s="623"/>
      <c r="EF50" s="623"/>
      <c r="EG50" s="623"/>
      <c r="EH50" s="623"/>
      <c r="EI50" s="623"/>
      <c r="EJ50" s="623"/>
      <c r="EK50" s="623"/>
      <c r="EL50" s="623"/>
      <c r="EM50" s="623"/>
      <c r="EN50" s="623"/>
      <c r="EO50" s="623"/>
      <c r="EP50" s="623"/>
      <c r="EQ50" s="623"/>
      <c r="ER50" s="623"/>
      <c r="ES50" s="623"/>
      <c r="ET50" s="623"/>
      <c r="EU50" s="623"/>
      <c r="EV50" s="623"/>
      <c r="EW50" s="623"/>
      <c r="EX50" s="623"/>
      <c r="EY50" s="623"/>
      <c r="EZ50" s="623"/>
      <c r="FA50" s="623"/>
      <c r="FB50" s="623"/>
      <c r="FC50" s="623"/>
      <c r="FD50" s="623"/>
      <c r="FE50" s="623"/>
      <c r="FF50" s="623"/>
      <c r="FG50" s="623"/>
      <c r="FH50" s="623"/>
      <c r="FI50" s="623"/>
      <c r="FJ50" s="623"/>
      <c r="FK50" s="623"/>
      <c r="FL50" s="623"/>
      <c r="FM50" s="623"/>
      <c r="FN50" s="623"/>
      <c r="FO50" s="623"/>
      <c r="FP50" s="623"/>
      <c r="FQ50" s="623"/>
      <c r="FR50" s="623"/>
      <c r="FS50" s="623"/>
      <c r="FT50" s="623"/>
      <c r="FU50" s="623"/>
      <c r="FV50" s="623"/>
      <c r="FW50" s="623"/>
      <c r="FX50" s="623"/>
      <c r="FY50" s="623"/>
      <c r="FZ50" s="623"/>
      <c r="GA50" s="623"/>
      <c r="GB50" s="623"/>
      <c r="GC50" s="623"/>
      <c r="GD50" s="623"/>
      <c r="GE50" s="623"/>
      <c r="GF50" s="623"/>
      <c r="GG50" s="623"/>
      <c r="GH50" s="623"/>
      <c r="GI50" s="623"/>
      <c r="GJ50" s="623"/>
      <c r="GK50" s="623"/>
      <c r="GL50" s="623"/>
      <c r="GM50" s="623"/>
      <c r="GN50" s="623"/>
      <c r="GO50" s="623"/>
      <c r="GP50" s="623"/>
      <c r="GQ50" s="623"/>
      <c r="GR50" s="623"/>
      <c r="GS50" s="623"/>
      <c r="GT50" s="623"/>
      <c r="GU50" s="623"/>
      <c r="GV50" s="623"/>
      <c r="GW50" s="623"/>
      <c r="GX50" s="623"/>
      <c r="GY50" s="623"/>
      <c r="GZ50" s="623"/>
      <c r="HA50" s="623"/>
      <c r="HB50" s="623"/>
      <c r="HC50" s="623"/>
      <c r="HD50" s="623"/>
      <c r="HE50" s="623"/>
      <c r="HF50" s="623"/>
      <c r="HG50" s="623"/>
      <c r="HH50" s="623"/>
      <c r="HI50" s="623"/>
      <c r="HJ50" s="623"/>
      <c r="HK50" s="623"/>
      <c r="HL50" s="623"/>
      <c r="HM50" s="623"/>
      <c r="HN50" s="623"/>
      <c r="HO50" s="623"/>
      <c r="HP50" s="623"/>
      <c r="HQ50" s="623"/>
      <c r="HR50" s="623"/>
      <c r="HS50" s="623"/>
      <c r="HT50" s="623"/>
      <c r="HU50" s="623"/>
      <c r="HV50" s="623"/>
      <c r="HW50" s="623"/>
      <c r="HX50" s="623"/>
      <c r="HY50" s="623"/>
      <c r="HZ50" s="623"/>
      <c r="IA50" s="623"/>
      <c r="IB50" s="623"/>
      <c r="IC50" s="623"/>
      <c r="ID50" s="623"/>
      <c r="IE50" s="623"/>
      <c r="IF50" s="623"/>
      <c r="IG50" s="623"/>
      <c r="IH50" s="623"/>
      <c r="II50" s="623"/>
      <c r="IJ50" s="623"/>
      <c r="IK50" s="623"/>
      <c r="IL50" s="623"/>
      <c r="IM50" s="623"/>
      <c r="IN50" s="623"/>
      <c r="IO50" s="623"/>
      <c r="IP50" s="623"/>
      <c r="IQ50" s="623"/>
      <c r="IR50" s="623"/>
      <c r="IS50" s="623"/>
      <c r="IT50" s="623"/>
      <c r="IU50" s="623"/>
      <c r="IV50" s="623"/>
      <c r="IW50" s="623"/>
      <c r="IX50" s="623"/>
      <c r="IY50" s="623"/>
      <c r="IZ50" s="623"/>
      <c r="JA50" s="623"/>
    </row>
    <row r="51" spans="2:261" s="584" customFormat="1" x14ac:dyDescent="0.2">
      <c r="B51" s="624"/>
      <c r="C51" s="624"/>
      <c r="D51" s="624"/>
      <c r="E51" s="624"/>
      <c r="F51" s="624"/>
      <c r="G51" s="622"/>
    </row>
    <row r="52" spans="2:261" s="584" customFormat="1" x14ac:dyDescent="0.2">
      <c r="B52" s="621"/>
      <c r="C52" s="621"/>
      <c r="D52" s="621"/>
      <c r="E52" s="621"/>
      <c r="F52" s="621"/>
      <c r="G52" s="622"/>
      <c r="H52" s="621"/>
      <c r="I52" s="622"/>
      <c r="J52" s="622"/>
      <c r="K52" s="621"/>
      <c r="L52" s="622"/>
    </row>
    <row r="63" spans="2:261" x14ac:dyDescent="0.2">
      <c r="C63" s="625"/>
    </row>
    <row r="70" spans="4:4" x14ac:dyDescent="0.2">
      <c r="D70" s="625"/>
    </row>
  </sheetData>
  <mergeCells count="41">
    <mergeCell ref="B2:M2"/>
    <mergeCell ref="H3:I3"/>
    <mergeCell ref="B7:F7"/>
    <mergeCell ref="G7:G8"/>
    <mergeCell ref="H7:I7"/>
    <mergeCell ref="J7:K7"/>
    <mergeCell ref="L7:M7"/>
    <mergeCell ref="B21:F21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33:F33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0:F40"/>
    <mergeCell ref="B41:F41"/>
    <mergeCell ref="B42:F42"/>
    <mergeCell ref="B43:F43"/>
    <mergeCell ref="B34:F34"/>
    <mergeCell ref="B35:F35"/>
    <mergeCell ref="B36:F36"/>
    <mergeCell ref="B37:F37"/>
    <mergeCell ref="B38:F38"/>
    <mergeCell ref="B39:F39"/>
  </mergeCells>
  <printOptions horizontalCentered="1"/>
  <pageMargins left="0.39370078740157483" right="0.39370078740157483" top="0.39370078740157483" bottom="0.39370078740157483" header="0" footer="0"/>
  <pageSetup scale="68" orientation="landscape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CE399-081F-45BE-9B91-35EE270A7962}">
  <sheetPr>
    <pageSetUpPr fitToPage="1"/>
  </sheetPr>
  <dimension ref="B1:R83"/>
  <sheetViews>
    <sheetView showGridLines="0" topLeftCell="B50" zoomScale="55" zoomScaleNormal="55" zoomScaleSheetLayoutView="25" workbookViewId="0">
      <selection activeCell="B83" sqref="B83:M83"/>
    </sheetView>
  </sheetViews>
  <sheetFormatPr baseColWidth="10" defaultRowHeight="14.25" x14ac:dyDescent="0.2"/>
  <cols>
    <col min="1" max="1" width="1.7109375" style="8" customWidth="1"/>
    <col min="2" max="2" width="54.5703125" style="8" customWidth="1"/>
    <col min="3" max="3" width="30.85546875" style="8" customWidth="1"/>
    <col min="4" max="4" width="151.85546875" style="626" customWidth="1"/>
    <col min="5" max="5" width="29.7109375" style="626" customWidth="1"/>
    <col min="6" max="6" width="30.28515625" style="626" customWidth="1"/>
    <col min="7" max="7" width="28.5703125" style="626" customWidth="1"/>
    <col min="8" max="8" width="31.140625" style="626" customWidth="1"/>
    <col min="9" max="9" width="27.85546875" style="8" customWidth="1"/>
    <col min="10" max="10" width="28" style="8" customWidth="1"/>
    <col min="11" max="11" width="28.5703125" style="8" customWidth="1"/>
    <col min="12" max="12" width="27.85546875" style="8" customWidth="1"/>
    <col min="13" max="13" width="26.85546875" style="8" customWidth="1"/>
    <col min="14" max="14" width="2.42578125" style="8" customWidth="1"/>
    <col min="15" max="16384" width="11.42578125" style="8"/>
  </cols>
  <sheetData>
    <row r="1" spans="2:18" ht="15.75" customHeight="1" thickBot="1" x14ac:dyDescent="0.25"/>
    <row r="2" spans="2:18" s="584" customFormat="1" ht="111.75" customHeight="1" thickTop="1" x14ac:dyDescent="0.45">
      <c r="B2" s="2345" t="s">
        <v>746</v>
      </c>
      <c r="C2" s="2346"/>
      <c r="D2" s="2346"/>
      <c r="E2" s="2346"/>
      <c r="F2" s="2346"/>
      <c r="G2" s="2346"/>
      <c r="H2" s="2346"/>
      <c r="I2" s="2346"/>
      <c r="J2" s="2346"/>
      <c r="K2" s="2346"/>
      <c r="L2" s="2346"/>
      <c r="M2" s="2347"/>
    </row>
    <row r="3" spans="2:18" s="584" customFormat="1" ht="33" customHeight="1" x14ac:dyDescent="0.35">
      <c r="B3" s="627" t="s">
        <v>747</v>
      </c>
      <c r="C3" s="628"/>
      <c r="D3" s="629"/>
      <c r="E3" s="629"/>
      <c r="F3" s="629"/>
      <c r="G3" s="629"/>
      <c r="H3" s="630"/>
      <c r="I3" s="2348" t="s">
        <v>748</v>
      </c>
      <c r="J3" s="2348"/>
      <c r="K3" s="2348"/>
      <c r="L3" s="2348"/>
      <c r="M3" s="2349"/>
    </row>
    <row r="4" spans="2:18" s="584" customFormat="1" ht="13.5" thickBot="1" x14ac:dyDescent="0.25">
      <c r="B4" s="631"/>
      <c r="C4" s="632"/>
      <c r="D4" s="632"/>
      <c r="E4" s="632"/>
      <c r="F4" s="632"/>
      <c r="G4" s="632"/>
      <c r="H4" s="632"/>
      <c r="I4" s="632"/>
      <c r="J4" s="632"/>
      <c r="K4" s="632"/>
      <c r="L4" s="632"/>
      <c r="M4" s="633"/>
    </row>
    <row r="5" spans="2:18" ht="7.5" customHeight="1" thickTop="1" thickBot="1" x14ac:dyDescent="0.25"/>
    <row r="6" spans="2:18" ht="27.75" customHeight="1" thickBot="1" x14ac:dyDescent="0.25">
      <c r="B6" s="2350" t="s">
        <v>749</v>
      </c>
      <c r="C6" s="2350" t="s">
        <v>750</v>
      </c>
      <c r="D6" s="2350"/>
      <c r="E6" s="2351" t="s">
        <v>751</v>
      </c>
      <c r="F6" s="2351" t="s">
        <v>752</v>
      </c>
      <c r="G6" s="2351" t="s">
        <v>753</v>
      </c>
      <c r="H6" s="2352" t="s">
        <v>754</v>
      </c>
      <c r="I6" s="2351" t="s">
        <v>755</v>
      </c>
      <c r="J6" s="2351" t="s">
        <v>756</v>
      </c>
      <c r="K6" s="2351" t="s">
        <v>757</v>
      </c>
      <c r="L6" s="2354" t="s">
        <v>758</v>
      </c>
      <c r="M6" s="2355"/>
    </row>
    <row r="7" spans="2:18" ht="52.5" customHeight="1" thickBot="1" x14ac:dyDescent="0.25">
      <c r="B7" s="2350"/>
      <c r="C7" s="2350"/>
      <c r="D7" s="2350"/>
      <c r="E7" s="2350"/>
      <c r="F7" s="2350"/>
      <c r="G7" s="2350"/>
      <c r="H7" s="2353"/>
      <c r="I7" s="2350"/>
      <c r="J7" s="2350"/>
      <c r="K7" s="2350"/>
      <c r="L7" s="634" t="s">
        <v>759</v>
      </c>
      <c r="M7" s="634" t="s">
        <v>760</v>
      </c>
    </row>
    <row r="8" spans="2:18" ht="40.5" customHeight="1" x14ac:dyDescent="0.2">
      <c r="B8" s="2338" t="s">
        <v>761</v>
      </c>
      <c r="C8" s="635">
        <v>2060805</v>
      </c>
      <c r="D8" s="636" t="s">
        <v>762</v>
      </c>
      <c r="E8" s="637"/>
      <c r="F8" s="637"/>
      <c r="G8" s="637"/>
      <c r="H8" s="638"/>
      <c r="I8" s="638"/>
      <c r="J8" s="638"/>
      <c r="K8" s="638"/>
      <c r="L8" s="638"/>
      <c r="M8" s="639"/>
    </row>
    <row r="9" spans="2:18" ht="40.5" customHeight="1" thickBot="1" x14ac:dyDescent="0.25">
      <c r="B9" s="2340"/>
      <c r="C9" s="640">
        <v>3010203</v>
      </c>
      <c r="D9" s="641" t="s">
        <v>763</v>
      </c>
      <c r="E9" s="642"/>
      <c r="F9" s="642"/>
      <c r="G9" s="642"/>
      <c r="H9" s="643"/>
      <c r="I9" s="643"/>
      <c r="J9" s="643"/>
      <c r="K9" s="643"/>
      <c r="L9" s="643"/>
      <c r="M9" s="644"/>
    </row>
    <row r="10" spans="2:18" ht="30" customHeight="1" x14ac:dyDescent="0.2">
      <c r="B10" s="2338" t="s">
        <v>764</v>
      </c>
      <c r="C10" s="635">
        <v>1030101</v>
      </c>
      <c r="D10" s="636" t="s">
        <v>765</v>
      </c>
      <c r="E10" s="645"/>
      <c r="F10" s="645"/>
      <c r="G10" s="645"/>
      <c r="H10" s="638"/>
      <c r="I10" s="638"/>
      <c r="J10" s="638"/>
      <c r="K10" s="638"/>
      <c r="L10" s="638"/>
      <c r="M10" s="639"/>
    </row>
    <row r="11" spans="2:18" ht="30" customHeight="1" x14ac:dyDescent="0.2">
      <c r="B11" s="2339"/>
      <c r="C11" s="646">
        <v>1030201</v>
      </c>
      <c r="D11" s="647" t="s">
        <v>766</v>
      </c>
      <c r="E11" s="648"/>
      <c r="F11" s="648"/>
      <c r="G11" s="648"/>
      <c r="H11" s="649"/>
      <c r="I11" s="649"/>
      <c r="J11" s="649"/>
      <c r="K11" s="649"/>
      <c r="L11" s="649"/>
      <c r="M11" s="650"/>
    </row>
    <row r="12" spans="2:18" ht="30" customHeight="1" x14ac:dyDescent="0.25">
      <c r="B12" s="2339"/>
      <c r="C12" s="646">
        <v>1030401</v>
      </c>
      <c r="D12" s="647" t="s">
        <v>767</v>
      </c>
      <c r="E12" s="651"/>
      <c r="F12" s="651"/>
      <c r="G12" s="651"/>
      <c r="H12" s="652"/>
      <c r="I12" s="652"/>
      <c r="J12" s="652"/>
      <c r="K12" s="652"/>
      <c r="L12" s="652"/>
      <c r="M12" s="653"/>
    </row>
    <row r="13" spans="2:18" ht="30" customHeight="1" x14ac:dyDescent="0.25">
      <c r="B13" s="2339"/>
      <c r="C13" s="646">
        <v>1030402</v>
      </c>
      <c r="D13" s="647" t="s">
        <v>768</v>
      </c>
      <c r="E13" s="651"/>
      <c r="F13" s="651"/>
      <c r="G13" s="651"/>
      <c r="H13" s="652"/>
      <c r="I13" s="652"/>
      <c r="J13" s="652"/>
      <c r="K13" s="652"/>
      <c r="L13" s="652"/>
      <c r="M13" s="653"/>
    </row>
    <row r="14" spans="2:18" ht="30" customHeight="1" x14ac:dyDescent="0.25">
      <c r="B14" s="2339"/>
      <c r="C14" s="646">
        <v>1030501</v>
      </c>
      <c r="D14" s="647" t="s">
        <v>769</v>
      </c>
      <c r="E14" s="651"/>
      <c r="F14" s="651"/>
      <c r="G14" s="651"/>
      <c r="H14" s="652"/>
      <c r="I14" s="652"/>
      <c r="J14" s="652"/>
      <c r="K14" s="652"/>
      <c r="L14" s="652"/>
      <c r="M14" s="653"/>
    </row>
    <row r="15" spans="2:18" ht="30" customHeight="1" x14ac:dyDescent="0.25">
      <c r="B15" s="2339"/>
      <c r="C15" s="646">
        <v>1030902</v>
      </c>
      <c r="D15" s="647" t="s">
        <v>770</v>
      </c>
      <c r="E15" s="651"/>
      <c r="F15" s="651"/>
      <c r="G15" s="651"/>
      <c r="H15" s="652"/>
      <c r="I15" s="652"/>
      <c r="J15" s="652"/>
      <c r="K15" s="652"/>
      <c r="L15" s="652"/>
      <c r="M15" s="653"/>
      <c r="R15" s="8" t="s">
        <v>771</v>
      </c>
    </row>
    <row r="16" spans="2:18" ht="30" customHeight="1" x14ac:dyDescent="0.25">
      <c r="B16" s="2339"/>
      <c r="C16" s="646">
        <v>1030904</v>
      </c>
      <c r="D16" s="647" t="s">
        <v>772</v>
      </c>
      <c r="E16" s="651"/>
      <c r="F16" s="651"/>
      <c r="G16" s="651"/>
      <c r="H16" s="652"/>
      <c r="I16" s="652"/>
      <c r="J16" s="652"/>
      <c r="K16" s="652"/>
      <c r="L16" s="652"/>
      <c r="M16" s="653"/>
    </row>
    <row r="17" spans="2:13" ht="30" customHeight="1" x14ac:dyDescent="0.25">
      <c r="B17" s="2339"/>
      <c r="C17" s="646">
        <v>1050202</v>
      </c>
      <c r="D17" s="647" t="s">
        <v>773</v>
      </c>
      <c r="E17" s="651"/>
      <c r="F17" s="651"/>
      <c r="G17" s="651"/>
      <c r="H17" s="652"/>
      <c r="I17" s="652"/>
      <c r="J17" s="652"/>
      <c r="K17" s="652"/>
      <c r="L17" s="652"/>
      <c r="M17" s="653"/>
    </row>
    <row r="18" spans="2:13" ht="30" customHeight="1" x14ac:dyDescent="0.25">
      <c r="B18" s="2339"/>
      <c r="C18" s="646">
        <v>1050203</v>
      </c>
      <c r="D18" s="647" t="s">
        <v>774</v>
      </c>
      <c r="E18" s="651"/>
      <c r="F18" s="651"/>
      <c r="G18" s="651"/>
      <c r="H18" s="652"/>
      <c r="I18" s="652"/>
      <c r="J18" s="652"/>
      <c r="K18" s="652"/>
      <c r="L18" s="652"/>
      <c r="M18" s="653"/>
    </row>
    <row r="19" spans="2:13" ht="30" customHeight="1" x14ac:dyDescent="0.25">
      <c r="B19" s="2339"/>
      <c r="C19" s="646">
        <v>1050204</v>
      </c>
      <c r="D19" s="647" t="s">
        <v>775</v>
      </c>
      <c r="E19" s="651"/>
      <c r="F19" s="651"/>
      <c r="G19" s="651"/>
      <c r="H19" s="652"/>
      <c r="I19" s="652"/>
      <c r="J19" s="652"/>
      <c r="K19" s="652"/>
      <c r="L19" s="652"/>
      <c r="M19" s="653"/>
    </row>
    <row r="20" spans="2:13" ht="30" customHeight="1" x14ac:dyDescent="0.25">
      <c r="B20" s="2339"/>
      <c r="C20" s="646">
        <v>1050205</v>
      </c>
      <c r="D20" s="647" t="s">
        <v>776</v>
      </c>
      <c r="E20" s="651"/>
      <c r="F20" s="651"/>
      <c r="G20" s="651"/>
      <c r="H20" s="652"/>
      <c r="I20" s="652"/>
      <c r="J20" s="652"/>
      <c r="K20" s="652"/>
      <c r="L20" s="652"/>
      <c r="M20" s="653"/>
    </row>
    <row r="21" spans="2:13" ht="30" customHeight="1" x14ac:dyDescent="0.25">
      <c r="B21" s="2339"/>
      <c r="C21" s="646">
        <v>1050206</v>
      </c>
      <c r="D21" s="647" t="s">
        <v>777</v>
      </c>
      <c r="E21" s="651"/>
      <c r="F21" s="651"/>
      <c r="G21" s="651"/>
      <c r="H21" s="652"/>
      <c r="I21" s="652"/>
      <c r="J21" s="652"/>
      <c r="K21" s="652"/>
      <c r="L21" s="652"/>
      <c r="M21" s="653"/>
    </row>
    <row r="22" spans="2:13" ht="30" customHeight="1" x14ac:dyDescent="0.25">
      <c r="B22" s="2339"/>
      <c r="C22" s="646">
        <v>1080102</v>
      </c>
      <c r="D22" s="647" t="s">
        <v>778</v>
      </c>
      <c r="E22" s="651"/>
      <c r="F22" s="651"/>
      <c r="G22" s="651"/>
      <c r="H22" s="652"/>
      <c r="I22" s="652"/>
      <c r="J22" s="652"/>
      <c r="K22" s="652"/>
      <c r="L22" s="652"/>
      <c r="M22" s="653"/>
    </row>
    <row r="23" spans="2:13" ht="30" customHeight="1" x14ac:dyDescent="0.25">
      <c r="B23" s="2339"/>
      <c r="C23" s="646">
        <v>1080201</v>
      </c>
      <c r="D23" s="647" t="s">
        <v>779</v>
      </c>
      <c r="E23" s="651"/>
      <c r="F23" s="651"/>
      <c r="G23" s="651"/>
      <c r="H23" s="652"/>
      <c r="I23" s="652"/>
      <c r="J23" s="652"/>
      <c r="K23" s="652"/>
      <c r="L23" s="652"/>
      <c r="M23" s="653"/>
    </row>
    <row r="24" spans="2:13" ht="30" customHeight="1" x14ac:dyDescent="0.25">
      <c r="B24" s="2339"/>
      <c r="C24" s="646">
        <v>1080301</v>
      </c>
      <c r="D24" s="647" t="s">
        <v>780</v>
      </c>
      <c r="E24" s="651"/>
      <c r="F24" s="651"/>
      <c r="G24" s="651"/>
      <c r="H24" s="652"/>
      <c r="I24" s="652"/>
      <c r="J24" s="652"/>
      <c r="K24" s="652"/>
      <c r="L24" s="652"/>
      <c r="M24" s="653"/>
    </row>
    <row r="25" spans="2:13" ht="30" customHeight="1" x14ac:dyDescent="0.25">
      <c r="B25" s="2339"/>
      <c r="C25" s="646">
        <v>1080401</v>
      </c>
      <c r="D25" s="647" t="s">
        <v>781</v>
      </c>
      <c r="E25" s="651"/>
      <c r="F25" s="651"/>
      <c r="G25" s="651"/>
      <c r="H25" s="652"/>
      <c r="I25" s="652"/>
      <c r="J25" s="652"/>
      <c r="K25" s="652"/>
      <c r="L25" s="652"/>
      <c r="M25" s="653"/>
    </row>
    <row r="26" spans="2:13" ht="30" customHeight="1" x14ac:dyDescent="0.2">
      <c r="B26" s="2339"/>
      <c r="C26" s="646">
        <v>4010101</v>
      </c>
      <c r="D26" s="647" t="s">
        <v>782</v>
      </c>
      <c r="E26" s="654"/>
      <c r="F26" s="654"/>
      <c r="G26" s="654"/>
      <c r="H26" s="649"/>
      <c r="I26" s="649"/>
      <c r="J26" s="649"/>
      <c r="K26" s="649"/>
      <c r="L26" s="649"/>
      <c r="M26" s="650"/>
    </row>
    <row r="27" spans="2:13" ht="30" customHeight="1" x14ac:dyDescent="0.2">
      <c r="B27" s="2339"/>
      <c r="C27" s="655">
        <v>4020101</v>
      </c>
      <c r="D27" s="656" t="s">
        <v>783</v>
      </c>
      <c r="E27" s="657"/>
      <c r="F27" s="657"/>
      <c r="G27" s="657"/>
      <c r="H27" s="658"/>
      <c r="I27" s="658"/>
      <c r="J27" s="658"/>
      <c r="K27" s="658"/>
      <c r="L27" s="658"/>
      <c r="M27" s="659"/>
    </row>
    <row r="28" spans="2:13" ht="30" customHeight="1" thickBot="1" x14ac:dyDescent="0.3">
      <c r="B28" s="2340"/>
      <c r="C28" s="640">
        <v>4040101</v>
      </c>
      <c r="D28" s="641" t="s">
        <v>784</v>
      </c>
      <c r="E28" s="660"/>
      <c r="F28" s="660"/>
      <c r="G28" s="660"/>
      <c r="H28" s="661"/>
      <c r="I28" s="661"/>
      <c r="J28" s="661"/>
      <c r="K28" s="661"/>
      <c r="L28" s="661"/>
      <c r="M28" s="662"/>
    </row>
    <row r="29" spans="2:13" ht="39" customHeight="1" x14ac:dyDescent="0.2">
      <c r="B29" s="2338" t="s">
        <v>785</v>
      </c>
      <c r="C29" s="635">
        <v>1050201</v>
      </c>
      <c r="D29" s="636" t="s">
        <v>786</v>
      </c>
      <c r="E29" s="645"/>
      <c r="F29" s="645"/>
      <c r="G29" s="645"/>
      <c r="H29" s="638"/>
      <c r="I29" s="638"/>
      <c r="J29" s="638"/>
      <c r="K29" s="638"/>
      <c r="L29" s="638"/>
      <c r="M29" s="639"/>
    </row>
    <row r="30" spans="2:13" ht="39" customHeight="1" x14ac:dyDescent="0.2">
      <c r="B30" s="2339"/>
      <c r="C30" s="646">
        <v>1080501</v>
      </c>
      <c r="D30" s="647" t="s">
        <v>787</v>
      </c>
      <c r="E30" s="648"/>
      <c r="F30" s="648"/>
      <c r="G30" s="648"/>
      <c r="H30" s="649"/>
      <c r="I30" s="649"/>
      <c r="J30" s="649"/>
      <c r="K30" s="649"/>
      <c r="L30" s="649"/>
      <c r="M30" s="650"/>
    </row>
    <row r="31" spans="2:13" ht="39.75" customHeight="1" thickBot="1" x14ac:dyDescent="0.25">
      <c r="B31" s="2340"/>
      <c r="C31" s="640">
        <v>2040401</v>
      </c>
      <c r="D31" s="641" t="s">
        <v>788</v>
      </c>
      <c r="E31" s="642"/>
      <c r="F31" s="642"/>
      <c r="G31" s="642"/>
      <c r="H31" s="643"/>
      <c r="I31" s="643"/>
      <c r="J31" s="643"/>
      <c r="K31" s="643"/>
      <c r="L31" s="643"/>
      <c r="M31" s="644"/>
    </row>
    <row r="32" spans="2:13" ht="30" customHeight="1" x14ac:dyDescent="0.25">
      <c r="B32" s="2338" t="s">
        <v>789</v>
      </c>
      <c r="C32" s="635">
        <v>1040101</v>
      </c>
      <c r="D32" s="636" t="s">
        <v>790</v>
      </c>
      <c r="E32" s="663"/>
      <c r="F32" s="663"/>
      <c r="G32" s="663"/>
      <c r="H32" s="664"/>
      <c r="I32" s="664"/>
      <c r="J32" s="664"/>
      <c r="K32" s="664"/>
      <c r="L32" s="664"/>
      <c r="M32" s="665"/>
    </row>
    <row r="33" spans="2:13" ht="30" customHeight="1" x14ac:dyDescent="0.25">
      <c r="B33" s="2339"/>
      <c r="C33" s="646">
        <v>2020201</v>
      </c>
      <c r="D33" s="647" t="s">
        <v>791</v>
      </c>
      <c r="E33" s="666"/>
      <c r="F33" s="666"/>
      <c r="G33" s="666"/>
      <c r="H33" s="652"/>
      <c r="I33" s="652"/>
      <c r="J33" s="652"/>
      <c r="K33" s="652"/>
      <c r="L33" s="652"/>
      <c r="M33" s="653"/>
    </row>
    <row r="34" spans="2:13" ht="30" customHeight="1" x14ac:dyDescent="0.25">
      <c r="B34" s="2339"/>
      <c r="C34" s="646">
        <v>2020501</v>
      </c>
      <c r="D34" s="647" t="s">
        <v>792</v>
      </c>
      <c r="E34" s="666"/>
      <c r="F34" s="666"/>
      <c r="G34" s="666"/>
      <c r="H34" s="652"/>
      <c r="I34" s="652"/>
      <c r="J34" s="652"/>
      <c r="K34" s="652"/>
      <c r="L34" s="652"/>
      <c r="M34" s="653"/>
    </row>
    <row r="35" spans="2:13" ht="30" customHeight="1" x14ac:dyDescent="0.25">
      <c r="B35" s="2339"/>
      <c r="C35" s="646">
        <v>2030101</v>
      </c>
      <c r="D35" s="647" t="s">
        <v>793</v>
      </c>
      <c r="E35" s="666"/>
      <c r="F35" s="666"/>
      <c r="G35" s="666"/>
      <c r="H35" s="652"/>
      <c r="I35" s="652"/>
      <c r="J35" s="652"/>
      <c r="K35" s="652"/>
      <c r="L35" s="652"/>
      <c r="M35" s="653"/>
    </row>
    <row r="36" spans="2:13" ht="30" customHeight="1" x14ac:dyDescent="0.25">
      <c r="B36" s="2339"/>
      <c r="C36" s="646">
        <v>2030201</v>
      </c>
      <c r="D36" s="647" t="s">
        <v>794</v>
      </c>
      <c r="E36" s="666"/>
      <c r="F36" s="666"/>
      <c r="G36" s="666"/>
      <c r="H36" s="652"/>
      <c r="I36" s="652"/>
      <c r="J36" s="652"/>
      <c r="K36" s="652"/>
      <c r="L36" s="652"/>
      <c r="M36" s="653"/>
    </row>
    <row r="37" spans="2:13" ht="30" customHeight="1" x14ac:dyDescent="0.25">
      <c r="B37" s="2339"/>
      <c r="C37" s="646">
        <v>2040101</v>
      </c>
      <c r="D37" s="647" t="s">
        <v>795</v>
      </c>
      <c r="E37" s="666"/>
      <c r="F37" s="666"/>
      <c r="G37" s="666"/>
      <c r="H37" s="652"/>
      <c r="I37" s="652"/>
      <c r="J37" s="652"/>
      <c r="K37" s="652"/>
      <c r="L37" s="652"/>
      <c r="M37" s="653"/>
    </row>
    <row r="38" spans="2:13" ht="30" customHeight="1" x14ac:dyDescent="0.25">
      <c r="B38" s="2339"/>
      <c r="C38" s="646">
        <v>2050101</v>
      </c>
      <c r="D38" s="647" t="s">
        <v>796</v>
      </c>
      <c r="E38" s="666"/>
      <c r="F38" s="666"/>
      <c r="G38" s="666"/>
      <c r="H38" s="652"/>
      <c r="I38" s="652"/>
      <c r="J38" s="652"/>
      <c r="K38" s="652"/>
      <c r="L38" s="652"/>
      <c r="M38" s="653"/>
    </row>
    <row r="39" spans="2:13" ht="30" customHeight="1" x14ac:dyDescent="0.25">
      <c r="B39" s="2339"/>
      <c r="C39" s="646">
        <v>2050201</v>
      </c>
      <c r="D39" s="647" t="s">
        <v>797</v>
      </c>
      <c r="E39" s="666"/>
      <c r="F39" s="666"/>
      <c r="G39" s="666"/>
      <c r="H39" s="652"/>
      <c r="I39" s="652"/>
      <c r="J39" s="652"/>
      <c r="K39" s="652"/>
      <c r="L39" s="652"/>
      <c r="M39" s="653"/>
    </row>
    <row r="40" spans="2:13" ht="30" customHeight="1" x14ac:dyDescent="0.25">
      <c r="B40" s="2339"/>
      <c r="C40" s="646">
        <v>2050301</v>
      </c>
      <c r="D40" s="647" t="s">
        <v>798</v>
      </c>
      <c r="E40" s="666"/>
      <c r="F40" s="666"/>
      <c r="G40" s="666"/>
      <c r="H40" s="652"/>
      <c r="I40" s="652"/>
      <c r="J40" s="652"/>
      <c r="K40" s="652"/>
      <c r="L40" s="652"/>
      <c r="M40" s="653"/>
    </row>
    <row r="41" spans="2:13" ht="30" customHeight="1" x14ac:dyDescent="0.25">
      <c r="B41" s="2339"/>
      <c r="C41" s="646">
        <v>2050501</v>
      </c>
      <c r="D41" s="647" t="s">
        <v>799</v>
      </c>
      <c r="E41" s="666"/>
      <c r="F41" s="666"/>
      <c r="G41" s="666"/>
      <c r="H41" s="652"/>
      <c r="I41" s="652"/>
      <c r="J41" s="652"/>
      <c r="K41" s="652"/>
      <c r="L41" s="652"/>
      <c r="M41" s="653"/>
    </row>
    <row r="42" spans="2:13" ht="30" customHeight="1" x14ac:dyDescent="0.25">
      <c r="B42" s="2339"/>
      <c r="C42" s="646">
        <v>2050603</v>
      </c>
      <c r="D42" s="647" t="s">
        <v>800</v>
      </c>
      <c r="E42" s="666"/>
      <c r="F42" s="666"/>
      <c r="G42" s="666"/>
      <c r="H42" s="652"/>
      <c r="I42" s="652"/>
      <c r="J42" s="652"/>
      <c r="K42" s="652"/>
      <c r="L42" s="652"/>
      <c r="M42" s="653"/>
    </row>
    <row r="43" spans="2:13" ht="30" customHeight="1" x14ac:dyDescent="0.25">
      <c r="B43" s="2339"/>
      <c r="C43" s="646">
        <v>2060501</v>
      </c>
      <c r="D43" s="647" t="s">
        <v>801</v>
      </c>
      <c r="E43" s="666"/>
      <c r="F43" s="666"/>
      <c r="G43" s="666"/>
      <c r="H43" s="652"/>
      <c r="I43" s="652"/>
      <c r="J43" s="652"/>
      <c r="K43" s="652"/>
      <c r="L43" s="652"/>
      <c r="M43" s="653"/>
    </row>
    <row r="44" spans="2:13" ht="30" customHeight="1" x14ac:dyDescent="0.25">
      <c r="B44" s="2339"/>
      <c r="C44" s="646">
        <v>2060701</v>
      </c>
      <c r="D44" s="647" t="s">
        <v>802</v>
      </c>
      <c r="E44" s="666"/>
      <c r="F44" s="666"/>
      <c r="G44" s="666"/>
      <c r="H44" s="652"/>
      <c r="I44" s="652"/>
      <c r="J44" s="652"/>
      <c r="K44" s="652"/>
      <c r="L44" s="652"/>
      <c r="M44" s="653"/>
    </row>
    <row r="45" spans="2:13" ht="30" customHeight="1" x14ac:dyDescent="0.25">
      <c r="B45" s="2339"/>
      <c r="C45" s="646">
        <v>2060801</v>
      </c>
      <c r="D45" s="647" t="s">
        <v>803</v>
      </c>
      <c r="E45" s="666"/>
      <c r="F45" s="666"/>
      <c r="G45" s="666"/>
      <c r="H45" s="652"/>
      <c r="I45" s="652"/>
      <c r="J45" s="652"/>
      <c r="K45" s="652"/>
      <c r="L45" s="652"/>
      <c r="M45" s="653"/>
    </row>
    <row r="46" spans="2:13" ht="30" customHeight="1" x14ac:dyDescent="0.25">
      <c r="B46" s="2339"/>
      <c r="C46" s="646">
        <v>2060802</v>
      </c>
      <c r="D46" s="647" t="s">
        <v>804</v>
      </c>
      <c r="E46" s="666"/>
      <c r="F46" s="666"/>
      <c r="G46" s="666"/>
      <c r="H46" s="652"/>
      <c r="I46" s="652"/>
      <c r="J46" s="652"/>
      <c r="K46" s="652"/>
      <c r="L46" s="652"/>
      <c r="M46" s="653"/>
    </row>
    <row r="47" spans="2:13" ht="30" customHeight="1" x14ac:dyDescent="0.25">
      <c r="B47" s="2339"/>
      <c r="C47" s="646">
        <v>2060803</v>
      </c>
      <c r="D47" s="647" t="s">
        <v>805</v>
      </c>
      <c r="E47" s="666"/>
      <c r="F47" s="666"/>
      <c r="G47" s="666"/>
      <c r="H47" s="652"/>
      <c r="I47" s="652"/>
      <c r="J47" s="652"/>
      <c r="K47" s="652"/>
      <c r="L47" s="652"/>
      <c r="M47" s="653"/>
    </row>
    <row r="48" spans="2:13" ht="30" customHeight="1" x14ac:dyDescent="0.25">
      <c r="B48" s="2339"/>
      <c r="C48" s="646">
        <v>2060804</v>
      </c>
      <c r="D48" s="647" t="s">
        <v>806</v>
      </c>
      <c r="E48" s="666"/>
      <c r="F48" s="666"/>
      <c r="G48" s="666"/>
      <c r="H48" s="652"/>
      <c r="I48" s="652"/>
      <c r="J48" s="652"/>
      <c r="K48" s="652"/>
      <c r="L48" s="652"/>
      <c r="M48" s="653"/>
    </row>
    <row r="49" spans="2:13" ht="30" customHeight="1" thickBot="1" x14ac:dyDescent="0.3">
      <c r="B49" s="2340"/>
      <c r="C49" s="640">
        <v>2060806</v>
      </c>
      <c r="D49" s="641" t="s">
        <v>807</v>
      </c>
      <c r="E49" s="667"/>
      <c r="F49" s="667"/>
      <c r="G49" s="667"/>
      <c r="H49" s="661"/>
      <c r="I49" s="661"/>
      <c r="J49" s="661"/>
      <c r="K49" s="661"/>
      <c r="L49" s="661"/>
      <c r="M49" s="662"/>
    </row>
    <row r="50" spans="2:13" ht="30" customHeight="1" x14ac:dyDescent="0.25">
      <c r="B50" s="2338" t="s">
        <v>808</v>
      </c>
      <c r="C50" s="635">
        <v>2020601</v>
      </c>
      <c r="D50" s="636" t="s">
        <v>809</v>
      </c>
      <c r="E50" s="668"/>
      <c r="F50" s="668"/>
      <c r="G50" s="668"/>
      <c r="H50" s="664"/>
      <c r="I50" s="664"/>
      <c r="J50" s="664"/>
      <c r="K50" s="664"/>
      <c r="L50" s="664"/>
      <c r="M50" s="665"/>
    </row>
    <row r="51" spans="2:13" ht="30" customHeight="1" x14ac:dyDescent="0.25">
      <c r="B51" s="2339"/>
      <c r="C51" s="646">
        <v>3010201</v>
      </c>
      <c r="D51" s="647" t="s">
        <v>810</v>
      </c>
      <c r="E51" s="651"/>
      <c r="F51" s="651"/>
      <c r="G51" s="651"/>
      <c r="H51" s="652"/>
      <c r="I51" s="652"/>
      <c r="J51" s="652"/>
      <c r="K51" s="652"/>
      <c r="L51" s="652"/>
      <c r="M51" s="653"/>
    </row>
    <row r="52" spans="2:13" ht="30" customHeight="1" x14ac:dyDescent="0.25">
      <c r="B52" s="2339"/>
      <c r="C52" s="646">
        <v>3020101</v>
      </c>
      <c r="D52" s="647" t="s">
        <v>811</v>
      </c>
      <c r="E52" s="651"/>
      <c r="F52" s="651"/>
      <c r="G52" s="651"/>
      <c r="H52" s="652"/>
      <c r="I52" s="652"/>
      <c r="J52" s="652"/>
      <c r="K52" s="652"/>
      <c r="L52" s="652"/>
      <c r="M52" s="653"/>
    </row>
    <row r="53" spans="2:13" ht="30" customHeight="1" x14ac:dyDescent="0.2">
      <c r="B53" s="2339"/>
      <c r="C53" s="646">
        <v>3020102</v>
      </c>
      <c r="D53" s="647" t="s">
        <v>812</v>
      </c>
      <c r="E53" s="648"/>
      <c r="F53" s="648"/>
      <c r="G53" s="648"/>
      <c r="H53" s="649"/>
      <c r="I53" s="649"/>
      <c r="J53" s="649"/>
      <c r="K53" s="649"/>
      <c r="L53" s="649"/>
      <c r="M53" s="650"/>
    </row>
    <row r="54" spans="2:13" ht="30" customHeight="1" x14ac:dyDescent="0.25">
      <c r="B54" s="2339"/>
      <c r="C54" s="646">
        <v>3020103</v>
      </c>
      <c r="D54" s="647" t="s">
        <v>813</v>
      </c>
      <c r="E54" s="651"/>
      <c r="F54" s="651"/>
      <c r="G54" s="651"/>
      <c r="H54" s="652"/>
      <c r="I54" s="652"/>
      <c r="J54" s="652"/>
      <c r="K54" s="652"/>
      <c r="L54" s="652"/>
      <c r="M54" s="653"/>
    </row>
    <row r="55" spans="2:13" ht="30" customHeight="1" x14ac:dyDescent="0.25">
      <c r="B55" s="2339"/>
      <c r="C55" s="646">
        <v>3020104</v>
      </c>
      <c r="D55" s="647" t="s">
        <v>814</v>
      </c>
      <c r="E55" s="651"/>
      <c r="F55" s="651"/>
      <c r="G55" s="651"/>
      <c r="H55" s="652"/>
      <c r="I55" s="652"/>
      <c r="J55" s="652"/>
      <c r="K55" s="652"/>
      <c r="L55" s="652"/>
      <c r="M55" s="653"/>
    </row>
    <row r="56" spans="2:13" ht="30" customHeight="1" x14ac:dyDescent="0.25">
      <c r="B56" s="2339"/>
      <c r="C56" s="646">
        <v>3020301</v>
      </c>
      <c r="D56" s="647" t="s">
        <v>815</v>
      </c>
      <c r="E56" s="651"/>
      <c r="F56" s="651"/>
      <c r="G56" s="651"/>
      <c r="H56" s="652"/>
      <c r="I56" s="652"/>
      <c r="J56" s="652"/>
      <c r="K56" s="652"/>
      <c r="L56" s="652"/>
      <c r="M56" s="653"/>
    </row>
    <row r="57" spans="2:13" ht="30" customHeight="1" x14ac:dyDescent="0.25">
      <c r="B57" s="2339"/>
      <c r="C57" s="646">
        <v>3020601</v>
      </c>
      <c r="D57" s="647" t="s">
        <v>816</v>
      </c>
      <c r="E57" s="651"/>
      <c r="F57" s="651"/>
      <c r="G57" s="651"/>
      <c r="H57" s="652"/>
      <c r="I57" s="652"/>
      <c r="J57" s="652"/>
      <c r="K57" s="652"/>
      <c r="L57" s="652"/>
      <c r="M57" s="653"/>
    </row>
    <row r="58" spans="2:13" ht="30" customHeight="1" x14ac:dyDescent="0.25">
      <c r="B58" s="2339"/>
      <c r="C58" s="646">
        <v>3040201</v>
      </c>
      <c r="D58" s="647" t="s">
        <v>817</v>
      </c>
      <c r="E58" s="651"/>
      <c r="F58" s="651"/>
      <c r="G58" s="651"/>
      <c r="H58" s="652"/>
      <c r="I58" s="652"/>
      <c r="J58" s="652"/>
      <c r="K58" s="652"/>
      <c r="L58" s="652"/>
      <c r="M58" s="653"/>
    </row>
    <row r="59" spans="2:13" ht="30" customHeight="1" x14ac:dyDescent="0.25">
      <c r="B59" s="2339"/>
      <c r="C59" s="646">
        <v>3050103</v>
      </c>
      <c r="D59" s="647" t="s">
        <v>818</v>
      </c>
      <c r="E59" s="651"/>
      <c r="F59" s="651"/>
      <c r="G59" s="651"/>
      <c r="H59" s="652"/>
      <c r="I59" s="652"/>
      <c r="J59" s="652"/>
      <c r="K59" s="652"/>
      <c r="L59" s="652"/>
      <c r="M59" s="653"/>
    </row>
    <row r="60" spans="2:13" ht="30" customHeight="1" x14ac:dyDescent="0.25">
      <c r="B60" s="2339"/>
      <c r="C60" s="646">
        <v>3070101</v>
      </c>
      <c r="D60" s="647" t="s">
        <v>819</v>
      </c>
      <c r="E60" s="651"/>
      <c r="F60" s="651"/>
      <c r="G60" s="651"/>
      <c r="H60" s="652"/>
      <c r="I60" s="652"/>
      <c r="J60" s="652"/>
      <c r="K60" s="652"/>
      <c r="L60" s="652"/>
      <c r="M60" s="653"/>
    </row>
    <row r="61" spans="2:13" ht="30" customHeight="1" x14ac:dyDescent="0.25">
      <c r="B61" s="2339"/>
      <c r="C61" s="646">
        <v>3080101</v>
      </c>
      <c r="D61" s="647" t="s">
        <v>820</v>
      </c>
      <c r="E61" s="651"/>
      <c r="F61" s="651"/>
      <c r="G61" s="651"/>
      <c r="H61" s="652"/>
      <c r="I61" s="652"/>
      <c r="J61" s="652"/>
      <c r="K61" s="652"/>
      <c r="L61" s="652"/>
      <c r="M61" s="653"/>
    </row>
    <row r="62" spans="2:13" ht="30" customHeight="1" thickBot="1" x14ac:dyDescent="0.3">
      <c r="B62" s="2340"/>
      <c r="C62" s="640">
        <v>3090301</v>
      </c>
      <c r="D62" s="641" t="s">
        <v>821</v>
      </c>
      <c r="E62" s="660"/>
      <c r="F62" s="660"/>
      <c r="G62" s="660"/>
      <c r="H62" s="661"/>
      <c r="I62" s="661"/>
      <c r="J62" s="661"/>
      <c r="K62" s="661"/>
      <c r="L62" s="661"/>
      <c r="M62" s="662"/>
    </row>
    <row r="63" spans="2:13" ht="30" customHeight="1" x14ac:dyDescent="0.25">
      <c r="B63" s="2338" t="s">
        <v>822</v>
      </c>
      <c r="C63" s="635">
        <v>1030301</v>
      </c>
      <c r="D63" s="636" t="s">
        <v>823</v>
      </c>
      <c r="E63" s="663"/>
      <c r="F63" s="663"/>
      <c r="G63" s="663"/>
      <c r="H63" s="664"/>
      <c r="I63" s="664"/>
      <c r="J63" s="664"/>
      <c r="K63" s="664"/>
      <c r="L63" s="664"/>
      <c r="M63" s="665"/>
    </row>
    <row r="64" spans="2:13" ht="30" customHeight="1" x14ac:dyDescent="0.25">
      <c r="B64" s="2341"/>
      <c r="C64" s="646">
        <v>1030801</v>
      </c>
      <c r="D64" s="647" t="s">
        <v>824</v>
      </c>
      <c r="E64" s="669"/>
      <c r="F64" s="669"/>
      <c r="G64" s="669"/>
      <c r="H64" s="670"/>
      <c r="I64" s="670"/>
      <c r="J64" s="670"/>
      <c r="K64" s="670"/>
      <c r="L64" s="670"/>
      <c r="M64" s="671"/>
    </row>
    <row r="65" spans="2:13" ht="30" customHeight="1" x14ac:dyDescent="0.25">
      <c r="B65" s="2339"/>
      <c r="C65" s="646">
        <v>1070201</v>
      </c>
      <c r="D65" s="647" t="s">
        <v>825</v>
      </c>
      <c r="E65" s="651"/>
      <c r="F65" s="651"/>
      <c r="G65" s="651"/>
      <c r="H65" s="652"/>
      <c r="I65" s="652"/>
      <c r="J65" s="652"/>
      <c r="K65" s="652"/>
      <c r="L65" s="652"/>
      <c r="M65" s="653"/>
    </row>
    <row r="66" spans="2:13" ht="30" customHeight="1" x14ac:dyDescent="0.25">
      <c r="B66" s="2339"/>
      <c r="C66" s="646">
        <v>2010101</v>
      </c>
      <c r="D66" s="647" t="s">
        <v>826</v>
      </c>
      <c r="E66" s="666"/>
      <c r="F66" s="666"/>
      <c r="G66" s="666"/>
      <c r="H66" s="652"/>
      <c r="I66" s="652"/>
      <c r="J66" s="652"/>
      <c r="K66" s="652"/>
      <c r="L66" s="652"/>
      <c r="M66" s="653"/>
    </row>
    <row r="67" spans="2:13" ht="30" customHeight="1" x14ac:dyDescent="0.25">
      <c r="B67" s="2339"/>
      <c r="C67" s="646">
        <v>2010301</v>
      </c>
      <c r="D67" s="647" t="s">
        <v>827</v>
      </c>
      <c r="E67" s="666"/>
      <c r="F67" s="666"/>
      <c r="G67" s="666"/>
      <c r="H67" s="652"/>
      <c r="I67" s="652"/>
      <c r="J67" s="652"/>
      <c r="K67" s="652"/>
      <c r="L67" s="652"/>
      <c r="M67" s="653"/>
    </row>
    <row r="68" spans="2:13" ht="30" customHeight="1" x14ac:dyDescent="0.25">
      <c r="B68" s="2339"/>
      <c r="C68" s="646">
        <v>2010401</v>
      </c>
      <c r="D68" s="647" t="s">
        <v>828</v>
      </c>
      <c r="E68" s="666"/>
      <c r="F68" s="666"/>
      <c r="G68" s="666"/>
      <c r="H68" s="652"/>
      <c r="I68" s="652"/>
      <c r="J68" s="652"/>
      <c r="K68" s="652"/>
      <c r="L68" s="652"/>
      <c r="M68" s="653"/>
    </row>
    <row r="69" spans="2:13" ht="30" customHeight="1" x14ac:dyDescent="0.25">
      <c r="B69" s="2339"/>
      <c r="C69" s="646">
        <v>2010501</v>
      </c>
      <c r="D69" s="647" t="s">
        <v>829</v>
      </c>
      <c r="E69" s="666"/>
      <c r="F69" s="666"/>
      <c r="G69" s="666"/>
      <c r="H69" s="652"/>
      <c r="I69" s="652"/>
      <c r="J69" s="652"/>
      <c r="K69" s="652"/>
      <c r="L69" s="652"/>
      <c r="M69" s="653"/>
    </row>
    <row r="70" spans="2:13" ht="30" customHeight="1" x14ac:dyDescent="0.25">
      <c r="B70" s="2339"/>
      <c r="C70" s="646">
        <v>2020101</v>
      </c>
      <c r="D70" s="647" t="s">
        <v>830</v>
      </c>
      <c r="E70" s="666"/>
      <c r="F70" s="666"/>
      <c r="G70" s="666"/>
      <c r="H70" s="652"/>
      <c r="I70" s="652"/>
      <c r="J70" s="652"/>
      <c r="K70" s="652"/>
      <c r="L70" s="652"/>
      <c r="M70" s="653"/>
    </row>
    <row r="71" spans="2:13" ht="30" customHeight="1" x14ac:dyDescent="0.25">
      <c r="B71" s="2339"/>
      <c r="C71" s="646">
        <v>2020301</v>
      </c>
      <c r="D71" s="647" t="s">
        <v>831</v>
      </c>
      <c r="E71" s="666"/>
      <c r="F71" s="666"/>
      <c r="G71" s="666"/>
      <c r="H71" s="652"/>
      <c r="I71" s="652"/>
      <c r="J71" s="652"/>
      <c r="K71" s="652"/>
      <c r="L71" s="652"/>
      <c r="M71" s="653"/>
    </row>
    <row r="72" spans="2:13" ht="30" customHeight="1" x14ac:dyDescent="0.25">
      <c r="B72" s="2339"/>
      <c r="C72" s="646">
        <v>2020401</v>
      </c>
      <c r="D72" s="647" t="s">
        <v>832</v>
      </c>
      <c r="E72" s="666"/>
      <c r="F72" s="666"/>
      <c r="G72" s="666"/>
      <c r="H72" s="652"/>
      <c r="I72" s="652"/>
      <c r="J72" s="652"/>
      <c r="K72" s="652"/>
      <c r="L72" s="652"/>
      <c r="M72" s="653"/>
    </row>
    <row r="73" spans="2:13" ht="30" customHeight="1" x14ac:dyDescent="0.25">
      <c r="B73" s="2339"/>
      <c r="C73" s="646">
        <v>2040201</v>
      </c>
      <c r="D73" s="647" t="s">
        <v>833</v>
      </c>
      <c r="E73" s="666"/>
      <c r="F73" s="666"/>
      <c r="G73" s="666"/>
      <c r="H73" s="652"/>
      <c r="I73" s="652"/>
      <c r="J73" s="652"/>
      <c r="K73" s="652"/>
      <c r="L73" s="652"/>
      <c r="M73" s="653"/>
    </row>
    <row r="74" spans="2:13" ht="30" customHeight="1" x14ac:dyDescent="0.25">
      <c r="B74" s="2339"/>
      <c r="C74" s="646">
        <v>3020201</v>
      </c>
      <c r="D74" s="647" t="s">
        <v>834</v>
      </c>
      <c r="E74" s="651"/>
      <c r="F74" s="651"/>
      <c r="G74" s="651"/>
      <c r="H74" s="652"/>
      <c r="I74" s="652"/>
      <c r="J74" s="652"/>
      <c r="K74" s="652"/>
      <c r="L74" s="652"/>
      <c r="M74" s="653"/>
    </row>
    <row r="75" spans="2:13" ht="30" customHeight="1" x14ac:dyDescent="0.25">
      <c r="B75" s="2339"/>
      <c r="C75" s="646">
        <v>3030501</v>
      </c>
      <c r="D75" s="647" t="s">
        <v>835</v>
      </c>
      <c r="E75" s="651"/>
      <c r="F75" s="651"/>
      <c r="G75" s="651"/>
      <c r="H75" s="652"/>
      <c r="I75" s="652"/>
      <c r="J75" s="652"/>
      <c r="K75" s="652"/>
      <c r="L75" s="652"/>
      <c r="M75" s="653"/>
    </row>
    <row r="76" spans="2:13" ht="30" customHeight="1" thickBot="1" x14ac:dyDescent="0.3">
      <c r="B76" s="2340"/>
      <c r="C76" s="640">
        <v>3050101</v>
      </c>
      <c r="D76" s="641" t="s">
        <v>836</v>
      </c>
      <c r="E76" s="660"/>
      <c r="F76" s="660"/>
      <c r="G76" s="660"/>
      <c r="H76" s="661"/>
      <c r="I76" s="661"/>
      <c r="J76" s="661"/>
      <c r="K76" s="661"/>
      <c r="L76" s="661"/>
      <c r="M76" s="662"/>
    </row>
    <row r="77" spans="2:13" ht="30" customHeight="1" x14ac:dyDescent="0.2">
      <c r="B77" s="2341" t="s">
        <v>837</v>
      </c>
      <c r="C77" s="672">
        <v>1020401</v>
      </c>
      <c r="D77" s="673" t="s">
        <v>838</v>
      </c>
      <c r="E77" s="674"/>
      <c r="F77" s="674"/>
      <c r="G77" s="674"/>
      <c r="H77" s="675"/>
      <c r="I77" s="675"/>
      <c r="J77" s="675"/>
      <c r="K77" s="675"/>
      <c r="L77" s="675"/>
      <c r="M77" s="676"/>
    </row>
    <row r="78" spans="2:13" ht="30" customHeight="1" x14ac:dyDescent="0.2">
      <c r="B78" s="2339"/>
      <c r="C78" s="646">
        <v>1030903</v>
      </c>
      <c r="D78" s="647" t="s">
        <v>839</v>
      </c>
      <c r="E78" s="648"/>
      <c r="F78" s="648"/>
      <c r="G78" s="648"/>
      <c r="H78" s="649"/>
      <c r="I78" s="649"/>
      <c r="J78" s="649"/>
      <c r="K78" s="649"/>
      <c r="L78" s="649"/>
      <c r="M78" s="650"/>
    </row>
    <row r="79" spans="2:13" ht="30" customHeight="1" x14ac:dyDescent="0.2">
      <c r="B79" s="2339"/>
      <c r="C79" s="646">
        <v>1070101</v>
      </c>
      <c r="D79" s="647" t="s">
        <v>840</v>
      </c>
      <c r="E79" s="648"/>
      <c r="F79" s="648"/>
      <c r="G79" s="648"/>
      <c r="H79" s="649"/>
      <c r="I79" s="649"/>
      <c r="J79" s="649"/>
      <c r="K79" s="649"/>
      <c r="L79" s="649"/>
      <c r="M79" s="650"/>
    </row>
    <row r="80" spans="2:13" ht="30" customHeight="1" x14ac:dyDescent="0.2">
      <c r="B80" s="2339"/>
      <c r="C80" s="646">
        <v>1070401</v>
      </c>
      <c r="D80" s="647" t="s">
        <v>841</v>
      </c>
      <c r="E80" s="648"/>
      <c r="F80" s="648"/>
      <c r="G80" s="648"/>
      <c r="H80" s="649"/>
      <c r="I80" s="649"/>
      <c r="J80" s="649"/>
      <c r="K80" s="649"/>
      <c r="L80" s="649"/>
      <c r="M80" s="650"/>
    </row>
    <row r="81" spans="2:13" ht="30" customHeight="1" x14ac:dyDescent="0.2">
      <c r="B81" s="2339"/>
      <c r="C81" s="646">
        <v>1080101</v>
      </c>
      <c r="D81" s="647" t="s">
        <v>842</v>
      </c>
      <c r="E81" s="648"/>
      <c r="F81" s="648"/>
      <c r="G81" s="648"/>
      <c r="H81" s="649"/>
      <c r="I81" s="649"/>
      <c r="J81" s="649"/>
      <c r="K81" s="649"/>
      <c r="L81" s="649"/>
      <c r="M81" s="650"/>
    </row>
    <row r="82" spans="2:13" ht="30" customHeight="1" thickBot="1" x14ac:dyDescent="0.25">
      <c r="B82" s="2342" t="s">
        <v>843</v>
      </c>
      <c r="C82" s="2343"/>
      <c r="D82" s="2343"/>
      <c r="E82" s="677"/>
      <c r="F82" s="677"/>
      <c r="G82" s="677"/>
      <c r="H82" s="677"/>
      <c r="I82" s="678">
        <f>SUM(I8:I81)</f>
        <v>0</v>
      </c>
      <c r="J82" s="678">
        <f t="shared" ref="J82:M82" si="0">SUM(J8:J81)</f>
        <v>0</v>
      </c>
      <c r="K82" s="678">
        <f t="shared" si="0"/>
        <v>0</v>
      </c>
      <c r="L82" s="678">
        <f>SUM(L8:L81)</f>
        <v>0</v>
      </c>
      <c r="M82" s="679">
        <f t="shared" si="0"/>
        <v>0</v>
      </c>
    </row>
    <row r="83" spans="2:13" ht="25.5" customHeight="1" x14ac:dyDescent="0.3">
      <c r="B83" s="2344" t="s">
        <v>715</v>
      </c>
      <c r="C83" s="2344"/>
      <c r="D83" s="2344"/>
      <c r="E83" s="2344"/>
      <c r="F83" s="2344"/>
      <c r="G83" s="2344"/>
      <c r="H83" s="2344"/>
      <c r="I83" s="2344"/>
      <c r="J83" s="2344"/>
      <c r="K83" s="2344"/>
      <c r="L83" s="2344"/>
      <c r="M83" s="2344"/>
    </row>
  </sheetData>
  <mergeCells count="21">
    <mergeCell ref="B32:B49"/>
    <mergeCell ref="B2:M2"/>
    <mergeCell ref="I3:M3"/>
    <mergeCell ref="B6:B7"/>
    <mergeCell ref="C6:D7"/>
    <mergeCell ref="E6:E7"/>
    <mergeCell ref="F6:F7"/>
    <mergeCell ref="G6:G7"/>
    <mergeCell ref="H6:H7"/>
    <mergeCell ref="I6:I7"/>
    <mergeCell ref="J6:J7"/>
    <mergeCell ref="K6:K7"/>
    <mergeCell ref="L6:M6"/>
    <mergeCell ref="B8:B9"/>
    <mergeCell ref="B10:B28"/>
    <mergeCell ref="B29:B31"/>
    <mergeCell ref="B50:B62"/>
    <mergeCell ref="B63:B76"/>
    <mergeCell ref="B77:B81"/>
    <mergeCell ref="B82:D82"/>
    <mergeCell ref="B83:M83"/>
  </mergeCells>
  <pageMargins left="0.70866141732283472" right="0.70866141732283472" top="0.74803149606299213" bottom="0.74803149606299213" header="0.31496062992125984" footer="0.31496062992125984"/>
  <pageSetup scale="26" fitToHeight="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EAB0-855E-44D9-9104-88CF050B7738}">
  <sheetPr>
    <pageSetUpPr fitToPage="1"/>
  </sheetPr>
  <dimension ref="A1:V83"/>
  <sheetViews>
    <sheetView showGridLines="0" zoomScale="40" zoomScaleNormal="40" zoomScaleSheetLayoutView="100" workbookViewId="0">
      <selection activeCell="P25" sqref="P25"/>
    </sheetView>
  </sheetViews>
  <sheetFormatPr baseColWidth="10" defaultRowHeight="14.25" x14ac:dyDescent="0.2"/>
  <cols>
    <col min="1" max="1" width="2.28515625" style="7" customWidth="1"/>
    <col min="2" max="2" width="53.42578125" style="7" customWidth="1"/>
    <col min="3" max="3" width="18.7109375" style="7" customWidth="1"/>
    <col min="4" max="4" width="20.42578125" style="7" customWidth="1"/>
    <col min="5" max="5" width="18.7109375" style="7" customWidth="1"/>
    <col min="6" max="6" width="0.7109375" style="7" customWidth="1"/>
    <col min="7" max="9" width="18.140625" style="7" customWidth="1"/>
    <col min="10" max="10" width="22.42578125" style="7" customWidth="1"/>
    <col min="11" max="13" width="18.140625" style="7" customWidth="1"/>
    <col min="14" max="14" width="20.28515625" style="7" customWidth="1"/>
    <col min="15" max="16" width="18.140625" style="7" customWidth="1"/>
    <col min="17" max="17" width="1" style="7" customWidth="1"/>
    <col min="18" max="18" width="24.28515625" style="7" customWidth="1"/>
    <col min="19" max="19" width="1" style="7" customWidth="1"/>
    <col min="20" max="20" width="26.140625" style="7" customWidth="1"/>
    <col min="21" max="16384" width="11.42578125" style="7"/>
  </cols>
  <sheetData>
    <row r="1" spans="1:22" ht="6" customHeight="1" thickBot="1" x14ac:dyDescent="0.25"/>
    <row r="2" spans="1:22" ht="33" customHeight="1" thickTop="1" x14ac:dyDescent="0.2">
      <c r="B2" s="2356" t="s">
        <v>844</v>
      </c>
      <c r="C2" s="2357"/>
      <c r="D2" s="2357"/>
      <c r="E2" s="2357"/>
      <c r="F2" s="2357"/>
      <c r="G2" s="2357"/>
      <c r="H2" s="2357"/>
      <c r="I2" s="2357"/>
      <c r="J2" s="2357"/>
      <c r="K2" s="2357"/>
      <c r="L2" s="2357"/>
      <c r="M2" s="2357"/>
      <c r="N2" s="2357"/>
      <c r="O2" s="2357"/>
      <c r="P2" s="2357"/>
      <c r="Q2" s="2357"/>
      <c r="R2" s="2357"/>
      <c r="S2" s="2357"/>
      <c r="T2" s="2358"/>
      <c r="U2" s="680"/>
      <c r="V2" s="680"/>
    </row>
    <row r="3" spans="1:22" ht="33" customHeight="1" x14ac:dyDescent="0.2">
      <c r="A3" s="681"/>
      <c r="B3" s="2359"/>
      <c r="C3" s="2360"/>
      <c r="D3" s="2360"/>
      <c r="E3" s="2360"/>
      <c r="F3" s="2360"/>
      <c r="G3" s="2360"/>
      <c r="H3" s="2360"/>
      <c r="I3" s="2360"/>
      <c r="J3" s="2360"/>
      <c r="K3" s="2360"/>
      <c r="L3" s="2360"/>
      <c r="M3" s="2360"/>
      <c r="N3" s="2360"/>
      <c r="O3" s="2360"/>
      <c r="P3" s="2360"/>
      <c r="Q3" s="2360"/>
      <c r="R3" s="2360"/>
      <c r="S3" s="2360"/>
      <c r="T3" s="2361"/>
      <c r="U3" s="680"/>
      <c r="V3" s="680"/>
    </row>
    <row r="4" spans="1:22" ht="33" customHeight="1" thickBot="1" x14ac:dyDescent="0.25">
      <c r="B4" s="2600" t="s">
        <v>845</v>
      </c>
      <c r="C4" s="2362"/>
      <c r="D4" s="2362"/>
      <c r="E4" s="236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3" t="s">
        <v>367</v>
      </c>
      <c r="U4" s="680"/>
      <c r="V4" s="680"/>
    </row>
    <row r="5" spans="1:22" ht="6" customHeight="1" thickTop="1" thickBot="1" x14ac:dyDescent="0.25">
      <c r="B5" s="684"/>
      <c r="C5" s="684"/>
      <c r="D5" s="684"/>
      <c r="E5" s="684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</row>
    <row r="6" spans="1:22" ht="55.5" customHeight="1" thickTop="1" thickBot="1" x14ac:dyDescent="0.3">
      <c r="B6" s="2363" t="s">
        <v>846</v>
      </c>
      <c r="C6" s="2601" t="s">
        <v>2313</v>
      </c>
      <c r="D6" s="2601"/>
      <c r="E6" s="2601"/>
      <c r="F6" s="686"/>
      <c r="G6" s="2602" t="s">
        <v>847</v>
      </c>
      <c r="H6" s="2603"/>
      <c r="I6" s="2603"/>
      <c r="J6" s="2603"/>
      <c r="K6" s="2603"/>
      <c r="L6" s="2603"/>
      <c r="M6" s="2603"/>
      <c r="N6" s="2603"/>
      <c r="O6" s="2603"/>
      <c r="P6" s="2604"/>
      <c r="Q6" s="687"/>
      <c r="R6" s="2364" t="s">
        <v>848</v>
      </c>
      <c r="S6" s="687"/>
      <c r="T6" s="2366" t="s">
        <v>849</v>
      </c>
    </row>
    <row r="7" spans="1:22" ht="85.5" customHeight="1" thickTop="1" thickBot="1" x14ac:dyDescent="0.25">
      <c r="B7" s="2605"/>
      <c r="C7" s="2606" t="s">
        <v>850</v>
      </c>
      <c r="D7" s="2606" t="s">
        <v>851</v>
      </c>
      <c r="E7" s="2607" t="s">
        <v>852</v>
      </c>
      <c r="F7" s="688"/>
      <c r="G7" s="2606" t="s">
        <v>853</v>
      </c>
      <c r="H7" s="2606" t="s">
        <v>854</v>
      </c>
      <c r="I7" s="2606" t="s">
        <v>855</v>
      </c>
      <c r="J7" s="2606" t="s">
        <v>856</v>
      </c>
      <c r="K7" s="2606" t="s">
        <v>857</v>
      </c>
      <c r="L7" s="2606" t="s">
        <v>858</v>
      </c>
      <c r="M7" s="2606" t="s">
        <v>859</v>
      </c>
      <c r="N7" s="2606" t="s">
        <v>245</v>
      </c>
      <c r="O7" s="2606" t="s">
        <v>269</v>
      </c>
      <c r="P7" s="2608" t="s">
        <v>860</v>
      </c>
      <c r="Q7" s="689"/>
      <c r="R7" s="2365"/>
      <c r="S7" s="689"/>
      <c r="T7" s="2367"/>
    </row>
    <row r="8" spans="1:22" s="87" customFormat="1" ht="9" customHeight="1" thickTop="1" thickBot="1" x14ac:dyDescent="0.25">
      <c r="B8" s="690"/>
      <c r="C8" s="691"/>
      <c r="D8" s="692"/>
      <c r="E8" s="693"/>
      <c r="F8" s="694"/>
      <c r="G8" s="848">
        <v>1000</v>
      </c>
      <c r="H8" s="848">
        <v>2000</v>
      </c>
      <c r="I8" s="848">
        <v>3000</v>
      </c>
      <c r="J8" s="848">
        <v>4000</v>
      </c>
      <c r="K8" s="848">
        <v>5000</v>
      </c>
      <c r="L8" s="848">
        <v>6000</v>
      </c>
      <c r="M8" s="848">
        <v>7000</v>
      </c>
      <c r="N8" s="848">
        <v>8000</v>
      </c>
      <c r="O8" s="848">
        <v>9000</v>
      </c>
      <c r="P8" s="695"/>
      <c r="Q8" s="696"/>
      <c r="R8" s="696"/>
      <c r="S8" s="696"/>
      <c r="T8" s="697"/>
    </row>
    <row r="9" spans="1:22" ht="21.75" thickTop="1" thickBot="1" x14ac:dyDescent="0.3">
      <c r="B9" s="2609" t="s">
        <v>861</v>
      </c>
      <c r="C9" s="2610"/>
      <c r="D9" s="2611"/>
      <c r="E9" s="2612"/>
      <c r="F9" s="96"/>
      <c r="G9" s="2613"/>
      <c r="H9" s="2614"/>
      <c r="I9" s="2614"/>
      <c r="J9" s="2614"/>
      <c r="K9" s="2614"/>
      <c r="L9" s="2614"/>
      <c r="M9" s="2614"/>
      <c r="N9" s="2614"/>
      <c r="O9" s="2614"/>
      <c r="P9" s="2615"/>
      <c r="Q9" s="698"/>
      <c r="R9" s="2616"/>
      <c r="S9" s="698"/>
      <c r="T9" s="2617"/>
    </row>
    <row r="10" spans="1:22" ht="35.25" customHeight="1" thickTop="1" thickBot="1" x14ac:dyDescent="0.25">
      <c r="B10" s="2618" t="s">
        <v>862</v>
      </c>
      <c r="C10" s="2619"/>
      <c r="D10" s="2620"/>
      <c r="E10" s="2621"/>
      <c r="F10" s="96"/>
      <c r="G10" s="2622"/>
      <c r="H10" s="2623"/>
      <c r="I10" s="2623"/>
      <c r="J10" s="2623"/>
      <c r="K10" s="2623"/>
      <c r="L10" s="2623"/>
      <c r="M10" s="2623"/>
      <c r="N10" s="2623"/>
      <c r="O10" s="2623"/>
      <c r="P10" s="2624"/>
      <c r="Q10" s="699"/>
      <c r="R10" s="2625"/>
      <c r="S10" s="700"/>
      <c r="T10" s="701"/>
      <c r="U10" s="702"/>
    </row>
    <row r="11" spans="1:22" ht="51.75" customHeight="1" thickTop="1" x14ac:dyDescent="0.2">
      <c r="B11" s="2626" t="s">
        <v>863</v>
      </c>
      <c r="C11" s="2627"/>
      <c r="D11" s="2628"/>
      <c r="E11" s="2629">
        <f>+C11+D11</f>
        <v>0</v>
      </c>
      <c r="F11" s="96"/>
      <c r="G11" s="2630"/>
      <c r="H11" s="703"/>
      <c r="I11" s="703"/>
      <c r="J11" s="703"/>
      <c r="K11" s="703"/>
      <c r="L11" s="703"/>
      <c r="M11" s="703"/>
      <c r="N11" s="703"/>
      <c r="O11" s="703"/>
      <c r="P11" s="704">
        <f>SUM(G11:O11)</f>
        <v>0</v>
      </c>
      <c r="Q11" s="705"/>
      <c r="R11" s="2631">
        <f t="shared" ref="R11:R16" si="0">E11-P11</f>
        <v>0</v>
      </c>
      <c r="S11" s="706"/>
      <c r="T11" s="2632"/>
      <c r="U11" s="707"/>
      <c r="V11" s="2646"/>
    </row>
    <row r="12" spans="1:22" ht="68.25" customHeight="1" x14ac:dyDescent="0.2">
      <c r="B12" s="708" t="s">
        <v>864</v>
      </c>
      <c r="C12" s="709"/>
      <c r="D12" s="710"/>
      <c r="E12" s="711">
        <f t="shared" ref="E12:E20" si="1">+C12+D12</f>
        <v>0</v>
      </c>
      <c r="F12" s="96"/>
      <c r="G12" s="712"/>
      <c r="H12" s="713"/>
      <c r="I12" s="713"/>
      <c r="J12" s="713"/>
      <c r="K12" s="713"/>
      <c r="L12" s="713"/>
      <c r="M12" s="713"/>
      <c r="N12" s="713"/>
      <c r="O12" s="713"/>
      <c r="P12" s="704">
        <f>SUM(G12:O12)</f>
        <v>0</v>
      </c>
      <c r="Q12" s="705"/>
      <c r="R12" s="714">
        <f>E12-P12</f>
        <v>0</v>
      </c>
      <c r="S12" s="715"/>
      <c r="T12" s="714"/>
      <c r="U12" s="716"/>
    </row>
    <row r="13" spans="1:22" ht="35.25" customHeight="1" x14ac:dyDescent="0.2">
      <c r="B13" s="708" t="s">
        <v>865</v>
      </c>
      <c r="C13" s="717"/>
      <c r="D13" s="710"/>
      <c r="E13" s="711">
        <f t="shared" si="1"/>
        <v>0</v>
      </c>
      <c r="F13" s="96"/>
      <c r="G13" s="712"/>
      <c r="H13" s="713"/>
      <c r="I13" s="713"/>
      <c r="J13" s="713"/>
      <c r="K13" s="713"/>
      <c r="L13" s="713"/>
      <c r="M13" s="713"/>
      <c r="N13" s="713"/>
      <c r="O13" s="713"/>
      <c r="P13" s="704">
        <f t="shared" ref="P13:P22" si="2">SUM(G13:O13)</f>
        <v>0</v>
      </c>
      <c r="Q13" s="705"/>
      <c r="R13" s="714">
        <f t="shared" si="0"/>
        <v>0</v>
      </c>
      <c r="S13" s="715"/>
      <c r="T13" s="714"/>
      <c r="U13" s="716"/>
    </row>
    <row r="14" spans="1:22" ht="86.25" customHeight="1" x14ac:dyDescent="0.2">
      <c r="B14" s="708" t="s">
        <v>866</v>
      </c>
      <c r="C14" s="709"/>
      <c r="D14" s="710"/>
      <c r="E14" s="711">
        <f t="shared" si="1"/>
        <v>0</v>
      </c>
      <c r="F14" s="96"/>
      <c r="G14" s="712"/>
      <c r="H14" s="713"/>
      <c r="I14" s="713"/>
      <c r="J14" s="713"/>
      <c r="K14" s="713"/>
      <c r="L14" s="713"/>
      <c r="M14" s="713"/>
      <c r="N14" s="713"/>
      <c r="O14" s="713"/>
      <c r="P14" s="704">
        <f t="shared" si="2"/>
        <v>0</v>
      </c>
      <c r="Q14" s="705"/>
      <c r="R14" s="714">
        <f t="shared" si="0"/>
        <v>0</v>
      </c>
      <c r="S14" s="715"/>
      <c r="T14" s="714"/>
      <c r="U14" s="716"/>
    </row>
    <row r="15" spans="1:22" ht="35.25" customHeight="1" x14ac:dyDescent="0.2">
      <c r="B15" s="708" t="s">
        <v>867</v>
      </c>
      <c r="C15" s="709"/>
      <c r="D15" s="710"/>
      <c r="E15" s="711">
        <f t="shared" si="1"/>
        <v>0</v>
      </c>
      <c r="F15" s="96"/>
      <c r="G15" s="712"/>
      <c r="H15" s="713"/>
      <c r="I15" s="713"/>
      <c r="J15" s="713"/>
      <c r="K15" s="713"/>
      <c r="L15" s="713"/>
      <c r="M15" s="713"/>
      <c r="N15" s="713"/>
      <c r="O15" s="713"/>
      <c r="P15" s="704">
        <f t="shared" si="2"/>
        <v>0</v>
      </c>
      <c r="Q15" s="705"/>
      <c r="R15" s="714">
        <f t="shared" si="0"/>
        <v>0</v>
      </c>
      <c r="S15" s="715"/>
      <c r="T15" s="714"/>
      <c r="U15" s="716"/>
    </row>
    <row r="16" spans="1:22" ht="35.25" customHeight="1" x14ac:dyDescent="0.2">
      <c r="B16" s="708" t="s">
        <v>868</v>
      </c>
      <c r="C16" s="709"/>
      <c r="D16" s="710"/>
      <c r="E16" s="711">
        <f t="shared" si="1"/>
        <v>0</v>
      </c>
      <c r="F16" s="96"/>
      <c r="G16" s="712"/>
      <c r="H16" s="713"/>
      <c r="I16" s="713"/>
      <c r="J16" s="713"/>
      <c r="K16" s="713"/>
      <c r="L16" s="713"/>
      <c r="M16" s="713"/>
      <c r="N16" s="713"/>
      <c r="O16" s="713"/>
      <c r="P16" s="704">
        <f t="shared" si="2"/>
        <v>0</v>
      </c>
      <c r="Q16" s="705"/>
      <c r="R16" s="714">
        <f t="shared" si="0"/>
        <v>0</v>
      </c>
      <c r="S16" s="715"/>
      <c r="T16" s="714"/>
      <c r="U16" s="716"/>
    </row>
    <row r="17" spans="2:21" ht="35.25" customHeight="1" x14ac:dyDescent="0.2">
      <c r="B17" s="708" t="s">
        <v>869</v>
      </c>
      <c r="C17" s="709"/>
      <c r="D17" s="710"/>
      <c r="E17" s="711">
        <f t="shared" si="1"/>
        <v>0</v>
      </c>
      <c r="F17" s="96"/>
      <c r="G17" s="712"/>
      <c r="H17" s="713"/>
      <c r="I17" s="713"/>
      <c r="J17" s="713"/>
      <c r="K17" s="713"/>
      <c r="L17" s="713"/>
      <c r="M17" s="713"/>
      <c r="N17" s="713"/>
      <c r="O17" s="713"/>
      <c r="P17" s="704">
        <f t="shared" si="2"/>
        <v>0</v>
      </c>
      <c r="Q17" s="705"/>
      <c r="R17" s="714">
        <f>E17-P17</f>
        <v>0</v>
      </c>
      <c r="S17" s="715"/>
      <c r="T17" s="714"/>
      <c r="U17" s="716"/>
    </row>
    <row r="18" spans="2:21" ht="35.25" customHeight="1" x14ac:dyDescent="0.2">
      <c r="B18" s="708" t="s">
        <v>870</v>
      </c>
      <c r="C18" s="709"/>
      <c r="D18" s="710"/>
      <c r="E18" s="711">
        <f t="shared" si="1"/>
        <v>0</v>
      </c>
      <c r="F18" s="96"/>
      <c r="G18" s="712"/>
      <c r="H18" s="713"/>
      <c r="I18" s="713"/>
      <c r="J18" s="713"/>
      <c r="K18" s="713"/>
      <c r="L18" s="713"/>
      <c r="M18" s="713"/>
      <c r="N18" s="713"/>
      <c r="O18" s="713"/>
      <c r="P18" s="704">
        <f t="shared" si="2"/>
        <v>0</v>
      </c>
      <c r="Q18" s="705"/>
      <c r="R18" s="714">
        <f>E18-P18</f>
        <v>0</v>
      </c>
      <c r="S18" s="715"/>
      <c r="T18" s="714"/>
      <c r="U18" s="716"/>
    </row>
    <row r="19" spans="2:21" ht="35.25" customHeight="1" x14ac:dyDescent="0.2">
      <c r="B19" s="708" t="s">
        <v>871</v>
      </c>
      <c r="C19" s="709"/>
      <c r="D19" s="710"/>
      <c r="E19" s="711">
        <f>+C19+D19</f>
        <v>0</v>
      </c>
      <c r="F19" s="96"/>
      <c r="G19" s="712"/>
      <c r="H19" s="713"/>
      <c r="I19" s="713"/>
      <c r="J19" s="713"/>
      <c r="K19" s="713"/>
      <c r="L19" s="713"/>
      <c r="M19" s="713"/>
      <c r="N19" s="713"/>
      <c r="O19" s="713"/>
      <c r="P19" s="704">
        <f t="shared" si="2"/>
        <v>0</v>
      </c>
      <c r="Q19" s="705"/>
      <c r="R19" s="714">
        <f>E19-P19</f>
        <v>0</v>
      </c>
      <c r="S19" s="715"/>
      <c r="T19" s="714"/>
      <c r="U19" s="716"/>
    </row>
    <row r="20" spans="2:21" ht="48" customHeight="1" x14ac:dyDescent="0.2">
      <c r="B20" s="708" t="s">
        <v>872</v>
      </c>
      <c r="C20" s="709"/>
      <c r="D20" s="718"/>
      <c r="E20" s="711">
        <f t="shared" si="1"/>
        <v>0</v>
      </c>
      <c r="F20" s="96"/>
      <c r="G20" s="712"/>
      <c r="H20" s="713"/>
      <c r="I20" s="713"/>
      <c r="J20" s="713"/>
      <c r="K20" s="713"/>
      <c r="L20" s="713"/>
      <c r="M20" s="713"/>
      <c r="N20" s="713"/>
      <c r="O20" s="713"/>
      <c r="P20" s="704">
        <f t="shared" si="2"/>
        <v>0</v>
      </c>
      <c r="Q20" s="705"/>
      <c r="R20" s="714">
        <f>E20-P20</f>
        <v>0</v>
      </c>
      <c r="S20" s="715"/>
      <c r="T20" s="714"/>
      <c r="U20" s="716"/>
    </row>
    <row r="21" spans="2:21" ht="35.25" customHeight="1" thickBot="1" x14ac:dyDescent="0.25">
      <c r="B21" s="719"/>
      <c r="C21" s="720"/>
      <c r="D21" s="721"/>
      <c r="E21" s="722">
        <f>+C21+D21</f>
        <v>0</v>
      </c>
      <c r="F21" s="96"/>
      <c r="G21" s="723"/>
      <c r="H21" s="724"/>
      <c r="I21" s="724"/>
      <c r="J21" s="724"/>
      <c r="K21" s="724"/>
      <c r="L21" s="724"/>
      <c r="M21" s="724"/>
      <c r="N21" s="724"/>
      <c r="O21" s="724"/>
      <c r="P21" s="704">
        <f t="shared" si="2"/>
        <v>0</v>
      </c>
      <c r="Q21" s="705"/>
      <c r="R21" s="725">
        <f>E21-P21</f>
        <v>0</v>
      </c>
      <c r="S21" s="715"/>
      <c r="T21" s="725"/>
      <c r="U21" s="716"/>
    </row>
    <row r="22" spans="2:21" ht="35.25" customHeight="1" thickTop="1" thickBot="1" x14ac:dyDescent="0.25">
      <c r="B22" s="2633" t="s">
        <v>873</v>
      </c>
      <c r="C22" s="2634">
        <f>SUM(C11:C21)</f>
        <v>0</v>
      </c>
      <c r="D22" s="2634">
        <f>SUM(D11:D21)</f>
        <v>0</v>
      </c>
      <c r="E22" s="2635">
        <f>SUM(E11:E21)</f>
        <v>0</v>
      </c>
      <c r="F22" s="96"/>
      <c r="G22" s="2636">
        <f t="shared" ref="G22:P22" si="3">SUM(G11:G21)</f>
        <v>0</v>
      </c>
      <c r="H22" s="2637">
        <f t="shared" si="3"/>
        <v>0</v>
      </c>
      <c r="I22" s="2638">
        <f t="shared" si="3"/>
        <v>0</v>
      </c>
      <c r="J22" s="2638">
        <f t="shared" si="3"/>
        <v>0</v>
      </c>
      <c r="K22" s="2638">
        <f t="shared" si="3"/>
        <v>0</v>
      </c>
      <c r="L22" s="2638">
        <f t="shared" si="3"/>
        <v>0</v>
      </c>
      <c r="M22" s="2638">
        <f t="shared" si="3"/>
        <v>0</v>
      </c>
      <c r="N22" s="2638">
        <f t="shared" si="3"/>
        <v>0</v>
      </c>
      <c r="O22" s="2638">
        <f t="shared" si="3"/>
        <v>0</v>
      </c>
      <c r="P22" s="2638">
        <f t="shared" si="3"/>
        <v>0</v>
      </c>
      <c r="Q22" s="699"/>
      <c r="R22" s="2639">
        <f>SUM(R11:R21)</f>
        <v>0</v>
      </c>
      <c r="S22" s="726"/>
      <c r="T22" s="2638">
        <f>SUM(T11:T21)</f>
        <v>0</v>
      </c>
      <c r="U22" s="716"/>
    </row>
    <row r="23" spans="2:21" ht="35.25" customHeight="1" thickTop="1" thickBot="1" x14ac:dyDescent="0.25">
      <c r="B23" s="2618" t="s">
        <v>874</v>
      </c>
      <c r="C23" s="2619"/>
      <c r="D23" s="2620"/>
      <c r="E23" s="2621"/>
      <c r="F23" s="96"/>
      <c r="G23" s="2622"/>
      <c r="H23" s="2623"/>
      <c r="I23" s="2623"/>
      <c r="J23" s="2623"/>
      <c r="K23" s="2623"/>
      <c r="L23" s="2623"/>
      <c r="M23" s="2623"/>
      <c r="N23" s="2623"/>
      <c r="O23" s="2623"/>
      <c r="P23" s="2624"/>
      <c r="Q23" s="699"/>
      <c r="R23" s="2625"/>
      <c r="S23" s="700"/>
      <c r="T23" s="701"/>
      <c r="U23" s="702"/>
    </row>
    <row r="24" spans="2:21" ht="35.25" customHeight="1" thickTop="1" x14ac:dyDescent="0.25">
      <c r="B24" s="2640" t="s">
        <v>875</v>
      </c>
      <c r="C24" s="727"/>
      <c r="D24" s="2641"/>
      <c r="E24" s="728">
        <f>SUM(C24:D24)</f>
        <v>0</v>
      </c>
      <c r="F24" s="96"/>
      <c r="G24" s="729"/>
      <c r="H24" s="730"/>
      <c r="I24" s="730"/>
      <c r="J24" s="730"/>
      <c r="K24" s="730"/>
      <c r="L24" s="730"/>
      <c r="M24" s="730"/>
      <c r="N24" s="730"/>
      <c r="O24" s="730"/>
      <c r="P24" s="731">
        <f>SUM(G24:O24)</f>
        <v>0</v>
      </c>
      <c r="Q24" s="732"/>
      <c r="R24" s="733">
        <f>E24-P24</f>
        <v>0</v>
      </c>
      <c r="S24" s="734"/>
      <c r="T24" s="735"/>
    </row>
    <row r="25" spans="2:21" ht="35.25" customHeight="1" x14ac:dyDescent="0.25">
      <c r="B25" s="736" t="s">
        <v>876</v>
      </c>
      <c r="C25" s="737"/>
      <c r="D25" s="738"/>
      <c r="E25" s="739">
        <f>SUM(C25:D25)</f>
        <v>0</v>
      </c>
      <c r="F25" s="96"/>
      <c r="G25" s="740"/>
      <c r="H25" s="713"/>
      <c r="I25" s="713"/>
      <c r="J25" s="713"/>
      <c r="K25" s="713"/>
      <c r="L25" s="713"/>
      <c r="M25" s="713"/>
      <c r="N25" s="713"/>
      <c r="O25" s="713"/>
      <c r="P25" s="741">
        <f>SUM(G25:O25)</f>
        <v>0</v>
      </c>
      <c r="Q25" s="732"/>
      <c r="R25" s="742">
        <f t="shared" ref="R25:R31" si="4">E25-P25</f>
        <v>0</v>
      </c>
      <c r="S25" s="734"/>
      <c r="T25" s="743"/>
    </row>
    <row r="26" spans="2:21" ht="35.25" customHeight="1" x14ac:dyDescent="0.25">
      <c r="B26" s="736" t="s">
        <v>877</v>
      </c>
      <c r="C26" s="737"/>
      <c r="D26" s="738"/>
      <c r="E26" s="739">
        <f>SUM(C26:D26)</f>
        <v>0</v>
      </c>
      <c r="F26" s="96"/>
      <c r="G26" s="744"/>
      <c r="H26" s="724"/>
      <c r="I26" s="724"/>
      <c r="J26" s="724"/>
      <c r="K26" s="724"/>
      <c r="L26" s="724"/>
      <c r="M26" s="724"/>
      <c r="N26" s="724"/>
      <c r="O26" s="724"/>
      <c r="P26" s="741">
        <f>SUM(G26:O26)</f>
        <v>0</v>
      </c>
      <c r="Q26" s="732"/>
      <c r="R26" s="742">
        <f t="shared" si="4"/>
        <v>0</v>
      </c>
      <c r="S26" s="734"/>
      <c r="T26" s="743"/>
    </row>
    <row r="27" spans="2:21" ht="35.25" customHeight="1" x14ac:dyDescent="0.25">
      <c r="B27" s="736" t="s">
        <v>878</v>
      </c>
      <c r="C27" s="737"/>
      <c r="D27" s="738"/>
      <c r="E27" s="739">
        <f>SUM(C27:D27)</f>
        <v>0</v>
      </c>
      <c r="F27" s="96"/>
      <c r="G27" s="744"/>
      <c r="H27" s="724"/>
      <c r="I27" s="724"/>
      <c r="J27" s="724"/>
      <c r="K27" s="724"/>
      <c r="L27" s="724"/>
      <c r="M27" s="724"/>
      <c r="N27" s="724"/>
      <c r="O27" s="724"/>
      <c r="P27" s="741">
        <f t="shared" ref="P27:P30" si="5">SUM(G27:O27)</f>
        <v>0</v>
      </c>
      <c r="Q27" s="732"/>
      <c r="R27" s="742">
        <f t="shared" si="4"/>
        <v>0</v>
      </c>
      <c r="S27" s="734"/>
      <c r="T27" s="743"/>
    </row>
    <row r="28" spans="2:21" ht="35.25" customHeight="1" x14ac:dyDescent="0.25">
      <c r="B28" s="736" t="s">
        <v>871</v>
      </c>
      <c r="C28" s="737"/>
      <c r="D28" s="738"/>
      <c r="E28" s="739">
        <f t="shared" ref="E28:E30" si="6">SUM(C28:D28)</f>
        <v>0</v>
      </c>
      <c r="F28" s="96"/>
      <c r="G28" s="744"/>
      <c r="H28" s="724"/>
      <c r="I28" s="724"/>
      <c r="J28" s="724"/>
      <c r="K28" s="724"/>
      <c r="L28" s="724"/>
      <c r="M28" s="724"/>
      <c r="N28" s="724"/>
      <c r="O28" s="724"/>
      <c r="P28" s="741">
        <f t="shared" si="5"/>
        <v>0</v>
      </c>
      <c r="Q28" s="732"/>
      <c r="R28" s="742">
        <f t="shared" si="4"/>
        <v>0</v>
      </c>
      <c r="S28" s="734"/>
      <c r="T28" s="743"/>
    </row>
    <row r="29" spans="2:21" ht="54" customHeight="1" x14ac:dyDescent="0.25">
      <c r="B29" s="736" t="s">
        <v>879</v>
      </c>
      <c r="C29" s="737"/>
      <c r="D29" s="738"/>
      <c r="E29" s="739">
        <f t="shared" si="6"/>
        <v>0</v>
      </c>
      <c r="F29" s="96"/>
      <c r="G29" s="744"/>
      <c r="H29" s="724"/>
      <c r="I29" s="724"/>
      <c r="J29" s="724"/>
      <c r="K29" s="724"/>
      <c r="L29" s="724"/>
      <c r="M29" s="724"/>
      <c r="N29" s="724"/>
      <c r="O29" s="724"/>
      <c r="P29" s="745">
        <f t="shared" si="5"/>
        <v>0</v>
      </c>
      <c r="Q29" s="732"/>
      <c r="R29" s="742">
        <f t="shared" si="4"/>
        <v>0</v>
      </c>
      <c r="S29" s="734"/>
      <c r="T29" s="746"/>
    </row>
    <row r="30" spans="2:21" ht="35.25" customHeight="1" thickBot="1" x14ac:dyDescent="0.3">
      <c r="B30" s="747"/>
      <c r="C30" s="748"/>
      <c r="D30" s="749"/>
      <c r="E30" s="750">
        <f t="shared" si="6"/>
        <v>0</v>
      </c>
      <c r="F30" s="96"/>
      <c r="G30" s="751"/>
      <c r="H30" s="724"/>
      <c r="I30" s="724"/>
      <c r="J30" s="724"/>
      <c r="K30" s="724"/>
      <c r="L30" s="724"/>
      <c r="M30" s="724"/>
      <c r="N30" s="724"/>
      <c r="O30" s="724"/>
      <c r="P30" s="745">
        <f t="shared" si="5"/>
        <v>0</v>
      </c>
      <c r="Q30" s="732"/>
      <c r="R30" s="752">
        <f t="shared" si="4"/>
        <v>0</v>
      </c>
      <c r="S30" s="734"/>
      <c r="T30" s="746"/>
    </row>
    <row r="31" spans="2:21" ht="35.25" customHeight="1" thickTop="1" thickBot="1" x14ac:dyDescent="0.3">
      <c r="B31" s="2633" t="s">
        <v>880</v>
      </c>
      <c r="C31" s="2642">
        <f>SUM(C24:C30)</f>
        <v>0</v>
      </c>
      <c r="D31" s="2643">
        <f>SUM(D24:D30)</f>
        <v>0</v>
      </c>
      <c r="E31" s="2635">
        <f>SUM(E24:E30)</f>
        <v>0</v>
      </c>
      <c r="F31" s="753"/>
      <c r="G31" s="2642">
        <f>SUM(G24:G30)</f>
        <v>0</v>
      </c>
      <c r="H31" s="2638">
        <f>SUM(H24:H30)</f>
        <v>0</v>
      </c>
      <c r="I31" s="2638">
        <f t="shared" ref="I31:O31" si="7">SUM(I24:I30)</f>
        <v>0</v>
      </c>
      <c r="J31" s="2638">
        <f t="shared" si="7"/>
        <v>0</v>
      </c>
      <c r="K31" s="2638">
        <f t="shared" si="7"/>
        <v>0</v>
      </c>
      <c r="L31" s="2638">
        <f t="shared" si="7"/>
        <v>0</v>
      </c>
      <c r="M31" s="2638">
        <f t="shared" si="7"/>
        <v>0</v>
      </c>
      <c r="N31" s="2638">
        <f t="shared" si="7"/>
        <v>0</v>
      </c>
      <c r="O31" s="2638">
        <f t="shared" si="7"/>
        <v>0</v>
      </c>
      <c r="P31" s="2644">
        <f>SUM(G31:O31)</f>
        <v>0</v>
      </c>
      <c r="Q31" s="754"/>
      <c r="R31" s="2645">
        <f t="shared" si="4"/>
        <v>0</v>
      </c>
      <c r="S31" s="734"/>
      <c r="T31" s="2645">
        <f>SUM(T24:T30)</f>
        <v>0</v>
      </c>
    </row>
    <row r="32" spans="2:21" ht="17.25" customHeight="1" thickTop="1" x14ac:dyDescent="0.2">
      <c r="B32" s="1930" t="s">
        <v>881</v>
      </c>
      <c r="C32" s="1930"/>
      <c r="D32" s="1930"/>
      <c r="E32" s="1930"/>
      <c r="F32" s="1930"/>
      <c r="G32" s="1930"/>
      <c r="H32" s="1930"/>
      <c r="I32" s="1930"/>
      <c r="J32" s="1930"/>
      <c r="K32" s="1930"/>
      <c r="L32" s="1930"/>
      <c r="M32" s="1930"/>
      <c r="N32" s="1930"/>
      <c r="O32" s="1930"/>
      <c r="P32" s="1930"/>
      <c r="Q32" s="1930"/>
      <c r="R32" s="1930"/>
      <c r="S32" s="1930"/>
      <c r="T32" s="1930"/>
    </row>
    <row r="33" spans="2:20" ht="21" customHeight="1" x14ac:dyDescent="0.2">
      <c r="B33" s="755" t="s">
        <v>882</v>
      </c>
      <c r="C33" s="756"/>
      <c r="D33" s="756"/>
      <c r="E33" s="757"/>
      <c r="F33" s="758"/>
      <c r="G33" s="759"/>
      <c r="H33" s="759"/>
      <c r="I33" s="759"/>
      <c r="J33" s="759"/>
      <c r="K33" s="759"/>
      <c r="L33" s="759"/>
      <c r="M33" s="759"/>
      <c r="N33" s="759"/>
      <c r="O33" s="759"/>
      <c r="P33" s="759"/>
      <c r="Q33" s="760"/>
      <c r="R33" s="760"/>
      <c r="S33" s="760"/>
      <c r="T33" s="760"/>
    </row>
    <row r="34" spans="2:20" ht="21" customHeight="1" x14ac:dyDescent="0.2">
      <c r="B34" s="761" t="s">
        <v>883</v>
      </c>
      <c r="C34" s="756"/>
      <c r="D34" s="756"/>
      <c r="E34" s="757"/>
      <c r="F34" s="758"/>
      <c r="G34" s="759"/>
      <c r="H34" s="759"/>
      <c r="I34" s="759"/>
      <c r="J34" s="759"/>
      <c r="K34" s="759"/>
      <c r="L34" s="759"/>
      <c r="M34" s="759"/>
      <c r="N34" s="759"/>
      <c r="O34" s="759"/>
      <c r="P34" s="759"/>
      <c r="Q34" s="760"/>
      <c r="R34" s="760"/>
      <c r="S34" s="760"/>
      <c r="T34" s="760"/>
    </row>
    <row r="35" spans="2:20" ht="21" customHeight="1" x14ac:dyDescent="0.2">
      <c r="B35" s="755" t="s">
        <v>884</v>
      </c>
      <c r="C35" s="756"/>
      <c r="D35" s="756"/>
      <c r="E35" s="757"/>
      <c r="F35" s="758"/>
      <c r="G35" s="759"/>
      <c r="H35" s="759"/>
      <c r="I35" s="759"/>
      <c r="J35" s="759"/>
      <c r="K35" s="759"/>
      <c r="L35" s="759"/>
      <c r="M35" s="759"/>
      <c r="N35" s="759"/>
      <c r="O35" s="759"/>
      <c r="P35" s="759"/>
      <c r="Q35" s="760"/>
      <c r="R35" s="760"/>
      <c r="S35" s="760"/>
      <c r="T35" s="760"/>
    </row>
    <row r="36" spans="2:20" ht="12" customHeight="1" x14ac:dyDescent="0.2">
      <c r="B36" s="755" t="s">
        <v>885</v>
      </c>
      <c r="C36" s="756"/>
      <c r="D36" s="756"/>
      <c r="E36" s="757"/>
      <c r="F36" s="758"/>
      <c r="G36" s="759"/>
      <c r="H36" s="759"/>
      <c r="I36" s="759"/>
      <c r="J36" s="759"/>
      <c r="K36" s="759"/>
      <c r="L36" s="759"/>
      <c r="M36" s="759"/>
      <c r="N36" s="759"/>
      <c r="O36" s="759"/>
      <c r="P36" s="759"/>
      <c r="Q36" s="760"/>
      <c r="R36" s="760"/>
      <c r="S36" s="760"/>
      <c r="T36" s="760"/>
    </row>
    <row r="37" spans="2:20" ht="18.75" customHeight="1" x14ac:dyDescent="0.2">
      <c r="B37" s="2276"/>
      <c r="C37" s="2276"/>
      <c r="D37" s="2276"/>
      <c r="E37" s="2276"/>
      <c r="F37" s="2276"/>
      <c r="G37" s="2276"/>
      <c r="H37" s="2276"/>
      <c r="I37" s="2276"/>
      <c r="J37" s="2276"/>
      <c r="K37" s="2276"/>
      <c r="L37" s="2276"/>
      <c r="M37" s="2276"/>
      <c r="N37" s="2276"/>
      <c r="O37" s="2276"/>
      <c r="P37" s="2276"/>
      <c r="Q37" s="2276"/>
      <c r="R37" s="2276"/>
      <c r="S37" s="2276"/>
      <c r="T37" s="2276"/>
    </row>
    <row r="39" spans="2:20" x14ac:dyDescent="0.2">
      <c r="B39" s="10"/>
      <c r="C39" s="10"/>
      <c r="D39" s="10"/>
      <c r="E39" s="10"/>
    </row>
    <row r="40" spans="2:20" x14ac:dyDescent="0.2">
      <c r="B40" s="10"/>
      <c r="C40" s="10"/>
      <c r="D40" s="10"/>
      <c r="E40" s="10"/>
    </row>
    <row r="41" spans="2:20" x14ac:dyDescent="0.2">
      <c r="B41" s="10"/>
      <c r="C41" s="10"/>
      <c r="D41" s="10"/>
      <c r="E41" s="10"/>
    </row>
    <row r="42" spans="2:20" ht="7.5" customHeight="1" x14ac:dyDescent="0.2">
      <c r="B42" s="10"/>
      <c r="C42" s="10"/>
      <c r="D42" s="10"/>
      <c r="E42" s="10"/>
    </row>
    <row r="76" spans="3:3" x14ac:dyDescent="0.2">
      <c r="C76" s="4"/>
    </row>
    <row r="83" spans="4:4" x14ac:dyDescent="0.2">
      <c r="D83" s="4"/>
    </row>
  </sheetData>
  <mergeCells count="10">
    <mergeCell ref="G9:P9"/>
    <mergeCell ref="B32:T32"/>
    <mergeCell ref="B37:T37"/>
    <mergeCell ref="B2:T3"/>
    <mergeCell ref="B4:E4"/>
    <mergeCell ref="B6:B7"/>
    <mergeCell ref="C6:E6"/>
    <mergeCell ref="G6:P6"/>
    <mergeCell ref="R6:R7"/>
    <mergeCell ref="T6:T7"/>
  </mergeCells>
  <pageMargins left="0.31496062992125984" right="0.31496062992125984" top="0.35433070866141736" bottom="0.35433070866141736" header="0.31496062992125984" footer="0.31496062992125984"/>
  <pageSetup scale="35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A75EA-420A-4B37-BBB7-F69967578C89}">
  <sheetPr>
    <pageSetUpPr fitToPage="1"/>
  </sheetPr>
  <dimension ref="A1:Z70"/>
  <sheetViews>
    <sheetView showGridLines="0" zoomScaleNormal="100" zoomScaleSheetLayoutView="120" workbookViewId="0">
      <selection activeCell="F27" sqref="F27"/>
    </sheetView>
  </sheetViews>
  <sheetFormatPr baseColWidth="10" defaultRowHeight="14.25" x14ac:dyDescent="0.2"/>
  <cols>
    <col min="1" max="1" width="0.85546875" style="8" customWidth="1"/>
    <col min="2" max="2" width="55" style="8" customWidth="1"/>
    <col min="3" max="14" width="14.85546875" style="8" customWidth="1"/>
    <col min="15" max="18" width="1" style="8" customWidth="1"/>
    <col min="19" max="16384" width="11.42578125" style="8"/>
  </cols>
  <sheetData>
    <row r="1" spans="1:26" ht="4.5" customHeight="1" thickBo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26" ht="63.75" customHeight="1" thickTop="1" x14ac:dyDescent="0.2">
      <c r="A2" s="7"/>
      <c r="B2" s="2369" t="s">
        <v>2356</v>
      </c>
      <c r="C2" s="2370"/>
      <c r="D2" s="2370"/>
      <c r="E2" s="2370"/>
      <c r="F2" s="2370"/>
      <c r="G2" s="2370"/>
      <c r="H2" s="2370"/>
      <c r="I2" s="2370"/>
      <c r="J2" s="2370"/>
      <c r="K2" s="2370"/>
      <c r="L2" s="2370"/>
      <c r="M2" s="2370"/>
      <c r="N2" s="2371"/>
    </row>
    <row r="3" spans="1:26" ht="22.5" customHeight="1" thickBot="1" x14ac:dyDescent="0.25">
      <c r="A3" s="7"/>
      <c r="B3" s="762" t="s">
        <v>886</v>
      </c>
      <c r="C3" s="763"/>
      <c r="D3" s="763"/>
      <c r="E3" s="763"/>
      <c r="F3" s="763"/>
      <c r="G3" s="763"/>
      <c r="H3" s="763"/>
      <c r="I3" s="763"/>
      <c r="J3" s="763"/>
      <c r="K3" s="2372" t="s">
        <v>887</v>
      </c>
      <c r="L3" s="2372"/>
      <c r="M3" s="2372"/>
      <c r="N3" s="2373"/>
    </row>
    <row r="4" spans="1:26" ht="38.25" customHeight="1" thickTop="1" x14ac:dyDescent="0.2">
      <c r="A4" s="7"/>
      <c r="B4" s="2374" t="s">
        <v>888</v>
      </c>
      <c r="C4" s="2377" t="s">
        <v>889</v>
      </c>
      <c r="D4" s="2377"/>
      <c r="E4" s="2377"/>
      <c r="F4" s="2377"/>
      <c r="G4" s="2377"/>
      <c r="H4" s="2377"/>
      <c r="I4" s="2377"/>
      <c r="J4" s="2377"/>
      <c r="K4" s="2377"/>
      <c r="L4" s="2377"/>
      <c r="M4" s="2377"/>
      <c r="N4" s="2378"/>
    </row>
    <row r="5" spans="1:26" ht="24" customHeight="1" x14ac:dyDescent="0.2">
      <c r="A5" s="7"/>
      <c r="B5" s="2375"/>
      <c r="C5" s="2379" t="s">
        <v>890</v>
      </c>
      <c r="D5" s="2379"/>
      <c r="E5" s="2379"/>
      <c r="F5" s="2379"/>
      <c r="G5" s="2379"/>
      <c r="H5" s="2379"/>
      <c r="I5" s="2379"/>
      <c r="J5" s="2379"/>
      <c r="K5" s="2379"/>
      <c r="L5" s="2379"/>
      <c r="M5" s="2379"/>
      <c r="N5" s="2380"/>
    </row>
    <row r="6" spans="1:26" ht="24" customHeight="1" x14ac:dyDescent="0.2">
      <c r="A6" s="7"/>
      <c r="B6" s="2375"/>
      <c r="C6" s="2379"/>
      <c r="D6" s="2379"/>
      <c r="E6" s="2379"/>
      <c r="F6" s="2379"/>
      <c r="G6" s="2379"/>
      <c r="H6" s="2379"/>
      <c r="I6" s="2379"/>
      <c r="J6" s="2379"/>
      <c r="K6" s="2379"/>
      <c r="L6" s="2379"/>
      <c r="M6" s="2379"/>
      <c r="N6" s="2380"/>
    </row>
    <row r="7" spans="1:26" ht="36" customHeight="1" thickBot="1" x14ac:dyDescent="0.25">
      <c r="A7" s="7"/>
      <c r="B7" s="2376"/>
      <c r="C7" s="764" t="s">
        <v>891</v>
      </c>
      <c r="D7" s="764" t="s">
        <v>892</v>
      </c>
      <c r="E7" s="764" t="s">
        <v>893</v>
      </c>
      <c r="F7" s="764" t="s">
        <v>894</v>
      </c>
      <c r="G7" s="764" t="s">
        <v>895</v>
      </c>
      <c r="H7" s="764" t="s">
        <v>896</v>
      </c>
      <c r="I7" s="764" t="s">
        <v>897</v>
      </c>
      <c r="J7" s="764" t="s">
        <v>898</v>
      </c>
      <c r="K7" s="764" t="s">
        <v>899</v>
      </c>
      <c r="L7" s="764" t="s">
        <v>900</v>
      </c>
      <c r="M7" s="764" t="s">
        <v>901</v>
      </c>
      <c r="N7" s="765" t="s">
        <v>902</v>
      </c>
    </row>
    <row r="8" spans="1:26" ht="27" customHeight="1" thickTop="1" x14ac:dyDescent="0.2">
      <c r="B8" s="766" t="s">
        <v>903</v>
      </c>
      <c r="C8" s="767"/>
      <c r="D8" s="767"/>
      <c r="E8" s="767"/>
      <c r="F8" s="767"/>
      <c r="G8" s="767"/>
      <c r="H8" s="767"/>
      <c r="I8" s="767"/>
      <c r="J8" s="767"/>
      <c r="K8" s="767"/>
      <c r="L8" s="767"/>
      <c r="M8" s="767"/>
      <c r="N8" s="768"/>
    </row>
    <row r="9" spans="1:26" ht="27" customHeight="1" x14ac:dyDescent="0.2">
      <c r="B9" s="769" t="s">
        <v>904</v>
      </c>
      <c r="C9" s="770"/>
      <c r="D9" s="770"/>
      <c r="E9" s="770"/>
      <c r="F9" s="770"/>
      <c r="G9" s="770"/>
      <c r="H9" s="770"/>
      <c r="I9" s="770"/>
      <c r="J9" s="770"/>
      <c r="K9" s="770"/>
      <c r="L9" s="770"/>
      <c r="M9" s="770"/>
      <c r="N9" s="771"/>
    </row>
    <row r="10" spans="1:26" ht="27" customHeight="1" x14ac:dyDescent="0.2">
      <c r="B10" s="769" t="s">
        <v>905</v>
      </c>
      <c r="C10" s="770"/>
      <c r="D10" s="770"/>
      <c r="E10" s="770"/>
      <c r="F10" s="770"/>
      <c r="G10" s="770"/>
      <c r="H10" s="770"/>
      <c r="I10" s="770"/>
      <c r="J10" s="770"/>
      <c r="K10" s="770"/>
      <c r="L10" s="770"/>
      <c r="M10" s="770"/>
      <c r="N10" s="771"/>
    </row>
    <row r="11" spans="1:26" ht="27" customHeight="1" thickBot="1" x14ac:dyDescent="0.25">
      <c r="B11" s="772" t="s">
        <v>906</v>
      </c>
      <c r="C11" s="773"/>
      <c r="D11" s="773"/>
      <c r="E11" s="773"/>
      <c r="F11" s="773"/>
      <c r="G11" s="773"/>
      <c r="H11" s="773"/>
      <c r="I11" s="773"/>
      <c r="J11" s="773"/>
      <c r="K11" s="773"/>
      <c r="L11" s="773"/>
      <c r="M11" s="773"/>
      <c r="N11" s="774"/>
    </row>
    <row r="12" spans="1:26" ht="38.25" customHeight="1" thickTop="1" thickBot="1" x14ac:dyDescent="0.25">
      <c r="B12" s="775" t="s">
        <v>907</v>
      </c>
      <c r="C12" s="776">
        <f t="shared" ref="C12:N12" si="0">SUM(C8:C11)</f>
        <v>0</v>
      </c>
      <c r="D12" s="776">
        <f t="shared" si="0"/>
        <v>0</v>
      </c>
      <c r="E12" s="776">
        <f t="shared" si="0"/>
        <v>0</v>
      </c>
      <c r="F12" s="776">
        <f t="shared" si="0"/>
        <v>0</v>
      </c>
      <c r="G12" s="776">
        <f t="shared" si="0"/>
        <v>0</v>
      </c>
      <c r="H12" s="776">
        <f t="shared" si="0"/>
        <v>0</v>
      </c>
      <c r="I12" s="776">
        <f t="shared" si="0"/>
        <v>0</v>
      </c>
      <c r="J12" s="776">
        <f t="shared" si="0"/>
        <v>0</v>
      </c>
      <c r="K12" s="776">
        <f t="shared" si="0"/>
        <v>0</v>
      </c>
      <c r="L12" s="776">
        <f t="shared" si="0"/>
        <v>0</v>
      </c>
      <c r="M12" s="776">
        <f t="shared" si="0"/>
        <v>0</v>
      </c>
      <c r="N12" s="777">
        <f t="shared" si="0"/>
        <v>0</v>
      </c>
    </row>
    <row r="13" spans="1:26" ht="3.75" hidden="1" customHeight="1" thickBot="1" x14ac:dyDescent="0.25">
      <c r="B13" s="778"/>
      <c r="C13" s="779"/>
      <c r="D13" s="780"/>
      <c r="E13" s="780"/>
      <c r="F13" s="780"/>
      <c r="G13" s="780"/>
      <c r="H13" s="780"/>
      <c r="I13" s="780"/>
      <c r="J13" s="780"/>
      <c r="K13" s="780"/>
      <c r="L13" s="781"/>
      <c r="M13" s="781"/>
      <c r="N13" s="781"/>
    </row>
    <row r="14" spans="1:26" ht="22.5" customHeight="1" thickTop="1" x14ac:dyDescent="0.2">
      <c r="B14" s="2381" t="s">
        <v>715</v>
      </c>
      <c r="C14" s="2381"/>
      <c r="D14" s="2381"/>
      <c r="E14" s="2381"/>
      <c r="F14" s="2381"/>
      <c r="G14" s="2381"/>
      <c r="H14" s="2381"/>
      <c r="I14" s="2381"/>
      <c r="J14" s="2381"/>
      <c r="K14" s="2381"/>
      <c r="L14" s="2381"/>
      <c r="M14" s="2381"/>
      <c r="N14" s="2381"/>
    </row>
    <row r="15" spans="1:26" x14ac:dyDescent="0.2">
      <c r="B15" s="2368"/>
      <c r="C15" s="2368"/>
      <c r="D15" s="2368"/>
      <c r="E15" s="2368"/>
      <c r="F15" s="2368"/>
      <c r="G15" s="2368"/>
      <c r="H15" s="2368"/>
      <c r="I15" s="2368"/>
      <c r="J15" s="2368"/>
      <c r="K15" s="2368"/>
      <c r="L15" s="2368"/>
      <c r="M15" s="2368"/>
      <c r="N15" s="2368"/>
    </row>
    <row r="16" spans="1:26" s="7" customFormat="1" x14ac:dyDescent="0.2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 s="7" customFormat="1" x14ac:dyDescent="0.2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 s="7" customFormat="1" x14ac:dyDescent="0.2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63" spans="3:3" x14ac:dyDescent="0.2">
      <c r="C63" s="580"/>
    </row>
    <row r="70" spans="4:4" x14ac:dyDescent="0.2">
      <c r="D70" s="580"/>
    </row>
  </sheetData>
  <mergeCells count="7">
    <mergeCell ref="B15:N15"/>
    <mergeCell ref="B2:N2"/>
    <mergeCell ref="K3:N3"/>
    <mergeCell ref="B4:B7"/>
    <mergeCell ref="C4:N4"/>
    <mergeCell ref="C5:N6"/>
    <mergeCell ref="B14:N14"/>
  </mergeCells>
  <printOptions horizontalCentered="1"/>
  <pageMargins left="0.51181102362204722" right="0.70866141732283472" top="0.35433070866141736" bottom="0.35433070866141736" header="0.31496062992125984" footer="0.31496062992125984"/>
  <pageSetup scale="53" fitToHeight="0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5A0F8-883F-40CA-BBEA-28420A424364}">
  <sheetPr>
    <pageSetUpPr fitToPage="1"/>
  </sheetPr>
  <dimension ref="A1:XDP81"/>
  <sheetViews>
    <sheetView showGridLines="0" topLeftCell="A8" zoomScaleNormal="100" workbookViewId="0">
      <selection activeCell="D36" sqref="D36"/>
    </sheetView>
  </sheetViews>
  <sheetFormatPr baseColWidth="10" defaultRowHeight="12.75" x14ac:dyDescent="0.2"/>
  <cols>
    <col min="1" max="1" width="1.28515625" style="792" customWidth="1"/>
    <col min="2" max="2" width="37.28515625" style="792" customWidth="1"/>
    <col min="3" max="3" width="43.5703125" style="792" customWidth="1"/>
    <col min="4" max="4" width="24" style="792" customWidth="1"/>
    <col min="5" max="5" width="1.5703125" style="800" customWidth="1"/>
    <col min="6" max="6" width="15.5703125" style="792" bestFit="1" customWidth="1"/>
    <col min="7" max="205" width="11.42578125" style="797"/>
    <col min="206" max="206" width="0.85546875" style="797" customWidth="1"/>
    <col min="207" max="207" width="30.85546875" style="797" customWidth="1"/>
    <col min="208" max="208" width="17.7109375" style="797" customWidth="1"/>
    <col min="209" max="209" width="6" style="797" bestFit="1" customWidth="1"/>
    <col min="210" max="210" width="17.7109375" style="797" customWidth="1"/>
    <col min="211" max="211" width="5.7109375" style="797" customWidth="1"/>
    <col min="212" max="212" width="18.7109375" style="797" customWidth="1"/>
    <col min="213" max="213" width="0.85546875" style="797" customWidth="1"/>
    <col min="214" max="216" width="12" style="797" customWidth="1"/>
    <col min="217" max="257" width="11.42578125" style="797"/>
    <col min="258" max="258" width="4.42578125" style="797" customWidth="1"/>
    <col min="259" max="259" width="21.7109375" style="797" customWidth="1"/>
    <col min="260" max="260" width="16.28515625" style="797" customWidth="1"/>
    <col min="261" max="261" width="19.140625" style="797" customWidth="1"/>
    <col min="262" max="262" width="15.5703125" style="797" bestFit="1" customWidth="1"/>
    <col min="263" max="461" width="11.42578125" style="797"/>
    <col min="462" max="462" width="0.85546875" style="797" customWidth="1"/>
    <col min="463" max="463" width="30.85546875" style="797" customWidth="1"/>
    <col min="464" max="464" width="17.7109375" style="797" customWidth="1"/>
    <col min="465" max="465" width="6" style="797" bestFit="1" customWidth="1"/>
    <col min="466" max="466" width="17.7109375" style="797" customWidth="1"/>
    <col min="467" max="467" width="5.7109375" style="797" customWidth="1"/>
    <col min="468" max="468" width="18.7109375" style="797" customWidth="1"/>
    <col min="469" max="469" width="0.85546875" style="797" customWidth="1"/>
    <col min="470" max="472" width="12" style="797" customWidth="1"/>
    <col min="473" max="513" width="11.42578125" style="797"/>
    <col min="514" max="514" width="4.42578125" style="797" customWidth="1"/>
    <col min="515" max="515" width="21.7109375" style="797" customWidth="1"/>
    <col min="516" max="516" width="16.28515625" style="797" customWidth="1"/>
    <col min="517" max="517" width="19.140625" style="797" customWidth="1"/>
    <col min="518" max="518" width="15.5703125" style="797" bestFit="1" customWidth="1"/>
    <col min="519" max="717" width="11.42578125" style="797"/>
    <col min="718" max="718" width="0.85546875" style="797" customWidth="1"/>
    <col min="719" max="719" width="30.85546875" style="797" customWidth="1"/>
    <col min="720" max="720" width="17.7109375" style="797" customWidth="1"/>
    <col min="721" max="721" width="6" style="797" bestFit="1" customWidth="1"/>
    <col min="722" max="722" width="17.7109375" style="797" customWidth="1"/>
    <col min="723" max="723" width="5.7109375" style="797" customWidth="1"/>
    <col min="724" max="724" width="18.7109375" style="797" customWidth="1"/>
    <col min="725" max="725" width="0.85546875" style="797" customWidth="1"/>
    <col min="726" max="728" width="12" style="797" customWidth="1"/>
    <col min="729" max="769" width="11.42578125" style="797"/>
    <col min="770" max="770" width="4.42578125" style="797" customWidth="1"/>
    <col min="771" max="771" width="21.7109375" style="797" customWidth="1"/>
    <col min="772" max="772" width="16.28515625" style="797" customWidth="1"/>
    <col min="773" max="773" width="19.140625" style="797" customWidth="1"/>
    <col min="774" max="774" width="15.5703125" style="797" bestFit="1" customWidth="1"/>
    <col min="775" max="973" width="11.42578125" style="797"/>
    <col min="974" max="974" width="0.85546875" style="797" customWidth="1"/>
    <col min="975" max="975" width="30.85546875" style="797" customWidth="1"/>
    <col min="976" max="976" width="17.7109375" style="797" customWidth="1"/>
    <col min="977" max="977" width="6" style="797" bestFit="1" customWidth="1"/>
    <col min="978" max="978" width="17.7109375" style="797" customWidth="1"/>
    <col min="979" max="979" width="5.7109375" style="797" customWidth="1"/>
    <col min="980" max="980" width="18.7109375" style="797" customWidth="1"/>
    <col min="981" max="981" width="0.85546875" style="797" customWidth="1"/>
    <col min="982" max="984" width="12" style="797" customWidth="1"/>
    <col min="985" max="1025" width="11.42578125" style="797"/>
    <col min="1026" max="1026" width="4.42578125" style="797" customWidth="1"/>
    <col min="1027" max="1027" width="21.7109375" style="797" customWidth="1"/>
    <col min="1028" max="1028" width="16.28515625" style="797" customWidth="1"/>
    <col min="1029" max="1029" width="19.140625" style="797" customWidth="1"/>
    <col min="1030" max="1030" width="15.5703125" style="797" bestFit="1" customWidth="1"/>
    <col min="1031" max="1229" width="11.42578125" style="797"/>
    <col min="1230" max="1230" width="0.85546875" style="797" customWidth="1"/>
    <col min="1231" max="1231" width="30.85546875" style="797" customWidth="1"/>
    <col min="1232" max="1232" width="17.7109375" style="797" customWidth="1"/>
    <col min="1233" max="1233" width="6" style="797" bestFit="1" customWidth="1"/>
    <col min="1234" max="1234" width="17.7109375" style="797" customWidth="1"/>
    <col min="1235" max="1235" width="5.7109375" style="797" customWidth="1"/>
    <col min="1236" max="1236" width="18.7109375" style="797" customWidth="1"/>
    <col min="1237" max="1237" width="0.85546875" style="797" customWidth="1"/>
    <col min="1238" max="1240" width="12" style="797" customWidth="1"/>
    <col min="1241" max="1281" width="11.42578125" style="797"/>
    <col min="1282" max="1282" width="4.42578125" style="797" customWidth="1"/>
    <col min="1283" max="1283" width="21.7109375" style="797" customWidth="1"/>
    <col min="1284" max="1284" width="16.28515625" style="797" customWidth="1"/>
    <col min="1285" max="1285" width="19.140625" style="797" customWidth="1"/>
    <col min="1286" max="1286" width="15.5703125" style="797" bestFit="1" customWidth="1"/>
    <col min="1287" max="1485" width="11.42578125" style="797"/>
    <col min="1486" max="1486" width="0.85546875" style="797" customWidth="1"/>
    <col min="1487" max="1487" width="30.85546875" style="797" customWidth="1"/>
    <col min="1488" max="1488" width="17.7109375" style="797" customWidth="1"/>
    <col min="1489" max="1489" width="6" style="797" bestFit="1" customWidth="1"/>
    <col min="1490" max="1490" width="17.7109375" style="797" customWidth="1"/>
    <col min="1491" max="1491" width="5.7109375" style="797" customWidth="1"/>
    <col min="1492" max="1492" width="18.7109375" style="797" customWidth="1"/>
    <col min="1493" max="1493" width="0.85546875" style="797" customWidth="1"/>
    <col min="1494" max="1496" width="12" style="797" customWidth="1"/>
    <col min="1497" max="1537" width="11.42578125" style="797"/>
    <col min="1538" max="1538" width="4.42578125" style="797" customWidth="1"/>
    <col min="1539" max="1539" width="21.7109375" style="797" customWidth="1"/>
    <col min="1540" max="1540" width="16.28515625" style="797" customWidth="1"/>
    <col min="1541" max="1541" width="19.140625" style="797" customWidth="1"/>
    <col min="1542" max="1542" width="15.5703125" style="797" bestFit="1" customWidth="1"/>
    <col min="1543" max="1741" width="11.42578125" style="797"/>
    <col min="1742" max="1742" width="0.85546875" style="797" customWidth="1"/>
    <col min="1743" max="1743" width="30.85546875" style="797" customWidth="1"/>
    <col min="1744" max="1744" width="17.7109375" style="797" customWidth="1"/>
    <col min="1745" max="1745" width="6" style="797" bestFit="1" customWidth="1"/>
    <col min="1746" max="1746" width="17.7109375" style="797" customWidth="1"/>
    <col min="1747" max="1747" width="5.7109375" style="797" customWidth="1"/>
    <col min="1748" max="1748" width="18.7109375" style="797" customWidth="1"/>
    <col min="1749" max="1749" width="0.85546875" style="797" customWidth="1"/>
    <col min="1750" max="1752" width="12" style="797" customWidth="1"/>
    <col min="1753" max="1793" width="11.42578125" style="797"/>
    <col min="1794" max="1794" width="4.42578125" style="797" customWidth="1"/>
    <col min="1795" max="1795" width="21.7109375" style="797" customWidth="1"/>
    <col min="1796" max="1796" width="16.28515625" style="797" customWidth="1"/>
    <col min="1797" max="1797" width="19.140625" style="797" customWidth="1"/>
    <col min="1798" max="1798" width="15.5703125" style="797" bestFit="1" customWidth="1"/>
    <col min="1799" max="1997" width="11.42578125" style="797"/>
    <col min="1998" max="1998" width="0.85546875" style="797" customWidth="1"/>
    <col min="1999" max="1999" width="30.85546875" style="797" customWidth="1"/>
    <col min="2000" max="2000" width="17.7109375" style="797" customWidth="1"/>
    <col min="2001" max="2001" width="6" style="797" bestFit="1" customWidth="1"/>
    <col min="2002" max="2002" width="17.7109375" style="797" customWidth="1"/>
    <col min="2003" max="2003" width="5.7109375" style="797" customWidth="1"/>
    <col min="2004" max="2004" width="18.7109375" style="797" customWidth="1"/>
    <col min="2005" max="2005" width="0.85546875" style="797" customWidth="1"/>
    <col min="2006" max="2008" width="12" style="797" customWidth="1"/>
    <col min="2009" max="2049" width="11.42578125" style="797"/>
    <col min="2050" max="2050" width="4.42578125" style="797" customWidth="1"/>
    <col min="2051" max="2051" width="21.7109375" style="797" customWidth="1"/>
    <col min="2052" max="2052" width="16.28515625" style="797" customWidth="1"/>
    <col min="2053" max="2053" width="19.140625" style="797" customWidth="1"/>
    <col min="2054" max="2054" width="15.5703125" style="797" bestFit="1" customWidth="1"/>
    <col min="2055" max="2253" width="11.42578125" style="797"/>
    <col min="2254" max="2254" width="0.85546875" style="797" customWidth="1"/>
    <col min="2255" max="2255" width="30.85546875" style="797" customWidth="1"/>
    <col min="2256" max="2256" width="17.7109375" style="797" customWidth="1"/>
    <col min="2257" max="2257" width="6" style="797" bestFit="1" customWidth="1"/>
    <col min="2258" max="2258" width="17.7109375" style="797" customWidth="1"/>
    <col min="2259" max="2259" width="5.7109375" style="797" customWidth="1"/>
    <col min="2260" max="2260" width="18.7109375" style="797" customWidth="1"/>
    <col min="2261" max="2261" width="0.85546875" style="797" customWidth="1"/>
    <col min="2262" max="2264" width="12" style="797" customWidth="1"/>
    <col min="2265" max="2305" width="11.42578125" style="797"/>
    <col min="2306" max="2306" width="4.42578125" style="797" customWidth="1"/>
    <col min="2307" max="2307" width="21.7109375" style="797" customWidth="1"/>
    <col min="2308" max="2308" width="16.28515625" style="797" customWidth="1"/>
    <col min="2309" max="2309" width="19.140625" style="797" customWidth="1"/>
    <col min="2310" max="2310" width="15.5703125" style="797" bestFit="1" customWidth="1"/>
    <col min="2311" max="2509" width="11.42578125" style="797"/>
    <col min="2510" max="2510" width="0.85546875" style="797" customWidth="1"/>
    <col min="2511" max="2511" width="30.85546875" style="797" customWidth="1"/>
    <col min="2512" max="2512" width="17.7109375" style="797" customWidth="1"/>
    <col min="2513" max="2513" width="6" style="797" bestFit="1" customWidth="1"/>
    <col min="2514" max="2514" width="17.7109375" style="797" customWidth="1"/>
    <col min="2515" max="2515" width="5.7109375" style="797" customWidth="1"/>
    <col min="2516" max="2516" width="18.7109375" style="797" customWidth="1"/>
    <col min="2517" max="2517" width="0.85546875" style="797" customWidth="1"/>
    <col min="2518" max="2520" width="12" style="797" customWidth="1"/>
    <col min="2521" max="2561" width="11.42578125" style="797"/>
    <col min="2562" max="2562" width="4.42578125" style="797" customWidth="1"/>
    <col min="2563" max="2563" width="21.7109375" style="797" customWidth="1"/>
    <col min="2564" max="2564" width="16.28515625" style="797" customWidth="1"/>
    <col min="2565" max="2565" width="19.140625" style="797" customWidth="1"/>
    <col min="2566" max="2566" width="15.5703125" style="797" bestFit="1" customWidth="1"/>
    <col min="2567" max="2765" width="11.42578125" style="797"/>
    <col min="2766" max="2766" width="0.85546875" style="797" customWidth="1"/>
    <col min="2767" max="2767" width="30.85546875" style="797" customWidth="1"/>
    <col min="2768" max="2768" width="17.7109375" style="797" customWidth="1"/>
    <col min="2769" max="2769" width="6" style="797" bestFit="1" customWidth="1"/>
    <col min="2770" max="2770" width="17.7109375" style="797" customWidth="1"/>
    <col min="2771" max="2771" width="5.7109375" style="797" customWidth="1"/>
    <col min="2772" max="2772" width="18.7109375" style="797" customWidth="1"/>
    <col min="2773" max="2773" width="0.85546875" style="797" customWidth="1"/>
    <col min="2774" max="2776" width="12" style="797" customWidth="1"/>
    <col min="2777" max="2817" width="11.42578125" style="797"/>
    <col min="2818" max="2818" width="4.42578125" style="797" customWidth="1"/>
    <col min="2819" max="2819" width="21.7109375" style="797" customWidth="1"/>
    <col min="2820" max="2820" width="16.28515625" style="797" customWidth="1"/>
    <col min="2821" max="2821" width="19.140625" style="797" customWidth="1"/>
    <col min="2822" max="2822" width="15.5703125" style="797" bestFit="1" customWidth="1"/>
    <col min="2823" max="3021" width="11.42578125" style="797"/>
    <col min="3022" max="3022" width="0.85546875" style="797" customWidth="1"/>
    <col min="3023" max="3023" width="30.85546875" style="797" customWidth="1"/>
    <col min="3024" max="3024" width="17.7109375" style="797" customWidth="1"/>
    <col min="3025" max="3025" width="6" style="797" bestFit="1" customWidth="1"/>
    <col min="3026" max="3026" width="17.7109375" style="797" customWidth="1"/>
    <col min="3027" max="3027" width="5.7109375" style="797" customWidth="1"/>
    <col min="3028" max="3028" width="18.7109375" style="797" customWidth="1"/>
    <col min="3029" max="3029" width="0.85546875" style="797" customWidth="1"/>
    <col min="3030" max="3032" width="12" style="797" customWidth="1"/>
    <col min="3033" max="3073" width="11.42578125" style="797"/>
    <col min="3074" max="3074" width="4.42578125" style="797" customWidth="1"/>
    <col min="3075" max="3075" width="21.7109375" style="797" customWidth="1"/>
    <col min="3076" max="3076" width="16.28515625" style="797" customWidth="1"/>
    <col min="3077" max="3077" width="19.140625" style="797" customWidth="1"/>
    <col min="3078" max="3078" width="15.5703125" style="797" bestFit="1" customWidth="1"/>
    <col min="3079" max="3277" width="11.42578125" style="797"/>
    <col min="3278" max="3278" width="0.85546875" style="797" customWidth="1"/>
    <col min="3279" max="3279" width="30.85546875" style="797" customWidth="1"/>
    <col min="3280" max="3280" width="17.7109375" style="797" customWidth="1"/>
    <col min="3281" max="3281" width="6" style="797" bestFit="1" customWidth="1"/>
    <col min="3282" max="3282" width="17.7109375" style="797" customWidth="1"/>
    <col min="3283" max="3283" width="5.7109375" style="797" customWidth="1"/>
    <col min="3284" max="3284" width="18.7109375" style="797" customWidth="1"/>
    <col min="3285" max="3285" width="0.85546875" style="797" customWidth="1"/>
    <col min="3286" max="3288" width="12" style="797" customWidth="1"/>
    <col min="3289" max="3329" width="11.42578125" style="797"/>
    <col min="3330" max="3330" width="4.42578125" style="797" customWidth="1"/>
    <col min="3331" max="3331" width="21.7109375" style="797" customWidth="1"/>
    <col min="3332" max="3332" width="16.28515625" style="797" customWidth="1"/>
    <col min="3333" max="3333" width="19.140625" style="797" customWidth="1"/>
    <col min="3334" max="3334" width="15.5703125" style="797" bestFit="1" customWidth="1"/>
    <col min="3335" max="3533" width="11.42578125" style="797"/>
    <col min="3534" max="3534" width="0.85546875" style="797" customWidth="1"/>
    <col min="3535" max="3535" width="30.85546875" style="797" customWidth="1"/>
    <col min="3536" max="3536" width="17.7109375" style="797" customWidth="1"/>
    <col min="3537" max="3537" width="6" style="797" bestFit="1" customWidth="1"/>
    <col min="3538" max="3538" width="17.7109375" style="797" customWidth="1"/>
    <col min="3539" max="3539" width="5.7109375" style="797" customWidth="1"/>
    <col min="3540" max="3540" width="18.7109375" style="797" customWidth="1"/>
    <col min="3541" max="3541" width="0.85546875" style="797" customWidth="1"/>
    <col min="3542" max="3544" width="12" style="797" customWidth="1"/>
    <col min="3545" max="3585" width="11.42578125" style="797"/>
    <col min="3586" max="3586" width="4.42578125" style="797" customWidth="1"/>
    <col min="3587" max="3587" width="21.7109375" style="797" customWidth="1"/>
    <col min="3588" max="3588" width="16.28515625" style="797" customWidth="1"/>
    <col min="3589" max="3589" width="19.140625" style="797" customWidth="1"/>
    <col min="3590" max="3590" width="15.5703125" style="797" bestFit="1" customWidth="1"/>
    <col min="3591" max="3789" width="11.42578125" style="797"/>
    <col min="3790" max="3790" width="0.85546875" style="797" customWidth="1"/>
    <col min="3791" max="3791" width="30.85546875" style="797" customWidth="1"/>
    <col min="3792" max="3792" width="17.7109375" style="797" customWidth="1"/>
    <col min="3793" max="3793" width="6" style="797" bestFit="1" customWidth="1"/>
    <col min="3794" max="3794" width="17.7109375" style="797" customWidth="1"/>
    <col min="3795" max="3795" width="5.7109375" style="797" customWidth="1"/>
    <col min="3796" max="3796" width="18.7109375" style="797" customWidth="1"/>
    <col min="3797" max="3797" width="0.85546875" style="797" customWidth="1"/>
    <col min="3798" max="3800" width="12" style="797" customWidth="1"/>
    <col min="3801" max="3841" width="11.42578125" style="797"/>
    <col min="3842" max="3842" width="4.42578125" style="797" customWidth="1"/>
    <col min="3843" max="3843" width="21.7109375" style="797" customWidth="1"/>
    <col min="3844" max="3844" width="16.28515625" style="797" customWidth="1"/>
    <col min="3845" max="3845" width="19.140625" style="797" customWidth="1"/>
    <col min="3846" max="3846" width="15.5703125" style="797" bestFit="1" customWidth="1"/>
    <col min="3847" max="4045" width="11.42578125" style="797"/>
    <col min="4046" max="4046" width="0.85546875" style="797" customWidth="1"/>
    <col min="4047" max="4047" width="30.85546875" style="797" customWidth="1"/>
    <col min="4048" max="4048" width="17.7109375" style="797" customWidth="1"/>
    <col min="4049" max="4049" width="6" style="797" bestFit="1" customWidth="1"/>
    <col min="4050" max="4050" width="17.7109375" style="797" customWidth="1"/>
    <col min="4051" max="4051" width="5.7109375" style="797" customWidth="1"/>
    <col min="4052" max="4052" width="18.7109375" style="797" customWidth="1"/>
    <col min="4053" max="4053" width="0.85546875" style="797" customWidth="1"/>
    <col min="4054" max="4056" width="12" style="797" customWidth="1"/>
    <col min="4057" max="4097" width="11.42578125" style="797"/>
    <col min="4098" max="4098" width="4.42578125" style="797" customWidth="1"/>
    <col min="4099" max="4099" width="21.7109375" style="797" customWidth="1"/>
    <col min="4100" max="4100" width="16.28515625" style="797" customWidth="1"/>
    <col min="4101" max="4101" width="19.140625" style="797" customWidth="1"/>
    <col min="4102" max="4102" width="15.5703125" style="797" bestFit="1" customWidth="1"/>
    <col min="4103" max="4301" width="11.42578125" style="797"/>
    <col min="4302" max="4302" width="0.85546875" style="797" customWidth="1"/>
    <col min="4303" max="4303" width="30.85546875" style="797" customWidth="1"/>
    <col min="4304" max="4304" width="17.7109375" style="797" customWidth="1"/>
    <col min="4305" max="4305" width="6" style="797" bestFit="1" customWidth="1"/>
    <col min="4306" max="4306" width="17.7109375" style="797" customWidth="1"/>
    <col min="4307" max="4307" width="5.7109375" style="797" customWidth="1"/>
    <col min="4308" max="4308" width="18.7109375" style="797" customWidth="1"/>
    <col min="4309" max="4309" width="0.85546875" style="797" customWidth="1"/>
    <col min="4310" max="4312" width="12" style="797" customWidth="1"/>
    <col min="4313" max="4353" width="11.42578125" style="797"/>
    <col min="4354" max="4354" width="4.42578125" style="797" customWidth="1"/>
    <col min="4355" max="4355" width="21.7109375" style="797" customWidth="1"/>
    <col min="4356" max="4356" width="16.28515625" style="797" customWidth="1"/>
    <col min="4357" max="4357" width="19.140625" style="797" customWidth="1"/>
    <col min="4358" max="4358" width="15.5703125" style="797" bestFit="1" customWidth="1"/>
    <col min="4359" max="4557" width="11.42578125" style="797"/>
    <col min="4558" max="4558" width="0.85546875" style="797" customWidth="1"/>
    <col min="4559" max="4559" width="30.85546875" style="797" customWidth="1"/>
    <col min="4560" max="4560" width="17.7109375" style="797" customWidth="1"/>
    <col min="4561" max="4561" width="6" style="797" bestFit="1" customWidth="1"/>
    <col min="4562" max="4562" width="17.7109375" style="797" customWidth="1"/>
    <col min="4563" max="4563" width="5.7109375" style="797" customWidth="1"/>
    <col min="4564" max="4564" width="18.7109375" style="797" customWidth="1"/>
    <col min="4565" max="4565" width="0.85546875" style="797" customWidth="1"/>
    <col min="4566" max="4568" width="12" style="797" customWidth="1"/>
    <col min="4569" max="4609" width="11.42578125" style="797"/>
    <col min="4610" max="4610" width="4.42578125" style="797" customWidth="1"/>
    <col min="4611" max="4611" width="21.7109375" style="797" customWidth="1"/>
    <col min="4612" max="4612" width="16.28515625" style="797" customWidth="1"/>
    <col min="4613" max="4613" width="19.140625" style="797" customWidth="1"/>
    <col min="4614" max="4614" width="15.5703125" style="797" bestFit="1" customWidth="1"/>
    <col min="4615" max="4813" width="11.42578125" style="797"/>
    <col min="4814" max="4814" width="0.85546875" style="797" customWidth="1"/>
    <col min="4815" max="4815" width="30.85546875" style="797" customWidth="1"/>
    <col min="4816" max="4816" width="17.7109375" style="797" customWidth="1"/>
    <col min="4817" max="4817" width="6" style="797" bestFit="1" customWidth="1"/>
    <col min="4818" max="4818" width="17.7109375" style="797" customWidth="1"/>
    <col min="4819" max="4819" width="5.7109375" style="797" customWidth="1"/>
    <col min="4820" max="4820" width="18.7109375" style="797" customWidth="1"/>
    <col min="4821" max="4821" width="0.85546875" style="797" customWidth="1"/>
    <col min="4822" max="4824" width="12" style="797" customWidth="1"/>
    <col min="4825" max="4865" width="11.42578125" style="797"/>
    <col min="4866" max="4866" width="4.42578125" style="797" customWidth="1"/>
    <col min="4867" max="4867" width="21.7109375" style="797" customWidth="1"/>
    <col min="4868" max="4868" width="16.28515625" style="797" customWidth="1"/>
    <col min="4869" max="4869" width="19.140625" style="797" customWidth="1"/>
    <col min="4870" max="4870" width="15.5703125" style="797" bestFit="1" customWidth="1"/>
    <col min="4871" max="5069" width="11.42578125" style="797"/>
    <col min="5070" max="5070" width="0.85546875" style="797" customWidth="1"/>
    <col min="5071" max="5071" width="30.85546875" style="797" customWidth="1"/>
    <col min="5072" max="5072" width="17.7109375" style="797" customWidth="1"/>
    <col min="5073" max="5073" width="6" style="797" bestFit="1" customWidth="1"/>
    <col min="5074" max="5074" width="17.7109375" style="797" customWidth="1"/>
    <col min="5075" max="5075" width="5.7109375" style="797" customWidth="1"/>
    <col min="5076" max="5076" width="18.7109375" style="797" customWidth="1"/>
    <col min="5077" max="5077" width="0.85546875" style="797" customWidth="1"/>
    <col min="5078" max="5080" width="12" style="797" customWidth="1"/>
    <col min="5081" max="5121" width="11.42578125" style="797"/>
    <col min="5122" max="5122" width="4.42578125" style="797" customWidth="1"/>
    <col min="5123" max="5123" width="21.7109375" style="797" customWidth="1"/>
    <col min="5124" max="5124" width="16.28515625" style="797" customWidth="1"/>
    <col min="5125" max="5125" width="19.140625" style="797" customWidth="1"/>
    <col min="5126" max="5126" width="15.5703125" style="797" bestFit="1" customWidth="1"/>
    <col min="5127" max="5325" width="11.42578125" style="797"/>
    <col min="5326" max="5326" width="0.85546875" style="797" customWidth="1"/>
    <col min="5327" max="5327" width="30.85546875" style="797" customWidth="1"/>
    <col min="5328" max="5328" width="17.7109375" style="797" customWidth="1"/>
    <col min="5329" max="5329" width="6" style="797" bestFit="1" customWidth="1"/>
    <col min="5330" max="5330" width="17.7109375" style="797" customWidth="1"/>
    <col min="5331" max="5331" width="5.7109375" style="797" customWidth="1"/>
    <col min="5332" max="5332" width="18.7109375" style="797" customWidth="1"/>
    <col min="5333" max="5333" width="0.85546875" style="797" customWidth="1"/>
    <col min="5334" max="5336" width="12" style="797" customWidth="1"/>
    <col min="5337" max="5377" width="11.42578125" style="797"/>
    <col min="5378" max="5378" width="4.42578125" style="797" customWidth="1"/>
    <col min="5379" max="5379" width="21.7109375" style="797" customWidth="1"/>
    <col min="5380" max="5380" width="16.28515625" style="797" customWidth="1"/>
    <col min="5381" max="5381" width="19.140625" style="797" customWidth="1"/>
    <col min="5382" max="5382" width="15.5703125" style="797" bestFit="1" customWidth="1"/>
    <col min="5383" max="5581" width="11.42578125" style="797"/>
    <col min="5582" max="5582" width="0.85546875" style="797" customWidth="1"/>
    <col min="5583" max="5583" width="30.85546875" style="797" customWidth="1"/>
    <col min="5584" max="5584" width="17.7109375" style="797" customWidth="1"/>
    <col min="5585" max="5585" width="6" style="797" bestFit="1" customWidth="1"/>
    <col min="5586" max="5586" width="17.7109375" style="797" customWidth="1"/>
    <col min="5587" max="5587" width="5.7109375" style="797" customWidth="1"/>
    <col min="5588" max="5588" width="18.7109375" style="797" customWidth="1"/>
    <col min="5589" max="5589" width="0.85546875" style="797" customWidth="1"/>
    <col min="5590" max="5592" width="12" style="797" customWidth="1"/>
    <col min="5593" max="5633" width="11.42578125" style="797"/>
    <col min="5634" max="5634" width="4.42578125" style="797" customWidth="1"/>
    <col min="5635" max="5635" width="21.7109375" style="797" customWidth="1"/>
    <col min="5636" max="5636" width="16.28515625" style="797" customWidth="1"/>
    <col min="5637" max="5637" width="19.140625" style="797" customWidth="1"/>
    <col min="5638" max="5638" width="15.5703125" style="797" bestFit="1" customWidth="1"/>
    <col min="5639" max="5837" width="11.42578125" style="797"/>
    <col min="5838" max="5838" width="0.85546875" style="797" customWidth="1"/>
    <col min="5839" max="5839" width="30.85546875" style="797" customWidth="1"/>
    <col min="5840" max="5840" width="17.7109375" style="797" customWidth="1"/>
    <col min="5841" max="5841" width="6" style="797" bestFit="1" customWidth="1"/>
    <col min="5842" max="5842" width="17.7109375" style="797" customWidth="1"/>
    <col min="5843" max="5843" width="5.7109375" style="797" customWidth="1"/>
    <col min="5844" max="5844" width="18.7109375" style="797" customWidth="1"/>
    <col min="5845" max="5845" width="0.85546875" style="797" customWidth="1"/>
    <col min="5846" max="5848" width="12" style="797" customWidth="1"/>
    <col min="5849" max="5889" width="11.42578125" style="797"/>
    <col min="5890" max="5890" width="4.42578125" style="797" customWidth="1"/>
    <col min="5891" max="5891" width="21.7109375" style="797" customWidth="1"/>
    <col min="5892" max="5892" width="16.28515625" style="797" customWidth="1"/>
    <col min="5893" max="5893" width="19.140625" style="797" customWidth="1"/>
    <col min="5894" max="5894" width="15.5703125" style="797" bestFit="1" customWidth="1"/>
    <col min="5895" max="6093" width="11.42578125" style="797"/>
    <col min="6094" max="6094" width="0.85546875" style="797" customWidth="1"/>
    <col min="6095" max="6095" width="30.85546875" style="797" customWidth="1"/>
    <col min="6096" max="6096" width="17.7109375" style="797" customWidth="1"/>
    <col min="6097" max="6097" width="6" style="797" bestFit="1" customWidth="1"/>
    <col min="6098" max="6098" width="17.7109375" style="797" customWidth="1"/>
    <col min="6099" max="6099" width="5.7109375" style="797" customWidth="1"/>
    <col min="6100" max="6100" width="18.7109375" style="797" customWidth="1"/>
    <col min="6101" max="6101" width="0.85546875" style="797" customWidth="1"/>
    <col min="6102" max="6104" width="12" style="797" customWidth="1"/>
    <col min="6105" max="6145" width="11.42578125" style="797"/>
    <col min="6146" max="6146" width="4.42578125" style="797" customWidth="1"/>
    <col min="6147" max="6147" width="21.7109375" style="797" customWidth="1"/>
    <col min="6148" max="6148" width="16.28515625" style="797" customWidth="1"/>
    <col min="6149" max="6149" width="19.140625" style="797" customWidth="1"/>
    <col min="6150" max="6150" width="15.5703125" style="797" bestFit="1" customWidth="1"/>
    <col min="6151" max="6349" width="11.42578125" style="797"/>
    <col min="6350" max="6350" width="0.85546875" style="797" customWidth="1"/>
    <col min="6351" max="6351" width="30.85546875" style="797" customWidth="1"/>
    <col min="6352" max="6352" width="17.7109375" style="797" customWidth="1"/>
    <col min="6353" max="6353" width="6" style="797" bestFit="1" customWidth="1"/>
    <col min="6354" max="6354" width="17.7109375" style="797" customWidth="1"/>
    <col min="6355" max="6355" width="5.7109375" style="797" customWidth="1"/>
    <col min="6356" max="6356" width="18.7109375" style="797" customWidth="1"/>
    <col min="6357" max="6357" width="0.85546875" style="797" customWidth="1"/>
    <col min="6358" max="6360" width="12" style="797" customWidth="1"/>
    <col min="6361" max="6401" width="11.42578125" style="797"/>
    <col min="6402" max="6402" width="4.42578125" style="797" customWidth="1"/>
    <col min="6403" max="6403" width="21.7109375" style="797" customWidth="1"/>
    <col min="6404" max="6404" width="16.28515625" style="797" customWidth="1"/>
    <col min="6405" max="6405" width="19.140625" style="797" customWidth="1"/>
    <col min="6406" max="6406" width="15.5703125" style="797" bestFit="1" customWidth="1"/>
    <col min="6407" max="6605" width="11.42578125" style="797"/>
    <col min="6606" max="6606" width="0.85546875" style="797" customWidth="1"/>
    <col min="6607" max="6607" width="30.85546875" style="797" customWidth="1"/>
    <col min="6608" max="6608" width="17.7109375" style="797" customWidth="1"/>
    <col min="6609" max="6609" width="6" style="797" bestFit="1" customWidth="1"/>
    <col min="6610" max="6610" width="17.7109375" style="797" customWidth="1"/>
    <col min="6611" max="6611" width="5.7109375" style="797" customWidth="1"/>
    <col min="6612" max="6612" width="18.7109375" style="797" customWidth="1"/>
    <col min="6613" max="6613" width="0.85546875" style="797" customWidth="1"/>
    <col min="6614" max="6616" width="12" style="797" customWidth="1"/>
    <col min="6617" max="6657" width="11.42578125" style="797"/>
    <col min="6658" max="6658" width="4.42578125" style="797" customWidth="1"/>
    <col min="6659" max="6659" width="21.7109375" style="797" customWidth="1"/>
    <col min="6660" max="6660" width="16.28515625" style="797" customWidth="1"/>
    <col min="6661" max="6661" width="19.140625" style="797" customWidth="1"/>
    <col min="6662" max="6662" width="15.5703125" style="797" bestFit="1" customWidth="1"/>
    <col min="6663" max="6861" width="11.42578125" style="797"/>
    <col min="6862" max="6862" width="0.85546875" style="797" customWidth="1"/>
    <col min="6863" max="6863" width="30.85546875" style="797" customWidth="1"/>
    <col min="6864" max="6864" width="17.7109375" style="797" customWidth="1"/>
    <col min="6865" max="6865" width="6" style="797" bestFit="1" customWidth="1"/>
    <col min="6866" max="6866" width="17.7109375" style="797" customWidth="1"/>
    <col min="6867" max="6867" width="5.7109375" style="797" customWidth="1"/>
    <col min="6868" max="6868" width="18.7109375" style="797" customWidth="1"/>
    <col min="6869" max="6869" width="0.85546875" style="797" customWidth="1"/>
    <col min="6870" max="6872" width="12" style="797" customWidth="1"/>
    <col min="6873" max="6913" width="11.42578125" style="797"/>
    <col min="6914" max="6914" width="4.42578125" style="797" customWidth="1"/>
    <col min="6915" max="6915" width="21.7109375" style="797" customWidth="1"/>
    <col min="6916" max="6916" width="16.28515625" style="797" customWidth="1"/>
    <col min="6917" max="6917" width="19.140625" style="797" customWidth="1"/>
    <col min="6918" max="6918" width="15.5703125" style="797" bestFit="1" customWidth="1"/>
    <col min="6919" max="7117" width="11.42578125" style="797"/>
    <col min="7118" max="7118" width="0.85546875" style="797" customWidth="1"/>
    <col min="7119" max="7119" width="30.85546875" style="797" customWidth="1"/>
    <col min="7120" max="7120" width="17.7109375" style="797" customWidth="1"/>
    <col min="7121" max="7121" width="6" style="797" bestFit="1" customWidth="1"/>
    <col min="7122" max="7122" width="17.7109375" style="797" customWidth="1"/>
    <col min="7123" max="7123" width="5.7109375" style="797" customWidth="1"/>
    <col min="7124" max="7124" width="18.7109375" style="797" customWidth="1"/>
    <col min="7125" max="7125" width="0.85546875" style="797" customWidth="1"/>
    <col min="7126" max="7128" width="12" style="797" customWidth="1"/>
    <col min="7129" max="7169" width="11.42578125" style="797"/>
    <col min="7170" max="7170" width="4.42578125" style="797" customWidth="1"/>
    <col min="7171" max="7171" width="21.7109375" style="797" customWidth="1"/>
    <col min="7172" max="7172" width="16.28515625" style="797" customWidth="1"/>
    <col min="7173" max="7173" width="19.140625" style="797" customWidth="1"/>
    <col min="7174" max="7174" width="15.5703125" style="797" bestFit="1" customWidth="1"/>
    <col min="7175" max="7373" width="11.42578125" style="797"/>
    <col min="7374" max="7374" width="0.85546875" style="797" customWidth="1"/>
    <col min="7375" max="7375" width="30.85546875" style="797" customWidth="1"/>
    <col min="7376" max="7376" width="17.7109375" style="797" customWidth="1"/>
    <col min="7377" max="7377" width="6" style="797" bestFit="1" customWidth="1"/>
    <col min="7378" max="7378" width="17.7109375" style="797" customWidth="1"/>
    <col min="7379" max="7379" width="5.7109375" style="797" customWidth="1"/>
    <col min="7380" max="7380" width="18.7109375" style="797" customWidth="1"/>
    <col min="7381" max="7381" width="0.85546875" style="797" customWidth="1"/>
    <col min="7382" max="7384" width="12" style="797" customWidth="1"/>
    <col min="7385" max="7425" width="11.42578125" style="797"/>
    <col min="7426" max="7426" width="4.42578125" style="797" customWidth="1"/>
    <col min="7427" max="7427" width="21.7109375" style="797" customWidth="1"/>
    <col min="7428" max="7428" width="16.28515625" style="797" customWidth="1"/>
    <col min="7429" max="7429" width="19.140625" style="797" customWidth="1"/>
    <col min="7430" max="7430" width="15.5703125" style="797" bestFit="1" customWidth="1"/>
    <col min="7431" max="7629" width="11.42578125" style="797"/>
    <col min="7630" max="7630" width="0.85546875" style="797" customWidth="1"/>
    <col min="7631" max="7631" width="30.85546875" style="797" customWidth="1"/>
    <col min="7632" max="7632" width="17.7109375" style="797" customWidth="1"/>
    <col min="7633" max="7633" width="6" style="797" bestFit="1" customWidth="1"/>
    <col min="7634" max="7634" width="17.7109375" style="797" customWidth="1"/>
    <col min="7635" max="7635" width="5.7109375" style="797" customWidth="1"/>
    <col min="7636" max="7636" width="18.7109375" style="797" customWidth="1"/>
    <col min="7637" max="7637" width="0.85546875" style="797" customWidth="1"/>
    <col min="7638" max="7640" width="12" style="797" customWidth="1"/>
    <col min="7641" max="7681" width="11.42578125" style="797"/>
    <col min="7682" max="7682" width="4.42578125" style="797" customWidth="1"/>
    <col min="7683" max="7683" width="21.7109375" style="797" customWidth="1"/>
    <col min="7684" max="7684" width="16.28515625" style="797" customWidth="1"/>
    <col min="7685" max="7685" width="19.140625" style="797" customWidth="1"/>
    <col min="7686" max="7686" width="15.5703125" style="797" bestFit="1" customWidth="1"/>
    <col min="7687" max="7885" width="11.42578125" style="797"/>
    <col min="7886" max="7886" width="0.85546875" style="797" customWidth="1"/>
    <col min="7887" max="7887" width="30.85546875" style="797" customWidth="1"/>
    <col min="7888" max="7888" width="17.7109375" style="797" customWidth="1"/>
    <col min="7889" max="7889" width="6" style="797" bestFit="1" customWidth="1"/>
    <col min="7890" max="7890" width="17.7109375" style="797" customWidth="1"/>
    <col min="7891" max="7891" width="5.7109375" style="797" customWidth="1"/>
    <col min="7892" max="7892" width="18.7109375" style="797" customWidth="1"/>
    <col min="7893" max="7893" width="0.85546875" style="797" customWidth="1"/>
    <col min="7894" max="7896" width="12" style="797" customWidth="1"/>
    <col min="7897" max="7937" width="11.42578125" style="797"/>
    <col min="7938" max="7938" width="4.42578125" style="797" customWidth="1"/>
    <col min="7939" max="7939" width="21.7109375" style="797" customWidth="1"/>
    <col min="7940" max="7940" width="16.28515625" style="797" customWidth="1"/>
    <col min="7941" max="7941" width="19.140625" style="797" customWidth="1"/>
    <col min="7942" max="7942" width="15.5703125" style="797" bestFit="1" customWidth="1"/>
    <col min="7943" max="8141" width="11.42578125" style="797"/>
    <col min="8142" max="8142" width="0.85546875" style="797" customWidth="1"/>
    <col min="8143" max="8143" width="30.85546875" style="797" customWidth="1"/>
    <col min="8144" max="8144" width="17.7109375" style="797" customWidth="1"/>
    <col min="8145" max="8145" width="6" style="797" bestFit="1" customWidth="1"/>
    <col min="8146" max="8146" width="17.7109375" style="797" customWidth="1"/>
    <col min="8147" max="8147" width="5.7109375" style="797" customWidth="1"/>
    <col min="8148" max="8148" width="18.7109375" style="797" customWidth="1"/>
    <col min="8149" max="8149" width="0.85546875" style="797" customWidth="1"/>
    <col min="8150" max="8152" width="12" style="797" customWidth="1"/>
    <col min="8153" max="8193" width="11.42578125" style="797"/>
    <col min="8194" max="8194" width="4.42578125" style="797" customWidth="1"/>
    <col min="8195" max="8195" width="21.7109375" style="797" customWidth="1"/>
    <col min="8196" max="8196" width="16.28515625" style="797" customWidth="1"/>
    <col min="8197" max="8197" width="19.140625" style="797" customWidth="1"/>
    <col min="8198" max="8198" width="15.5703125" style="797" bestFit="1" customWidth="1"/>
    <col min="8199" max="8397" width="11.42578125" style="797"/>
    <col min="8398" max="8398" width="0.85546875" style="797" customWidth="1"/>
    <col min="8399" max="8399" width="30.85546875" style="797" customWidth="1"/>
    <col min="8400" max="8400" width="17.7109375" style="797" customWidth="1"/>
    <col min="8401" max="8401" width="6" style="797" bestFit="1" customWidth="1"/>
    <col min="8402" max="8402" width="17.7109375" style="797" customWidth="1"/>
    <col min="8403" max="8403" width="5.7109375" style="797" customWidth="1"/>
    <col min="8404" max="8404" width="18.7109375" style="797" customWidth="1"/>
    <col min="8405" max="8405" width="0.85546875" style="797" customWidth="1"/>
    <col min="8406" max="8408" width="12" style="797" customWidth="1"/>
    <col min="8409" max="8449" width="11.42578125" style="797"/>
    <col min="8450" max="8450" width="4.42578125" style="797" customWidth="1"/>
    <col min="8451" max="8451" width="21.7109375" style="797" customWidth="1"/>
    <col min="8452" max="8452" width="16.28515625" style="797" customWidth="1"/>
    <col min="8453" max="8453" width="19.140625" style="797" customWidth="1"/>
    <col min="8454" max="8454" width="15.5703125" style="797" bestFit="1" customWidth="1"/>
    <col min="8455" max="8653" width="11.42578125" style="797"/>
    <col min="8654" max="8654" width="0.85546875" style="797" customWidth="1"/>
    <col min="8655" max="8655" width="30.85546875" style="797" customWidth="1"/>
    <col min="8656" max="8656" width="17.7109375" style="797" customWidth="1"/>
    <col min="8657" max="8657" width="6" style="797" bestFit="1" customWidth="1"/>
    <col min="8658" max="8658" width="17.7109375" style="797" customWidth="1"/>
    <col min="8659" max="8659" width="5.7109375" style="797" customWidth="1"/>
    <col min="8660" max="8660" width="18.7109375" style="797" customWidth="1"/>
    <col min="8661" max="8661" width="0.85546875" style="797" customWidth="1"/>
    <col min="8662" max="8664" width="12" style="797" customWidth="1"/>
    <col min="8665" max="8705" width="11.42578125" style="797"/>
    <col min="8706" max="8706" width="4.42578125" style="797" customWidth="1"/>
    <col min="8707" max="8707" width="21.7109375" style="797" customWidth="1"/>
    <col min="8708" max="8708" width="16.28515625" style="797" customWidth="1"/>
    <col min="8709" max="8709" width="19.140625" style="797" customWidth="1"/>
    <col min="8710" max="8710" width="15.5703125" style="797" bestFit="1" customWidth="1"/>
    <col min="8711" max="8909" width="11.42578125" style="797"/>
    <col min="8910" max="8910" width="0.85546875" style="797" customWidth="1"/>
    <col min="8911" max="8911" width="30.85546875" style="797" customWidth="1"/>
    <col min="8912" max="8912" width="17.7109375" style="797" customWidth="1"/>
    <col min="8913" max="8913" width="6" style="797" bestFit="1" customWidth="1"/>
    <col min="8914" max="8914" width="17.7109375" style="797" customWidth="1"/>
    <col min="8915" max="8915" width="5.7109375" style="797" customWidth="1"/>
    <col min="8916" max="8916" width="18.7109375" style="797" customWidth="1"/>
    <col min="8917" max="8917" width="0.85546875" style="797" customWidth="1"/>
    <col min="8918" max="8920" width="12" style="797" customWidth="1"/>
    <col min="8921" max="8961" width="11.42578125" style="797"/>
    <col min="8962" max="8962" width="4.42578125" style="797" customWidth="1"/>
    <col min="8963" max="8963" width="21.7109375" style="797" customWidth="1"/>
    <col min="8964" max="8964" width="16.28515625" style="797" customWidth="1"/>
    <col min="8965" max="8965" width="19.140625" style="797" customWidth="1"/>
    <col min="8966" max="8966" width="15.5703125" style="797" bestFit="1" customWidth="1"/>
    <col min="8967" max="9165" width="11.42578125" style="797"/>
    <col min="9166" max="9166" width="0.85546875" style="797" customWidth="1"/>
    <col min="9167" max="9167" width="30.85546875" style="797" customWidth="1"/>
    <col min="9168" max="9168" width="17.7109375" style="797" customWidth="1"/>
    <col min="9169" max="9169" width="6" style="797" bestFit="1" customWidth="1"/>
    <col min="9170" max="9170" width="17.7109375" style="797" customWidth="1"/>
    <col min="9171" max="9171" width="5.7109375" style="797" customWidth="1"/>
    <col min="9172" max="9172" width="18.7109375" style="797" customWidth="1"/>
    <col min="9173" max="9173" width="0.85546875" style="797" customWidth="1"/>
    <col min="9174" max="9176" width="12" style="797" customWidth="1"/>
    <col min="9177" max="9217" width="11.42578125" style="797"/>
    <col min="9218" max="9218" width="4.42578125" style="797" customWidth="1"/>
    <col min="9219" max="9219" width="21.7109375" style="797" customWidth="1"/>
    <col min="9220" max="9220" width="16.28515625" style="797" customWidth="1"/>
    <col min="9221" max="9221" width="19.140625" style="797" customWidth="1"/>
    <col min="9222" max="9222" width="15.5703125" style="797" bestFit="1" customWidth="1"/>
    <col min="9223" max="9421" width="11.42578125" style="797"/>
    <col min="9422" max="9422" width="0.85546875" style="797" customWidth="1"/>
    <col min="9423" max="9423" width="30.85546875" style="797" customWidth="1"/>
    <col min="9424" max="9424" width="17.7109375" style="797" customWidth="1"/>
    <col min="9425" max="9425" width="6" style="797" bestFit="1" customWidth="1"/>
    <col min="9426" max="9426" width="17.7109375" style="797" customWidth="1"/>
    <col min="9427" max="9427" width="5.7109375" style="797" customWidth="1"/>
    <col min="9428" max="9428" width="18.7109375" style="797" customWidth="1"/>
    <col min="9429" max="9429" width="0.85546875" style="797" customWidth="1"/>
    <col min="9430" max="9432" width="12" style="797" customWidth="1"/>
    <col min="9433" max="9473" width="11.42578125" style="797"/>
    <col min="9474" max="9474" width="4.42578125" style="797" customWidth="1"/>
    <col min="9475" max="9475" width="21.7109375" style="797" customWidth="1"/>
    <col min="9476" max="9476" width="16.28515625" style="797" customWidth="1"/>
    <col min="9477" max="9477" width="19.140625" style="797" customWidth="1"/>
    <col min="9478" max="9478" width="15.5703125" style="797" bestFit="1" customWidth="1"/>
    <col min="9479" max="9677" width="11.42578125" style="797"/>
    <col min="9678" max="9678" width="0.85546875" style="797" customWidth="1"/>
    <col min="9679" max="9679" width="30.85546875" style="797" customWidth="1"/>
    <col min="9680" max="9680" width="17.7109375" style="797" customWidth="1"/>
    <col min="9681" max="9681" width="6" style="797" bestFit="1" customWidth="1"/>
    <col min="9682" max="9682" width="17.7109375" style="797" customWidth="1"/>
    <col min="9683" max="9683" width="5.7109375" style="797" customWidth="1"/>
    <col min="9684" max="9684" width="18.7109375" style="797" customWidth="1"/>
    <col min="9685" max="9685" width="0.85546875" style="797" customWidth="1"/>
    <col min="9686" max="9688" width="12" style="797" customWidth="1"/>
    <col min="9689" max="9729" width="11.42578125" style="797"/>
    <col min="9730" max="9730" width="4.42578125" style="797" customWidth="1"/>
    <col min="9731" max="9731" width="21.7109375" style="797" customWidth="1"/>
    <col min="9732" max="9732" width="16.28515625" style="797" customWidth="1"/>
    <col min="9733" max="9733" width="19.140625" style="797" customWidth="1"/>
    <col min="9734" max="9734" width="15.5703125" style="797" bestFit="1" customWidth="1"/>
    <col min="9735" max="9933" width="11.42578125" style="797"/>
    <col min="9934" max="9934" width="0.85546875" style="797" customWidth="1"/>
    <col min="9935" max="9935" width="30.85546875" style="797" customWidth="1"/>
    <col min="9936" max="9936" width="17.7109375" style="797" customWidth="1"/>
    <col min="9937" max="9937" width="6" style="797" bestFit="1" customWidth="1"/>
    <col min="9938" max="9938" width="17.7109375" style="797" customWidth="1"/>
    <col min="9939" max="9939" width="5.7109375" style="797" customWidth="1"/>
    <col min="9940" max="9940" width="18.7109375" style="797" customWidth="1"/>
    <col min="9941" max="9941" width="0.85546875" style="797" customWidth="1"/>
    <col min="9942" max="9944" width="12" style="797" customWidth="1"/>
    <col min="9945" max="9985" width="11.42578125" style="797"/>
    <col min="9986" max="9986" width="4.42578125" style="797" customWidth="1"/>
    <col min="9987" max="9987" width="21.7109375" style="797" customWidth="1"/>
    <col min="9988" max="9988" width="16.28515625" style="797" customWidth="1"/>
    <col min="9989" max="9989" width="19.140625" style="797" customWidth="1"/>
    <col min="9990" max="9990" width="15.5703125" style="797" bestFit="1" customWidth="1"/>
    <col min="9991" max="10189" width="11.42578125" style="797"/>
    <col min="10190" max="10190" width="0.85546875" style="797" customWidth="1"/>
    <col min="10191" max="10191" width="30.85546875" style="797" customWidth="1"/>
    <col min="10192" max="10192" width="17.7109375" style="797" customWidth="1"/>
    <col min="10193" max="10193" width="6" style="797" bestFit="1" customWidth="1"/>
    <col min="10194" max="10194" width="17.7109375" style="797" customWidth="1"/>
    <col min="10195" max="10195" width="5.7109375" style="797" customWidth="1"/>
    <col min="10196" max="10196" width="18.7109375" style="797" customWidth="1"/>
    <col min="10197" max="10197" width="0.85546875" style="797" customWidth="1"/>
    <col min="10198" max="10200" width="12" style="797" customWidth="1"/>
    <col min="10201" max="10241" width="11.42578125" style="797"/>
    <col min="10242" max="10242" width="4.42578125" style="797" customWidth="1"/>
    <col min="10243" max="10243" width="21.7109375" style="797" customWidth="1"/>
    <col min="10244" max="10244" width="16.28515625" style="797" customWidth="1"/>
    <col min="10245" max="10245" width="19.140625" style="797" customWidth="1"/>
    <col min="10246" max="10246" width="15.5703125" style="797" bestFit="1" customWidth="1"/>
    <col min="10247" max="10445" width="11.42578125" style="797"/>
    <col min="10446" max="10446" width="0.85546875" style="797" customWidth="1"/>
    <col min="10447" max="10447" width="30.85546875" style="797" customWidth="1"/>
    <col min="10448" max="10448" width="17.7109375" style="797" customWidth="1"/>
    <col min="10449" max="10449" width="6" style="797" bestFit="1" customWidth="1"/>
    <col min="10450" max="10450" width="17.7109375" style="797" customWidth="1"/>
    <col min="10451" max="10451" width="5.7109375" style="797" customWidth="1"/>
    <col min="10452" max="10452" width="18.7109375" style="797" customWidth="1"/>
    <col min="10453" max="10453" width="0.85546875" style="797" customWidth="1"/>
    <col min="10454" max="10456" width="12" style="797" customWidth="1"/>
    <col min="10457" max="10497" width="11.42578125" style="797"/>
    <col min="10498" max="10498" width="4.42578125" style="797" customWidth="1"/>
    <col min="10499" max="10499" width="21.7109375" style="797" customWidth="1"/>
    <col min="10500" max="10500" width="16.28515625" style="797" customWidth="1"/>
    <col min="10501" max="10501" width="19.140625" style="797" customWidth="1"/>
    <col min="10502" max="10502" width="15.5703125" style="797" bestFit="1" customWidth="1"/>
    <col min="10503" max="10701" width="11.42578125" style="797"/>
    <col min="10702" max="10702" width="0.85546875" style="797" customWidth="1"/>
    <col min="10703" max="10703" width="30.85546875" style="797" customWidth="1"/>
    <col min="10704" max="10704" width="17.7109375" style="797" customWidth="1"/>
    <col min="10705" max="10705" width="6" style="797" bestFit="1" customWidth="1"/>
    <col min="10706" max="10706" width="17.7109375" style="797" customWidth="1"/>
    <col min="10707" max="10707" width="5.7109375" style="797" customWidth="1"/>
    <col min="10708" max="10708" width="18.7109375" style="797" customWidth="1"/>
    <col min="10709" max="10709" width="0.85546875" style="797" customWidth="1"/>
    <col min="10710" max="10712" width="12" style="797" customWidth="1"/>
    <col min="10713" max="10753" width="11.42578125" style="797"/>
    <col min="10754" max="10754" width="4.42578125" style="797" customWidth="1"/>
    <col min="10755" max="10755" width="21.7109375" style="797" customWidth="1"/>
    <col min="10756" max="10756" width="16.28515625" style="797" customWidth="1"/>
    <col min="10757" max="10757" width="19.140625" style="797" customWidth="1"/>
    <col min="10758" max="10758" width="15.5703125" style="797" bestFit="1" customWidth="1"/>
    <col min="10759" max="10957" width="11.42578125" style="797"/>
    <col min="10958" max="10958" width="0.85546875" style="797" customWidth="1"/>
    <col min="10959" max="10959" width="30.85546875" style="797" customWidth="1"/>
    <col min="10960" max="10960" width="17.7109375" style="797" customWidth="1"/>
    <col min="10961" max="10961" width="6" style="797" bestFit="1" customWidth="1"/>
    <col min="10962" max="10962" width="17.7109375" style="797" customWidth="1"/>
    <col min="10963" max="10963" width="5.7109375" style="797" customWidth="1"/>
    <col min="10964" max="10964" width="18.7109375" style="797" customWidth="1"/>
    <col min="10965" max="10965" width="0.85546875" style="797" customWidth="1"/>
    <col min="10966" max="10968" width="12" style="797" customWidth="1"/>
    <col min="10969" max="11009" width="11.42578125" style="797"/>
    <col min="11010" max="11010" width="4.42578125" style="797" customWidth="1"/>
    <col min="11011" max="11011" width="21.7109375" style="797" customWidth="1"/>
    <col min="11012" max="11012" width="16.28515625" style="797" customWidth="1"/>
    <col min="11013" max="11013" width="19.140625" style="797" customWidth="1"/>
    <col min="11014" max="11014" width="15.5703125" style="797" bestFit="1" customWidth="1"/>
    <col min="11015" max="11213" width="11.42578125" style="797"/>
    <col min="11214" max="11214" width="0.85546875" style="797" customWidth="1"/>
    <col min="11215" max="11215" width="30.85546875" style="797" customWidth="1"/>
    <col min="11216" max="11216" width="17.7109375" style="797" customWidth="1"/>
    <col min="11217" max="11217" width="6" style="797" bestFit="1" customWidth="1"/>
    <col min="11218" max="11218" width="17.7109375" style="797" customWidth="1"/>
    <col min="11219" max="11219" width="5.7109375" style="797" customWidth="1"/>
    <col min="11220" max="11220" width="18.7109375" style="797" customWidth="1"/>
    <col min="11221" max="11221" width="0.85546875" style="797" customWidth="1"/>
    <col min="11222" max="11224" width="12" style="797" customWidth="1"/>
    <col min="11225" max="11265" width="11.42578125" style="797"/>
    <col min="11266" max="11266" width="4.42578125" style="797" customWidth="1"/>
    <col min="11267" max="11267" width="21.7109375" style="797" customWidth="1"/>
    <col min="11268" max="11268" width="16.28515625" style="797" customWidth="1"/>
    <col min="11269" max="11269" width="19.140625" style="797" customWidth="1"/>
    <col min="11270" max="11270" width="15.5703125" style="797" bestFit="1" customWidth="1"/>
    <col min="11271" max="11469" width="11.42578125" style="797"/>
    <col min="11470" max="11470" width="0.85546875" style="797" customWidth="1"/>
    <col min="11471" max="11471" width="30.85546875" style="797" customWidth="1"/>
    <col min="11472" max="11472" width="17.7109375" style="797" customWidth="1"/>
    <col min="11473" max="11473" width="6" style="797" bestFit="1" customWidth="1"/>
    <col min="11474" max="11474" width="17.7109375" style="797" customWidth="1"/>
    <col min="11475" max="11475" width="5.7109375" style="797" customWidth="1"/>
    <col min="11476" max="11476" width="18.7109375" style="797" customWidth="1"/>
    <col min="11477" max="11477" width="0.85546875" style="797" customWidth="1"/>
    <col min="11478" max="11480" width="12" style="797" customWidth="1"/>
    <col min="11481" max="11521" width="11.42578125" style="797"/>
    <col min="11522" max="11522" width="4.42578125" style="797" customWidth="1"/>
    <col min="11523" max="11523" width="21.7109375" style="797" customWidth="1"/>
    <col min="11524" max="11524" width="16.28515625" style="797" customWidth="1"/>
    <col min="11525" max="11525" width="19.140625" style="797" customWidth="1"/>
    <col min="11526" max="11526" width="15.5703125" style="797" bestFit="1" customWidth="1"/>
    <col min="11527" max="11725" width="11.42578125" style="797"/>
    <col min="11726" max="11726" width="0.85546875" style="797" customWidth="1"/>
    <col min="11727" max="11727" width="30.85546875" style="797" customWidth="1"/>
    <col min="11728" max="11728" width="17.7109375" style="797" customWidth="1"/>
    <col min="11729" max="11729" width="6" style="797" bestFit="1" customWidth="1"/>
    <col min="11730" max="11730" width="17.7109375" style="797" customWidth="1"/>
    <col min="11731" max="11731" width="5.7109375" style="797" customWidth="1"/>
    <col min="11732" max="11732" width="18.7109375" style="797" customWidth="1"/>
    <col min="11733" max="11733" width="0.85546875" style="797" customWidth="1"/>
    <col min="11734" max="11736" width="12" style="797" customWidth="1"/>
    <col min="11737" max="11777" width="11.42578125" style="797"/>
    <col min="11778" max="11778" width="4.42578125" style="797" customWidth="1"/>
    <col min="11779" max="11779" width="21.7109375" style="797" customWidth="1"/>
    <col min="11780" max="11780" width="16.28515625" style="797" customWidth="1"/>
    <col min="11781" max="11781" width="19.140625" style="797" customWidth="1"/>
    <col min="11782" max="11782" width="15.5703125" style="797" bestFit="1" customWidth="1"/>
    <col min="11783" max="11981" width="11.42578125" style="797"/>
    <col min="11982" max="11982" width="0.85546875" style="797" customWidth="1"/>
    <col min="11983" max="11983" width="30.85546875" style="797" customWidth="1"/>
    <col min="11984" max="11984" width="17.7109375" style="797" customWidth="1"/>
    <col min="11985" max="11985" width="6" style="797" bestFit="1" customWidth="1"/>
    <col min="11986" max="11986" width="17.7109375" style="797" customWidth="1"/>
    <col min="11987" max="11987" width="5.7109375" style="797" customWidth="1"/>
    <col min="11988" max="11988" width="18.7109375" style="797" customWidth="1"/>
    <col min="11989" max="11989" width="0.85546875" style="797" customWidth="1"/>
    <col min="11990" max="11992" width="12" style="797" customWidth="1"/>
    <col min="11993" max="12033" width="11.42578125" style="797"/>
    <col min="12034" max="12034" width="4.42578125" style="797" customWidth="1"/>
    <col min="12035" max="12035" width="21.7109375" style="797" customWidth="1"/>
    <col min="12036" max="12036" width="16.28515625" style="797" customWidth="1"/>
    <col min="12037" max="12037" width="19.140625" style="797" customWidth="1"/>
    <col min="12038" max="12038" width="15.5703125" style="797" bestFit="1" customWidth="1"/>
    <col min="12039" max="12237" width="11.42578125" style="797"/>
    <col min="12238" max="12238" width="0.85546875" style="797" customWidth="1"/>
    <col min="12239" max="12239" width="30.85546875" style="797" customWidth="1"/>
    <col min="12240" max="12240" width="17.7109375" style="797" customWidth="1"/>
    <col min="12241" max="12241" width="6" style="797" bestFit="1" customWidth="1"/>
    <col min="12242" max="12242" width="17.7109375" style="797" customWidth="1"/>
    <col min="12243" max="12243" width="5.7109375" style="797" customWidth="1"/>
    <col min="12244" max="12244" width="18.7109375" style="797" customWidth="1"/>
    <col min="12245" max="12245" width="0.85546875" style="797" customWidth="1"/>
    <col min="12246" max="12248" width="12" style="797" customWidth="1"/>
    <col min="12249" max="12289" width="11.42578125" style="797"/>
    <col min="12290" max="12290" width="4.42578125" style="797" customWidth="1"/>
    <col min="12291" max="12291" width="21.7109375" style="797" customWidth="1"/>
    <col min="12292" max="12292" width="16.28515625" style="797" customWidth="1"/>
    <col min="12293" max="12293" width="19.140625" style="797" customWidth="1"/>
    <col min="12294" max="12294" width="15.5703125" style="797" bestFit="1" customWidth="1"/>
    <col min="12295" max="12493" width="11.42578125" style="797"/>
    <col min="12494" max="12494" width="0.85546875" style="797" customWidth="1"/>
    <col min="12495" max="12495" width="30.85546875" style="797" customWidth="1"/>
    <col min="12496" max="12496" width="17.7109375" style="797" customWidth="1"/>
    <col min="12497" max="12497" width="6" style="797" bestFit="1" customWidth="1"/>
    <col min="12498" max="12498" width="17.7109375" style="797" customWidth="1"/>
    <col min="12499" max="12499" width="5.7109375" style="797" customWidth="1"/>
    <col min="12500" max="12500" width="18.7109375" style="797" customWidth="1"/>
    <col min="12501" max="12501" width="0.85546875" style="797" customWidth="1"/>
    <col min="12502" max="12504" width="12" style="797" customWidth="1"/>
    <col min="12505" max="12545" width="11.42578125" style="797"/>
    <col min="12546" max="12546" width="4.42578125" style="797" customWidth="1"/>
    <col min="12547" max="12547" width="21.7109375" style="797" customWidth="1"/>
    <col min="12548" max="12548" width="16.28515625" style="797" customWidth="1"/>
    <col min="12549" max="12549" width="19.140625" style="797" customWidth="1"/>
    <col min="12550" max="12550" width="15.5703125" style="797" bestFit="1" customWidth="1"/>
    <col min="12551" max="12749" width="11.42578125" style="797"/>
    <col min="12750" max="12750" width="0.85546875" style="797" customWidth="1"/>
    <col min="12751" max="12751" width="30.85546875" style="797" customWidth="1"/>
    <col min="12752" max="12752" width="17.7109375" style="797" customWidth="1"/>
    <col min="12753" max="12753" width="6" style="797" bestFit="1" customWidth="1"/>
    <col min="12754" max="12754" width="17.7109375" style="797" customWidth="1"/>
    <col min="12755" max="12755" width="5.7109375" style="797" customWidth="1"/>
    <col min="12756" max="12756" width="18.7109375" style="797" customWidth="1"/>
    <col min="12757" max="12757" width="0.85546875" style="797" customWidth="1"/>
    <col min="12758" max="12760" width="12" style="797" customWidth="1"/>
    <col min="12761" max="12801" width="11.42578125" style="797"/>
    <col min="12802" max="12802" width="4.42578125" style="797" customWidth="1"/>
    <col min="12803" max="12803" width="21.7109375" style="797" customWidth="1"/>
    <col min="12804" max="12804" width="16.28515625" style="797" customWidth="1"/>
    <col min="12805" max="12805" width="19.140625" style="797" customWidth="1"/>
    <col min="12806" max="12806" width="15.5703125" style="797" bestFit="1" customWidth="1"/>
    <col min="12807" max="13005" width="11.42578125" style="797"/>
    <col min="13006" max="13006" width="0.85546875" style="797" customWidth="1"/>
    <col min="13007" max="13007" width="30.85546875" style="797" customWidth="1"/>
    <col min="13008" max="13008" width="17.7109375" style="797" customWidth="1"/>
    <col min="13009" max="13009" width="6" style="797" bestFit="1" customWidth="1"/>
    <col min="13010" max="13010" width="17.7109375" style="797" customWidth="1"/>
    <col min="13011" max="13011" width="5.7109375" style="797" customWidth="1"/>
    <col min="13012" max="13012" width="18.7109375" style="797" customWidth="1"/>
    <col min="13013" max="13013" width="0.85546875" style="797" customWidth="1"/>
    <col min="13014" max="13016" width="12" style="797" customWidth="1"/>
    <col min="13017" max="13057" width="11.42578125" style="797"/>
    <col min="13058" max="13058" width="4.42578125" style="797" customWidth="1"/>
    <col min="13059" max="13059" width="21.7109375" style="797" customWidth="1"/>
    <col min="13060" max="13060" width="16.28515625" style="797" customWidth="1"/>
    <col min="13061" max="13061" width="19.140625" style="797" customWidth="1"/>
    <col min="13062" max="13062" width="15.5703125" style="797" bestFit="1" customWidth="1"/>
    <col min="13063" max="13261" width="11.42578125" style="797"/>
    <col min="13262" max="13262" width="0.85546875" style="797" customWidth="1"/>
    <col min="13263" max="13263" width="30.85546875" style="797" customWidth="1"/>
    <col min="13264" max="13264" width="17.7109375" style="797" customWidth="1"/>
    <col min="13265" max="13265" width="6" style="797" bestFit="1" customWidth="1"/>
    <col min="13266" max="13266" width="17.7109375" style="797" customWidth="1"/>
    <col min="13267" max="13267" width="5.7109375" style="797" customWidth="1"/>
    <col min="13268" max="13268" width="18.7109375" style="797" customWidth="1"/>
    <col min="13269" max="13269" width="0.85546875" style="797" customWidth="1"/>
    <col min="13270" max="13272" width="12" style="797" customWidth="1"/>
    <col min="13273" max="13313" width="11.42578125" style="797"/>
    <col min="13314" max="13314" width="4.42578125" style="797" customWidth="1"/>
    <col min="13315" max="13315" width="21.7109375" style="797" customWidth="1"/>
    <col min="13316" max="13316" width="16.28515625" style="797" customWidth="1"/>
    <col min="13317" max="13317" width="19.140625" style="797" customWidth="1"/>
    <col min="13318" max="13318" width="15.5703125" style="797" bestFit="1" customWidth="1"/>
    <col min="13319" max="13517" width="11.42578125" style="797"/>
    <col min="13518" max="13518" width="0.85546875" style="797" customWidth="1"/>
    <col min="13519" max="13519" width="30.85546875" style="797" customWidth="1"/>
    <col min="13520" max="13520" width="17.7109375" style="797" customWidth="1"/>
    <col min="13521" max="13521" width="6" style="797" bestFit="1" customWidth="1"/>
    <col min="13522" max="13522" width="17.7109375" style="797" customWidth="1"/>
    <col min="13523" max="13523" width="5.7109375" style="797" customWidth="1"/>
    <col min="13524" max="13524" width="18.7109375" style="797" customWidth="1"/>
    <col min="13525" max="13525" width="0.85546875" style="797" customWidth="1"/>
    <col min="13526" max="13528" width="12" style="797" customWidth="1"/>
    <col min="13529" max="13569" width="11.42578125" style="797"/>
    <col min="13570" max="13570" width="4.42578125" style="797" customWidth="1"/>
    <col min="13571" max="13571" width="21.7109375" style="797" customWidth="1"/>
    <col min="13572" max="13572" width="16.28515625" style="797" customWidth="1"/>
    <col min="13573" max="13573" width="19.140625" style="797" customWidth="1"/>
    <col min="13574" max="13574" width="15.5703125" style="797" bestFit="1" customWidth="1"/>
    <col min="13575" max="13773" width="11.42578125" style="797"/>
    <col min="13774" max="13774" width="0.85546875" style="797" customWidth="1"/>
    <col min="13775" max="13775" width="30.85546875" style="797" customWidth="1"/>
    <col min="13776" max="13776" width="17.7109375" style="797" customWidth="1"/>
    <col min="13777" max="13777" width="6" style="797" bestFit="1" customWidth="1"/>
    <col min="13778" max="13778" width="17.7109375" style="797" customWidth="1"/>
    <col min="13779" max="13779" width="5.7109375" style="797" customWidth="1"/>
    <col min="13780" max="13780" width="18.7109375" style="797" customWidth="1"/>
    <col min="13781" max="13781" width="0.85546875" style="797" customWidth="1"/>
    <col min="13782" max="13784" width="12" style="797" customWidth="1"/>
    <col min="13785" max="13825" width="11.42578125" style="797"/>
    <col min="13826" max="13826" width="4.42578125" style="797" customWidth="1"/>
    <col min="13827" max="13827" width="21.7109375" style="797" customWidth="1"/>
    <col min="13828" max="13828" width="16.28515625" style="797" customWidth="1"/>
    <col min="13829" max="13829" width="19.140625" style="797" customWidth="1"/>
    <col min="13830" max="13830" width="15.5703125" style="797" bestFit="1" customWidth="1"/>
    <col min="13831" max="14029" width="11.42578125" style="797"/>
    <col min="14030" max="14030" width="0.85546875" style="797" customWidth="1"/>
    <col min="14031" max="14031" width="30.85546875" style="797" customWidth="1"/>
    <col min="14032" max="14032" width="17.7109375" style="797" customWidth="1"/>
    <col min="14033" max="14033" width="6" style="797" bestFit="1" customWidth="1"/>
    <col min="14034" max="14034" width="17.7109375" style="797" customWidth="1"/>
    <col min="14035" max="14035" width="5.7109375" style="797" customWidth="1"/>
    <col min="14036" max="14036" width="18.7109375" style="797" customWidth="1"/>
    <col min="14037" max="14037" width="0.85546875" style="797" customWidth="1"/>
    <col min="14038" max="14040" width="12" style="797" customWidth="1"/>
    <col min="14041" max="14081" width="11.42578125" style="797"/>
    <col min="14082" max="14082" width="4.42578125" style="797" customWidth="1"/>
    <col min="14083" max="14083" width="21.7109375" style="797" customWidth="1"/>
    <col min="14084" max="14084" width="16.28515625" style="797" customWidth="1"/>
    <col min="14085" max="14085" width="19.140625" style="797" customWidth="1"/>
    <col min="14086" max="14086" width="15.5703125" style="797" bestFit="1" customWidth="1"/>
    <col min="14087" max="14285" width="11.42578125" style="797"/>
    <col min="14286" max="14286" width="0.85546875" style="797" customWidth="1"/>
    <col min="14287" max="14287" width="30.85546875" style="797" customWidth="1"/>
    <col min="14288" max="14288" width="17.7109375" style="797" customWidth="1"/>
    <col min="14289" max="14289" width="6" style="797" bestFit="1" customWidth="1"/>
    <col min="14290" max="14290" width="17.7109375" style="797" customWidth="1"/>
    <col min="14291" max="14291" width="5.7109375" style="797" customWidth="1"/>
    <col min="14292" max="14292" width="18.7109375" style="797" customWidth="1"/>
    <col min="14293" max="14293" width="0.85546875" style="797" customWidth="1"/>
    <col min="14294" max="14296" width="12" style="797" customWidth="1"/>
    <col min="14297" max="14337" width="11.42578125" style="797"/>
    <col min="14338" max="14338" width="4.42578125" style="797" customWidth="1"/>
    <col min="14339" max="14339" width="21.7109375" style="797" customWidth="1"/>
    <col min="14340" max="14340" width="16.28515625" style="797" customWidth="1"/>
    <col min="14341" max="14341" width="19.140625" style="797" customWidth="1"/>
    <col min="14342" max="14342" width="15.5703125" style="797" bestFit="1" customWidth="1"/>
    <col min="14343" max="14541" width="11.42578125" style="797"/>
    <col min="14542" max="14542" width="0.85546875" style="797" customWidth="1"/>
    <col min="14543" max="14543" width="30.85546875" style="797" customWidth="1"/>
    <col min="14544" max="14544" width="17.7109375" style="797" customWidth="1"/>
    <col min="14545" max="14545" width="6" style="797" bestFit="1" customWidth="1"/>
    <col min="14546" max="14546" width="17.7109375" style="797" customWidth="1"/>
    <col min="14547" max="14547" width="5.7109375" style="797" customWidth="1"/>
    <col min="14548" max="14548" width="18.7109375" style="797" customWidth="1"/>
    <col min="14549" max="14549" width="0.85546875" style="797" customWidth="1"/>
    <col min="14550" max="14552" width="12" style="797" customWidth="1"/>
    <col min="14553" max="14593" width="11.42578125" style="797"/>
    <col min="14594" max="14594" width="4.42578125" style="797" customWidth="1"/>
    <col min="14595" max="14595" width="21.7109375" style="797" customWidth="1"/>
    <col min="14596" max="14596" width="16.28515625" style="797" customWidth="1"/>
    <col min="14597" max="14597" width="19.140625" style="797" customWidth="1"/>
    <col min="14598" max="14598" width="15.5703125" style="797" bestFit="1" customWidth="1"/>
    <col min="14599" max="14797" width="11.42578125" style="797"/>
    <col min="14798" max="14798" width="0.85546875" style="797" customWidth="1"/>
    <col min="14799" max="14799" width="30.85546875" style="797" customWidth="1"/>
    <col min="14800" max="14800" width="17.7109375" style="797" customWidth="1"/>
    <col min="14801" max="14801" width="6" style="797" bestFit="1" customWidth="1"/>
    <col min="14802" max="14802" width="17.7109375" style="797" customWidth="1"/>
    <col min="14803" max="14803" width="5.7109375" style="797" customWidth="1"/>
    <col min="14804" max="14804" width="18.7109375" style="797" customWidth="1"/>
    <col min="14805" max="14805" width="0.85546875" style="797" customWidth="1"/>
    <col min="14806" max="14808" width="12" style="797" customWidth="1"/>
    <col min="14809" max="14849" width="11.42578125" style="797"/>
    <col min="14850" max="14850" width="4.42578125" style="797" customWidth="1"/>
    <col min="14851" max="14851" width="21.7109375" style="797" customWidth="1"/>
    <col min="14852" max="14852" width="16.28515625" style="797" customWidth="1"/>
    <col min="14853" max="14853" width="19.140625" style="797" customWidth="1"/>
    <col min="14854" max="14854" width="15.5703125" style="797" bestFit="1" customWidth="1"/>
    <col min="14855" max="15053" width="11.42578125" style="797"/>
    <col min="15054" max="15054" width="0.85546875" style="797" customWidth="1"/>
    <col min="15055" max="15055" width="30.85546875" style="797" customWidth="1"/>
    <col min="15056" max="15056" width="17.7109375" style="797" customWidth="1"/>
    <col min="15057" max="15057" width="6" style="797" bestFit="1" customWidth="1"/>
    <col min="15058" max="15058" width="17.7109375" style="797" customWidth="1"/>
    <col min="15059" max="15059" width="5.7109375" style="797" customWidth="1"/>
    <col min="15060" max="15060" width="18.7109375" style="797" customWidth="1"/>
    <col min="15061" max="15061" width="0.85546875" style="797" customWidth="1"/>
    <col min="15062" max="15064" width="12" style="797" customWidth="1"/>
    <col min="15065" max="15105" width="11.42578125" style="797"/>
    <col min="15106" max="15106" width="4.42578125" style="797" customWidth="1"/>
    <col min="15107" max="15107" width="21.7109375" style="797" customWidth="1"/>
    <col min="15108" max="15108" width="16.28515625" style="797" customWidth="1"/>
    <col min="15109" max="15109" width="19.140625" style="797" customWidth="1"/>
    <col min="15110" max="15110" width="15.5703125" style="797" bestFit="1" customWidth="1"/>
    <col min="15111" max="15309" width="11.42578125" style="797"/>
    <col min="15310" max="15310" width="0.85546875" style="797" customWidth="1"/>
    <col min="15311" max="15311" width="30.85546875" style="797" customWidth="1"/>
    <col min="15312" max="15312" width="17.7109375" style="797" customWidth="1"/>
    <col min="15313" max="15313" width="6" style="797" bestFit="1" customWidth="1"/>
    <col min="15314" max="15314" width="17.7109375" style="797" customWidth="1"/>
    <col min="15315" max="15315" width="5.7109375" style="797" customWidth="1"/>
    <col min="15316" max="15316" width="18.7109375" style="797" customWidth="1"/>
    <col min="15317" max="15317" width="0.85546875" style="797" customWidth="1"/>
    <col min="15318" max="15320" width="12" style="797" customWidth="1"/>
    <col min="15321" max="15361" width="11.42578125" style="797"/>
    <col min="15362" max="15362" width="4.42578125" style="797" customWidth="1"/>
    <col min="15363" max="15363" width="21.7109375" style="797" customWidth="1"/>
    <col min="15364" max="15364" width="16.28515625" style="797" customWidth="1"/>
    <col min="15365" max="15365" width="19.140625" style="797" customWidth="1"/>
    <col min="15366" max="15366" width="15.5703125" style="797" bestFit="1" customWidth="1"/>
    <col min="15367" max="15565" width="11.42578125" style="797"/>
    <col min="15566" max="15566" width="0.85546875" style="797" customWidth="1"/>
    <col min="15567" max="15567" width="30.85546875" style="797" customWidth="1"/>
    <col min="15568" max="15568" width="17.7109375" style="797" customWidth="1"/>
    <col min="15569" max="15569" width="6" style="797" bestFit="1" customWidth="1"/>
    <col min="15570" max="15570" width="17.7109375" style="797" customWidth="1"/>
    <col min="15571" max="15571" width="5.7109375" style="797" customWidth="1"/>
    <col min="15572" max="15572" width="18.7109375" style="797" customWidth="1"/>
    <col min="15573" max="15573" width="0.85546875" style="797" customWidth="1"/>
    <col min="15574" max="15576" width="12" style="797" customWidth="1"/>
    <col min="15577" max="15617" width="11.42578125" style="797"/>
    <col min="15618" max="15618" width="4.42578125" style="797" customWidth="1"/>
    <col min="15619" max="15619" width="21.7109375" style="797" customWidth="1"/>
    <col min="15620" max="15620" width="16.28515625" style="797" customWidth="1"/>
    <col min="15621" max="15621" width="19.140625" style="797" customWidth="1"/>
    <col min="15622" max="15622" width="15.5703125" style="797" bestFit="1" customWidth="1"/>
    <col min="15623" max="15821" width="11.42578125" style="797"/>
    <col min="15822" max="15822" width="0.85546875" style="797" customWidth="1"/>
    <col min="15823" max="15823" width="30.85546875" style="797" customWidth="1"/>
    <col min="15824" max="15824" width="17.7109375" style="797" customWidth="1"/>
    <col min="15825" max="15825" width="6" style="797" bestFit="1" customWidth="1"/>
    <col min="15826" max="15826" width="17.7109375" style="797" customWidth="1"/>
    <col min="15827" max="15827" width="5.7109375" style="797" customWidth="1"/>
    <col min="15828" max="15828" width="18.7109375" style="797" customWidth="1"/>
    <col min="15829" max="15829" width="0.85546875" style="797" customWidth="1"/>
    <col min="15830" max="15832" width="12" style="797" customWidth="1"/>
    <col min="15833" max="15873" width="11.42578125" style="797"/>
    <col min="15874" max="15874" width="4.42578125" style="797" customWidth="1"/>
    <col min="15875" max="15875" width="21.7109375" style="797" customWidth="1"/>
    <col min="15876" max="15876" width="16.28515625" style="797" customWidth="1"/>
    <col min="15877" max="15877" width="19.140625" style="797" customWidth="1"/>
    <col min="15878" max="15878" width="15.5703125" style="797" bestFit="1" customWidth="1"/>
    <col min="15879" max="16077" width="11.42578125" style="797"/>
    <col min="16078" max="16078" width="0.85546875" style="797" customWidth="1"/>
    <col min="16079" max="16079" width="30.85546875" style="797" customWidth="1"/>
    <col min="16080" max="16080" width="17.7109375" style="797" customWidth="1"/>
    <col min="16081" max="16081" width="6" style="797" bestFit="1" customWidth="1"/>
    <col min="16082" max="16082" width="17.7109375" style="797" customWidth="1"/>
    <col min="16083" max="16083" width="5.7109375" style="797" customWidth="1"/>
    <col min="16084" max="16084" width="18.7109375" style="797" customWidth="1"/>
    <col min="16085" max="16085" width="0.85546875" style="797" customWidth="1"/>
    <col min="16086" max="16088" width="12" style="797" customWidth="1"/>
    <col min="16089" max="16129" width="11.42578125" style="797"/>
    <col min="16130" max="16130" width="4.42578125" style="797" customWidth="1"/>
    <col min="16131" max="16131" width="21.7109375" style="797" customWidth="1"/>
    <col min="16132" max="16132" width="16.28515625" style="797" customWidth="1"/>
    <col min="16133" max="16133" width="19.140625" style="797" customWidth="1"/>
    <col min="16134" max="16134" width="15.5703125" style="797" bestFit="1" customWidth="1"/>
    <col min="16135" max="16333" width="11.42578125" style="797"/>
    <col min="16334" max="16334" width="0.85546875" style="797" customWidth="1"/>
    <col min="16335" max="16335" width="30.85546875" style="797" customWidth="1"/>
    <col min="16336" max="16336" width="17.7109375" style="797" customWidth="1"/>
    <col min="16337" max="16337" width="6" style="797" bestFit="1" customWidth="1"/>
    <col min="16338" max="16338" width="17.7109375" style="797" customWidth="1"/>
    <col min="16339" max="16339" width="5.7109375" style="797" customWidth="1"/>
    <col min="16340" max="16340" width="18.7109375" style="797" customWidth="1"/>
    <col min="16341" max="16341" width="0.85546875" style="797" customWidth="1"/>
    <col min="16342" max="16344" width="12" style="797" customWidth="1"/>
    <col min="16345" max="16384" width="11.42578125" style="797"/>
  </cols>
  <sheetData>
    <row r="1" spans="1:12" s="783" customFormat="1" ht="6" customHeight="1" thickBot="1" x14ac:dyDescent="0.25">
      <c r="B1" s="2383"/>
      <c r="C1" s="2383"/>
      <c r="D1" s="2383"/>
    </row>
    <row r="2" spans="1:12" s="584" customFormat="1" ht="23.25" thickTop="1" x14ac:dyDescent="0.3">
      <c r="B2" s="2384"/>
      <c r="C2" s="2385"/>
      <c r="D2" s="2386"/>
      <c r="E2" s="784"/>
      <c r="F2" s="785"/>
      <c r="G2" s="785"/>
      <c r="H2" s="785"/>
      <c r="I2" s="785"/>
      <c r="J2" s="785"/>
      <c r="K2" s="785"/>
      <c r="L2" s="785"/>
    </row>
    <row r="3" spans="1:12" s="584" customFormat="1" ht="18.75" customHeight="1" x14ac:dyDescent="0.2">
      <c r="B3" s="2387" t="s">
        <v>2357</v>
      </c>
      <c r="C3" s="2388"/>
      <c r="D3" s="2389"/>
      <c r="E3" s="590"/>
      <c r="F3" s="582"/>
      <c r="G3" s="593"/>
      <c r="H3" s="593"/>
      <c r="I3" s="593"/>
      <c r="J3" s="594"/>
      <c r="K3" s="593"/>
      <c r="L3" s="786"/>
    </row>
    <row r="4" spans="1:12" s="584" customFormat="1" x14ac:dyDescent="0.2">
      <c r="B4" s="1648" t="s">
        <v>910</v>
      </c>
      <c r="C4" s="787"/>
      <c r="D4" s="788"/>
      <c r="E4" s="599"/>
      <c r="F4" s="599"/>
      <c r="G4" s="599"/>
      <c r="H4" s="599"/>
      <c r="I4" s="599"/>
      <c r="J4" s="599"/>
      <c r="K4" s="599"/>
      <c r="L4" s="599"/>
    </row>
    <row r="5" spans="1:12" s="7" customFormat="1" ht="14.25" customHeight="1" x14ac:dyDescent="0.2">
      <c r="B5" s="789"/>
      <c r="C5" s="790"/>
      <c r="D5" s="791"/>
      <c r="E5" s="790"/>
    </row>
    <row r="6" spans="1:12" ht="16.5" x14ac:dyDescent="0.2">
      <c r="B6" s="1649"/>
      <c r="C6" s="794"/>
      <c r="D6" s="795"/>
      <c r="E6" s="796"/>
    </row>
    <row r="7" spans="1:12" ht="20.25" customHeight="1" thickBot="1" x14ac:dyDescent="0.25">
      <c r="B7" s="1650" t="s">
        <v>747</v>
      </c>
      <c r="C7" s="2390" t="s">
        <v>748</v>
      </c>
      <c r="D7" s="2391"/>
      <c r="E7" s="798"/>
    </row>
    <row r="8" spans="1:12" ht="6" customHeight="1" thickTop="1" x14ac:dyDescent="0.2">
      <c r="B8" s="1636"/>
      <c r="C8" s="1637"/>
      <c r="D8" s="1638"/>
      <c r="E8" s="796"/>
    </row>
    <row r="9" spans="1:12" s="801" customFormat="1" ht="20.25" customHeight="1" x14ac:dyDescent="0.2">
      <c r="A9" s="800"/>
      <c r="B9" s="2392" t="s">
        <v>911</v>
      </c>
      <c r="C9" s="2393"/>
      <c r="D9" s="2394"/>
      <c r="E9" s="796"/>
      <c r="F9" s="792"/>
    </row>
    <row r="10" spans="1:12" s="801" customFormat="1" ht="18" customHeight="1" x14ac:dyDescent="0.2">
      <c r="A10" s="800"/>
      <c r="B10" s="2395" t="s">
        <v>504</v>
      </c>
      <c r="C10" s="2396"/>
      <c r="D10" s="2397"/>
      <c r="E10" s="796"/>
      <c r="F10" s="792"/>
    </row>
    <row r="11" spans="1:12" s="801" customFormat="1" ht="39.75" customHeight="1" x14ac:dyDescent="0.2">
      <c r="A11" s="800"/>
      <c r="B11" s="1639" t="s">
        <v>912</v>
      </c>
      <c r="C11" s="802" t="s">
        <v>913</v>
      </c>
      <c r="D11" s="1640" t="s">
        <v>914</v>
      </c>
      <c r="E11" s="796"/>
      <c r="F11" s="792"/>
    </row>
    <row r="12" spans="1:12" ht="12.75" customHeight="1" x14ac:dyDescent="0.2">
      <c r="B12" s="2398" t="s">
        <v>915</v>
      </c>
      <c r="C12" s="1634"/>
      <c r="D12" s="1641"/>
      <c r="E12" s="803"/>
    </row>
    <row r="13" spans="1:12" ht="12.75" customHeight="1" x14ac:dyDescent="0.2">
      <c r="B13" s="2398"/>
      <c r="C13" s="1634"/>
      <c r="D13" s="1641"/>
      <c r="E13" s="803"/>
    </row>
    <row r="14" spans="1:12" ht="12.75" customHeight="1" x14ac:dyDescent="0.2">
      <c r="B14" s="2398"/>
      <c r="C14" s="1634"/>
      <c r="D14" s="1641"/>
      <c r="E14" s="803"/>
    </row>
    <row r="15" spans="1:12" ht="12.75" customHeight="1" x14ac:dyDescent="0.2">
      <c r="B15" s="2398"/>
      <c r="C15" s="1634"/>
      <c r="D15" s="1641"/>
      <c r="E15" s="803"/>
    </row>
    <row r="16" spans="1:12" s="801" customFormat="1" ht="12.75" customHeight="1" x14ac:dyDescent="0.2">
      <c r="A16" s="800"/>
      <c r="B16" s="2398" t="s">
        <v>916</v>
      </c>
      <c r="C16" s="1634"/>
      <c r="D16" s="1641"/>
      <c r="E16" s="803"/>
      <c r="F16" s="792"/>
    </row>
    <row r="17" spans="1:7" s="801" customFormat="1" ht="12.75" customHeight="1" x14ac:dyDescent="0.2">
      <c r="A17" s="800"/>
      <c r="B17" s="2398"/>
      <c r="C17" s="1634"/>
      <c r="D17" s="1641"/>
      <c r="E17" s="803"/>
      <c r="F17" s="792"/>
    </row>
    <row r="18" spans="1:7" ht="12.75" customHeight="1" x14ac:dyDescent="0.2">
      <c r="B18" s="2398"/>
      <c r="C18" s="1634"/>
      <c r="D18" s="1641"/>
      <c r="E18" s="803"/>
    </row>
    <row r="19" spans="1:7" ht="12.75" customHeight="1" x14ac:dyDescent="0.2">
      <c r="B19" s="2398"/>
      <c r="C19" s="1634"/>
      <c r="D19" s="1641"/>
      <c r="E19" s="803"/>
    </row>
    <row r="20" spans="1:7" s="801" customFormat="1" ht="12.75" customHeight="1" x14ac:dyDescent="0.2">
      <c r="A20" s="800"/>
      <c r="B20" s="2398" t="s">
        <v>917</v>
      </c>
      <c r="C20" s="1634"/>
      <c r="D20" s="1641"/>
      <c r="E20" s="803"/>
      <c r="F20" s="792"/>
    </row>
    <row r="21" spans="1:7" ht="12.75" customHeight="1" x14ac:dyDescent="0.2">
      <c r="B21" s="2398"/>
      <c r="C21" s="1634"/>
      <c r="D21" s="1641"/>
      <c r="E21" s="803"/>
    </row>
    <row r="22" spans="1:7" ht="12.75" customHeight="1" x14ac:dyDescent="0.2">
      <c r="B22" s="2398"/>
      <c r="C22" s="1634"/>
      <c r="D22" s="1641"/>
      <c r="E22" s="803"/>
    </row>
    <row r="23" spans="1:7" ht="12.75" customHeight="1" x14ac:dyDescent="0.2">
      <c r="B23" s="2398"/>
      <c r="C23" s="1634"/>
      <c r="D23" s="1641"/>
      <c r="E23" s="803"/>
    </row>
    <row r="24" spans="1:7" s="801" customFormat="1" ht="12.75" customHeight="1" x14ac:dyDescent="0.2">
      <c r="A24" s="800"/>
      <c r="B24" s="2398" t="s">
        <v>918</v>
      </c>
      <c r="C24" s="1634"/>
      <c r="D24" s="1641"/>
      <c r="E24" s="803"/>
      <c r="F24" s="792"/>
      <c r="G24" s="804"/>
    </row>
    <row r="25" spans="1:7" s="801" customFormat="1" ht="12.75" customHeight="1" x14ac:dyDescent="0.2">
      <c r="A25" s="800"/>
      <c r="B25" s="2398"/>
      <c r="C25" s="1634"/>
      <c r="D25" s="1641"/>
      <c r="E25" s="803"/>
      <c r="F25" s="792"/>
      <c r="G25" s="804"/>
    </row>
    <row r="26" spans="1:7" ht="12.75" customHeight="1" x14ac:dyDescent="0.2">
      <c r="B26" s="2398"/>
      <c r="C26" s="1634"/>
      <c r="D26" s="1641"/>
      <c r="E26" s="803"/>
    </row>
    <row r="27" spans="1:7" ht="12.75" customHeight="1" x14ac:dyDescent="0.2">
      <c r="B27" s="2398"/>
      <c r="C27" s="1634"/>
      <c r="D27" s="1641"/>
      <c r="E27" s="803"/>
    </row>
    <row r="28" spans="1:7" s="801" customFormat="1" ht="30" customHeight="1" x14ac:dyDescent="0.2">
      <c r="A28" s="800"/>
      <c r="B28" s="1642" t="s">
        <v>919</v>
      </c>
      <c r="C28" s="805"/>
      <c r="D28" s="2647">
        <f>SUM(D12:D27)</f>
        <v>0</v>
      </c>
      <c r="E28" s="1635"/>
      <c r="F28" s="792"/>
    </row>
    <row r="29" spans="1:7" ht="5.25" customHeight="1" x14ac:dyDescent="0.2">
      <c r="B29" s="1643"/>
      <c r="C29" s="1644"/>
      <c r="D29" s="1645"/>
      <c r="E29" s="796"/>
    </row>
    <row r="30" spans="1:7" s="801" customFormat="1" ht="10.5" customHeight="1" x14ac:dyDescent="0.2">
      <c r="A30" s="800"/>
      <c r="B30" s="2398" t="s">
        <v>920</v>
      </c>
      <c r="C30" s="1634"/>
      <c r="D30" s="1641"/>
      <c r="E30" s="803"/>
      <c r="F30" s="792"/>
      <c r="G30" s="804"/>
    </row>
    <row r="31" spans="1:7" s="801" customFormat="1" ht="10.5" customHeight="1" x14ac:dyDescent="0.2">
      <c r="A31" s="800"/>
      <c r="B31" s="2398"/>
      <c r="C31" s="1634"/>
      <c r="D31" s="1641"/>
      <c r="E31" s="803"/>
      <c r="F31" s="792"/>
      <c r="G31" s="804"/>
    </row>
    <row r="32" spans="1:7" ht="10.5" customHeight="1" x14ac:dyDescent="0.2">
      <c r="B32" s="2398"/>
      <c r="C32" s="1634"/>
      <c r="D32" s="1641"/>
      <c r="E32" s="803"/>
    </row>
    <row r="33" spans="2:11" ht="10.5" customHeight="1" x14ac:dyDescent="0.2">
      <c r="B33" s="2398"/>
      <c r="C33" s="1634"/>
      <c r="D33" s="1641"/>
      <c r="E33" s="803"/>
    </row>
    <row r="34" spans="2:11" ht="4.5" customHeight="1" x14ac:dyDescent="0.2">
      <c r="B34" s="793"/>
      <c r="C34" s="806"/>
      <c r="D34" s="795"/>
      <c r="E34" s="807"/>
    </row>
    <row r="35" spans="2:11" ht="30" customHeight="1" thickBot="1" x14ac:dyDescent="0.25">
      <c r="B35" s="1646" t="s">
        <v>921</v>
      </c>
      <c r="C35" s="1647"/>
      <c r="D35" s="2648">
        <f>SUM(D30:D33)</f>
        <v>0</v>
      </c>
      <c r="E35" s="807"/>
    </row>
    <row r="36" spans="2:11" ht="15" thickTop="1" x14ac:dyDescent="0.2">
      <c r="B36" s="808" t="s">
        <v>715</v>
      </c>
      <c r="C36" s="806"/>
      <c r="D36" s="806"/>
      <c r="E36" s="806"/>
    </row>
    <row r="37" spans="2:11" ht="3" customHeight="1" x14ac:dyDescent="0.2">
      <c r="B37" s="806"/>
      <c r="C37" s="806"/>
      <c r="D37" s="806"/>
      <c r="E37" s="806"/>
    </row>
    <row r="38" spans="2:11" ht="14.25" x14ac:dyDescent="0.2">
      <c r="B38" s="806"/>
      <c r="C38" s="806"/>
      <c r="D38" s="806"/>
      <c r="E38" s="807"/>
    </row>
    <row r="39" spans="2:11" ht="14.25" x14ac:dyDescent="0.2">
      <c r="B39" s="799"/>
      <c r="C39" s="799"/>
      <c r="D39" s="799"/>
      <c r="E39" s="796"/>
    </row>
    <row r="40" spans="2:11" ht="14.25" x14ac:dyDescent="0.2">
      <c r="B40" s="799"/>
      <c r="C40" s="799"/>
      <c r="D40" s="799"/>
      <c r="E40" s="796"/>
    </row>
    <row r="41" spans="2:11" ht="14.25" x14ac:dyDescent="0.2">
      <c r="B41" s="799"/>
      <c r="C41" s="799"/>
      <c r="D41" s="799"/>
      <c r="E41" s="796"/>
    </row>
    <row r="42" spans="2:11" ht="14.25" x14ac:dyDescent="0.2">
      <c r="B42" s="799"/>
      <c r="C42" s="799"/>
      <c r="D42" s="799"/>
      <c r="E42" s="796"/>
    </row>
    <row r="43" spans="2:11" ht="14.25" x14ac:dyDescent="0.2">
      <c r="B43" s="799"/>
      <c r="C43" s="799"/>
      <c r="D43" s="799"/>
      <c r="E43" s="796"/>
    </row>
    <row r="44" spans="2:11" ht="14.25" x14ac:dyDescent="0.2">
      <c r="B44" s="799"/>
      <c r="C44" s="799"/>
      <c r="D44" s="799"/>
      <c r="E44" s="796"/>
    </row>
    <row r="45" spans="2:11" ht="14.25" x14ac:dyDescent="0.2">
      <c r="B45" s="799"/>
      <c r="C45" s="799"/>
      <c r="D45" s="799"/>
      <c r="E45" s="796"/>
    </row>
    <row r="46" spans="2:11" ht="14.25" x14ac:dyDescent="0.2">
      <c r="B46" s="799"/>
      <c r="C46" s="799"/>
      <c r="D46" s="799"/>
      <c r="E46" s="796"/>
    </row>
    <row r="47" spans="2:11" s="792" customFormat="1" ht="14.25" x14ac:dyDescent="0.2">
      <c r="B47" s="799"/>
      <c r="C47" s="799"/>
      <c r="D47" s="799"/>
      <c r="E47" s="796"/>
      <c r="G47" s="797"/>
      <c r="H47" s="797"/>
      <c r="I47" s="797"/>
      <c r="J47" s="797"/>
      <c r="K47" s="797"/>
    </row>
    <row r="48" spans="2:11" s="792" customFormat="1" ht="14.25" x14ac:dyDescent="0.2">
      <c r="B48" s="799"/>
      <c r="C48" s="799"/>
      <c r="D48" s="799"/>
      <c r="E48" s="796"/>
      <c r="G48" s="797"/>
      <c r="H48" s="797"/>
      <c r="I48" s="797"/>
      <c r="J48" s="797"/>
      <c r="K48" s="797"/>
    </row>
    <row r="49" spans="1:11" s="792" customFormat="1" ht="14.25" x14ac:dyDescent="0.2">
      <c r="B49" s="799"/>
      <c r="C49" s="799"/>
      <c r="D49" s="799"/>
      <c r="E49" s="796"/>
      <c r="G49" s="797"/>
      <c r="H49" s="797"/>
      <c r="I49" s="797"/>
      <c r="J49" s="797"/>
      <c r="K49" s="797"/>
    </row>
    <row r="50" spans="1:11" s="792" customFormat="1" ht="14.25" x14ac:dyDescent="0.2">
      <c r="B50" s="799"/>
      <c r="C50" s="799"/>
      <c r="D50" s="799"/>
      <c r="E50" s="796"/>
      <c r="G50" s="797"/>
      <c r="H50" s="797"/>
      <c r="I50" s="797"/>
      <c r="J50" s="797"/>
      <c r="K50" s="797"/>
    </row>
    <row r="51" spans="1:11" s="792" customFormat="1" ht="14.25" x14ac:dyDescent="0.2">
      <c r="B51" s="799"/>
      <c r="C51" s="799"/>
      <c r="D51" s="799"/>
      <c r="E51" s="796"/>
      <c r="G51" s="797"/>
      <c r="H51" s="797"/>
      <c r="I51" s="797"/>
      <c r="J51" s="797"/>
      <c r="K51" s="797"/>
    </row>
    <row r="52" spans="1:11" s="792" customFormat="1" ht="14.25" x14ac:dyDescent="0.2">
      <c r="B52" s="799"/>
      <c r="C52" s="799"/>
      <c r="D52" s="799"/>
      <c r="E52" s="796"/>
      <c r="G52" s="797"/>
      <c r="H52" s="797"/>
      <c r="I52" s="797"/>
      <c r="J52" s="797"/>
      <c r="K52" s="797"/>
    </row>
    <row r="53" spans="1:11" s="792" customFormat="1" ht="14.25" x14ac:dyDescent="0.2">
      <c r="B53" s="799"/>
      <c r="C53" s="799"/>
      <c r="D53" s="799"/>
      <c r="E53" s="796"/>
      <c r="G53" s="797"/>
      <c r="H53" s="797"/>
      <c r="I53" s="797"/>
      <c r="J53" s="797"/>
      <c r="K53" s="797"/>
    </row>
    <row r="54" spans="1:11" s="792" customFormat="1" ht="14.25" x14ac:dyDescent="0.2">
      <c r="B54" s="799"/>
      <c r="C54" s="799"/>
      <c r="D54" s="799"/>
      <c r="E54" s="796"/>
      <c r="G54" s="797"/>
      <c r="H54" s="797"/>
      <c r="I54" s="797"/>
      <c r="J54" s="797"/>
      <c r="K54" s="797"/>
    </row>
    <row r="55" spans="1:11" s="792" customFormat="1" ht="14.25" x14ac:dyDescent="0.2">
      <c r="B55" s="799"/>
      <c r="C55" s="799"/>
      <c r="D55" s="799"/>
      <c r="E55" s="796"/>
      <c r="G55" s="797"/>
      <c r="H55" s="797"/>
      <c r="I55" s="797"/>
      <c r="J55" s="797"/>
      <c r="K55" s="797"/>
    </row>
    <row r="56" spans="1:11" s="792" customFormat="1" ht="14.25" x14ac:dyDescent="0.2">
      <c r="B56" s="799"/>
      <c r="C56" s="799"/>
      <c r="D56" s="799"/>
      <c r="E56" s="796"/>
      <c r="G56" s="797"/>
      <c r="H56" s="797"/>
      <c r="I56" s="797"/>
      <c r="J56" s="797"/>
      <c r="K56" s="797"/>
    </row>
    <row r="57" spans="1:11" s="792" customFormat="1" ht="14.25" x14ac:dyDescent="0.2">
      <c r="B57" s="799"/>
      <c r="C57" s="799"/>
      <c r="D57" s="799"/>
      <c r="E57" s="796"/>
      <c r="G57" s="797"/>
      <c r="H57" s="797"/>
      <c r="I57" s="797"/>
      <c r="J57" s="797"/>
      <c r="K57" s="797"/>
    </row>
    <row r="58" spans="1:11" s="792" customFormat="1" ht="14.25" x14ac:dyDescent="0.2">
      <c r="B58" s="799"/>
      <c r="C58" s="799"/>
      <c r="D58" s="799"/>
      <c r="E58" s="796"/>
      <c r="G58" s="797"/>
      <c r="H58" s="797"/>
      <c r="I58" s="797"/>
      <c r="J58" s="797"/>
      <c r="K58" s="797"/>
    </row>
    <row r="59" spans="1:11" s="792" customFormat="1" ht="14.25" x14ac:dyDescent="0.2">
      <c r="B59" s="799"/>
      <c r="C59" s="799"/>
      <c r="D59" s="799"/>
      <c r="E59" s="796"/>
      <c r="G59" s="797"/>
      <c r="H59" s="797"/>
      <c r="I59" s="797"/>
      <c r="J59" s="797"/>
      <c r="K59" s="797"/>
    </row>
    <row r="63" spans="1:11" s="758" customFormat="1" x14ac:dyDescent="0.2">
      <c r="A63" s="96"/>
      <c r="B63" s="96" t="s">
        <v>922</v>
      </c>
      <c r="C63" s="96"/>
      <c r="D63" s="15"/>
    </row>
    <row r="64" spans="1:11" s="758" customFormat="1" ht="15.75" customHeight="1" x14ac:dyDescent="0.2">
      <c r="A64" s="96"/>
      <c r="B64" s="96" t="s">
        <v>923</v>
      </c>
      <c r="C64" s="96"/>
      <c r="D64" s="15"/>
    </row>
    <row r="65" spans="1:16344" s="758" customFormat="1" x14ac:dyDescent="0.2">
      <c r="B65" s="96" t="s">
        <v>924</v>
      </c>
      <c r="C65" s="96"/>
      <c r="D65" s="96"/>
      <c r="E65" s="96"/>
      <c r="F65" s="96"/>
    </row>
    <row r="66" spans="1:16344" s="758" customFormat="1" x14ac:dyDescent="0.2">
      <c r="B66" s="96" t="s">
        <v>925</v>
      </c>
      <c r="C66" s="96"/>
      <c r="D66" s="96"/>
      <c r="E66" s="96"/>
      <c r="F66" s="96"/>
    </row>
    <row r="67" spans="1:16344" s="758" customFormat="1" x14ac:dyDescent="0.2">
      <c r="B67" s="96" t="s">
        <v>926</v>
      </c>
      <c r="C67" s="96"/>
      <c r="D67" s="96"/>
      <c r="E67" s="96"/>
      <c r="F67" s="96"/>
    </row>
    <row r="68" spans="1:16344" s="758" customFormat="1" x14ac:dyDescent="0.2">
      <c r="B68" s="96" t="s">
        <v>927</v>
      </c>
      <c r="C68" s="96"/>
      <c r="D68" s="96"/>
      <c r="E68" s="96"/>
      <c r="F68" s="96"/>
    </row>
    <row r="69" spans="1:16344" s="758" customFormat="1" x14ac:dyDescent="0.2">
      <c r="B69" s="96" t="s">
        <v>925</v>
      </c>
      <c r="C69" s="96"/>
      <c r="D69" s="96"/>
      <c r="E69" s="96"/>
      <c r="F69" s="96"/>
    </row>
    <row r="70" spans="1:16344" s="758" customFormat="1" x14ac:dyDescent="0.2">
      <c r="B70" s="96"/>
      <c r="C70" s="96"/>
      <c r="D70" s="96"/>
      <c r="E70" s="96"/>
      <c r="F70" s="96"/>
    </row>
    <row r="71" spans="1:16344" s="758" customFormat="1" ht="15" customHeight="1" x14ac:dyDescent="0.2">
      <c r="A71" s="96"/>
      <c r="B71" s="96"/>
      <c r="C71" s="96"/>
      <c r="D71" s="96"/>
      <c r="J71" s="809"/>
    </row>
    <row r="72" spans="1:16344" s="758" customFormat="1" x14ac:dyDescent="0.2">
      <c r="A72" s="96"/>
      <c r="B72" s="96"/>
      <c r="C72" s="96"/>
      <c r="D72" s="96"/>
      <c r="J72" s="809"/>
    </row>
    <row r="73" spans="1:16344" s="528" customFormat="1" x14ac:dyDescent="0.2">
      <c r="A73" s="58"/>
      <c r="B73" s="58"/>
      <c r="C73" s="58"/>
      <c r="D73" s="58"/>
      <c r="E73" s="58"/>
      <c r="F73" s="58"/>
      <c r="G73" s="809"/>
      <c r="H73" s="809"/>
      <c r="I73" s="809"/>
      <c r="J73" s="809"/>
    </row>
    <row r="74" spans="1:16344" s="811" customFormat="1" ht="15.75" x14ac:dyDescent="0.25">
      <c r="A74" s="575"/>
      <c r="B74" s="575"/>
      <c r="C74" s="575"/>
      <c r="D74" s="575"/>
      <c r="E74" s="810"/>
    </row>
    <row r="75" spans="1:16344" ht="14.25" x14ac:dyDescent="0.2">
      <c r="B75" s="8"/>
      <c r="C75" s="8"/>
    </row>
    <row r="76" spans="1:16344" ht="26.25" customHeight="1" thickBot="1" x14ac:dyDescent="0.25">
      <c r="B76" s="2382"/>
      <c r="C76" s="2382"/>
      <c r="D76" s="2382"/>
      <c r="E76" s="2382"/>
      <c r="F76" s="2382"/>
    </row>
    <row r="77" spans="1:16344" ht="15" thickBot="1" x14ac:dyDescent="0.25">
      <c r="B77" s="812"/>
      <c r="C77" s="812"/>
      <c r="D77" s="813"/>
      <c r="E77" s="814"/>
    </row>
    <row r="78" spans="1:16344" s="792" customFormat="1" ht="14.25" x14ac:dyDescent="0.2">
      <c r="B78" s="7"/>
      <c r="C78" s="7"/>
      <c r="E78" s="800"/>
      <c r="G78" s="797"/>
      <c r="H78" s="797"/>
      <c r="I78" s="797"/>
      <c r="J78" s="797"/>
      <c r="K78" s="797"/>
      <c r="L78" s="797"/>
      <c r="M78" s="797"/>
      <c r="N78" s="797"/>
      <c r="O78" s="797"/>
      <c r="P78" s="797"/>
      <c r="Q78" s="797"/>
      <c r="R78" s="797"/>
      <c r="S78" s="797"/>
      <c r="T78" s="797"/>
      <c r="U78" s="797"/>
      <c r="V78" s="797"/>
      <c r="W78" s="797"/>
      <c r="X78" s="797"/>
      <c r="Y78" s="797"/>
      <c r="Z78" s="797"/>
      <c r="AA78" s="797"/>
      <c r="AB78" s="797"/>
      <c r="AC78" s="797"/>
      <c r="AD78" s="797"/>
      <c r="AE78" s="797"/>
      <c r="AF78" s="797"/>
      <c r="AG78" s="797"/>
      <c r="AH78" s="797"/>
      <c r="AI78" s="797"/>
      <c r="AJ78" s="797"/>
      <c r="AK78" s="797"/>
      <c r="AL78" s="797"/>
      <c r="AM78" s="797"/>
      <c r="AN78" s="797"/>
      <c r="AO78" s="797"/>
      <c r="AP78" s="797"/>
      <c r="AQ78" s="797"/>
      <c r="AR78" s="797"/>
      <c r="AS78" s="797"/>
      <c r="AT78" s="797"/>
      <c r="AU78" s="797"/>
      <c r="AV78" s="797"/>
      <c r="AW78" s="797"/>
      <c r="AX78" s="797"/>
      <c r="AY78" s="797"/>
      <c r="AZ78" s="797"/>
      <c r="BA78" s="797"/>
      <c r="BB78" s="797"/>
      <c r="BC78" s="797"/>
      <c r="BD78" s="797"/>
      <c r="BE78" s="797"/>
      <c r="BF78" s="797"/>
      <c r="BG78" s="797"/>
      <c r="BH78" s="797"/>
      <c r="BI78" s="797"/>
      <c r="BJ78" s="797"/>
      <c r="BK78" s="797"/>
      <c r="BL78" s="797"/>
      <c r="BM78" s="797"/>
      <c r="BN78" s="797"/>
      <c r="BO78" s="797"/>
      <c r="BP78" s="797"/>
      <c r="BQ78" s="797"/>
      <c r="BR78" s="797"/>
      <c r="BS78" s="797"/>
      <c r="BT78" s="797"/>
      <c r="BU78" s="797"/>
      <c r="BV78" s="797"/>
      <c r="BW78" s="797"/>
      <c r="BX78" s="797"/>
      <c r="BY78" s="797"/>
      <c r="BZ78" s="797"/>
      <c r="CA78" s="797"/>
      <c r="CB78" s="797"/>
      <c r="CC78" s="797"/>
      <c r="CD78" s="797"/>
      <c r="CE78" s="797"/>
      <c r="CF78" s="797"/>
      <c r="CG78" s="797"/>
      <c r="CH78" s="797"/>
      <c r="CI78" s="797"/>
      <c r="CJ78" s="797"/>
      <c r="CK78" s="797"/>
      <c r="CL78" s="797"/>
      <c r="CM78" s="797"/>
      <c r="CN78" s="797"/>
      <c r="CO78" s="797"/>
      <c r="CP78" s="797"/>
      <c r="CQ78" s="797"/>
      <c r="CR78" s="797"/>
      <c r="CS78" s="797"/>
      <c r="CT78" s="797"/>
      <c r="CU78" s="797"/>
      <c r="CV78" s="797"/>
      <c r="CW78" s="797"/>
      <c r="CX78" s="797"/>
      <c r="CY78" s="797"/>
      <c r="CZ78" s="797"/>
      <c r="DA78" s="797"/>
      <c r="DB78" s="797"/>
      <c r="DC78" s="797"/>
      <c r="DD78" s="797"/>
      <c r="DE78" s="797"/>
      <c r="DF78" s="797"/>
      <c r="DG78" s="797"/>
      <c r="DH78" s="797"/>
      <c r="DI78" s="797"/>
      <c r="DJ78" s="797"/>
      <c r="DK78" s="797"/>
      <c r="DL78" s="797"/>
      <c r="DM78" s="797"/>
      <c r="DN78" s="797"/>
      <c r="DO78" s="797"/>
      <c r="DP78" s="797"/>
      <c r="DQ78" s="797"/>
      <c r="DR78" s="797"/>
      <c r="DS78" s="797"/>
      <c r="DT78" s="797"/>
      <c r="DU78" s="797"/>
      <c r="DV78" s="797"/>
      <c r="DW78" s="797"/>
      <c r="DX78" s="797"/>
      <c r="DY78" s="797"/>
      <c r="DZ78" s="797"/>
      <c r="EA78" s="797"/>
      <c r="EB78" s="797"/>
      <c r="EC78" s="797"/>
      <c r="ED78" s="797"/>
      <c r="EE78" s="797"/>
      <c r="EF78" s="797"/>
      <c r="EG78" s="797"/>
      <c r="EH78" s="797"/>
      <c r="EI78" s="797"/>
      <c r="EJ78" s="797"/>
      <c r="EK78" s="797"/>
      <c r="EL78" s="797"/>
      <c r="EM78" s="797"/>
      <c r="EN78" s="797"/>
      <c r="EO78" s="797"/>
      <c r="EP78" s="797"/>
      <c r="EQ78" s="797"/>
      <c r="ER78" s="797"/>
      <c r="ES78" s="797"/>
      <c r="ET78" s="797"/>
      <c r="EU78" s="797"/>
      <c r="EV78" s="797"/>
      <c r="EW78" s="797"/>
      <c r="EX78" s="797"/>
      <c r="EY78" s="797"/>
      <c r="EZ78" s="797"/>
      <c r="FA78" s="797"/>
      <c r="FB78" s="797"/>
      <c r="FC78" s="797"/>
      <c r="FD78" s="797"/>
      <c r="FE78" s="797"/>
      <c r="FF78" s="797"/>
      <c r="FG78" s="797"/>
      <c r="FH78" s="797"/>
      <c r="FI78" s="797"/>
      <c r="FJ78" s="797"/>
      <c r="FK78" s="797"/>
      <c r="FL78" s="797"/>
      <c r="FM78" s="797"/>
      <c r="FN78" s="797"/>
      <c r="FO78" s="797"/>
      <c r="FP78" s="797"/>
      <c r="FQ78" s="797"/>
      <c r="FR78" s="797"/>
      <c r="FS78" s="797"/>
      <c r="FT78" s="797"/>
      <c r="FU78" s="797"/>
      <c r="FV78" s="797"/>
      <c r="FW78" s="797"/>
      <c r="FX78" s="797"/>
      <c r="FY78" s="797"/>
      <c r="FZ78" s="797"/>
      <c r="GA78" s="797"/>
      <c r="GB78" s="797"/>
      <c r="GC78" s="797"/>
      <c r="GD78" s="797"/>
      <c r="GE78" s="797"/>
      <c r="GF78" s="797"/>
      <c r="GG78" s="797"/>
      <c r="GH78" s="797"/>
      <c r="GI78" s="797"/>
      <c r="GJ78" s="797"/>
      <c r="GK78" s="797"/>
      <c r="GL78" s="797"/>
      <c r="GM78" s="797"/>
      <c r="GN78" s="797"/>
      <c r="GO78" s="797"/>
      <c r="GP78" s="797"/>
      <c r="GQ78" s="797"/>
      <c r="GR78" s="797"/>
      <c r="GS78" s="797"/>
      <c r="GT78" s="797"/>
      <c r="GU78" s="797"/>
      <c r="GV78" s="797"/>
      <c r="GW78" s="797"/>
      <c r="GX78" s="797"/>
      <c r="GY78" s="797"/>
      <c r="GZ78" s="797"/>
      <c r="HA78" s="797"/>
      <c r="HB78" s="797"/>
      <c r="HC78" s="797"/>
      <c r="HD78" s="797"/>
      <c r="HE78" s="797"/>
      <c r="HF78" s="797"/>
      <c r="HG78" s="797"/>
      <c r="HH78" s="797"/>
      <c r="HI78" s="797"/>
      <c r="HJ78" s="797"/>
      <c r="HK78" s="797"/>
      <c r="HL78" s="797"/>
      <c r="HM78" s="797"/>
      <c r="HN78" s="797"/>
      <c r="HO78" s="797"/>
      <c r="HP78" s="797"/>
      <c r="HQ78" s="797"/>
      <c r="HR78" s="797"/>
      <c r="HS78" s="797"/>
      <c r="HT78" s="797"/>
      <c r="HU78" s="797"/>
      <c r="HV78" s="797"/>
      <c r="HW78" s="797"/>
      <c r="HX78" s="797"/>
      <c r="HY78" s="797"/>
      <c r="HZ78" s="797"/>
      <c r="IA78" s="797"/>
      <c r="IB78" s="797"/>
      <c r="IC78" s="797"/>
      <c r="ID78" s="797"/>
      <c r="IE78" s="797"/>
      <c r="IF78" s="797"/>
      <c r="IG78" s="797"/>
      <c r="IH78" s="797"/>
      <c r="II78" s="797"/>
      <c r="IJ78" s="797"/>
      <c r="IK78" s="797"/>
      <c r="IL78" s="797"/>
      <c r="IM78" s="797"/>
      <c r="IN78" s="797"/>
      <c r="IO78" s="797"/>
      <c r="IP78" s="797"/>
      <c r="IQ78" s="797"/>
      <c r="IR78" s="797"/>
      <c r="IS78" s="797"/>
      <c r="IT78" s="797"/>
      <c r="IU78" s="797"/>
      <c r="IV78" s="797"/>
      <c r="IW78" s="797"/>
      <c r="IX78" s="797"/>
      <c r="IY78" s="797"/>
      <c r="IZ78" s="797"/>
      <c r="JA78" s="797"/>
      <c r="JB78" s="797"/>
      <c r="JC78" s="797"/>
      <c r="JD78" s="797"/>
      <c r="JE78" s="797"/>
      <c r="JF78" s="797"/>
      <c r="JG78" s="797"/>
      <c r="JH78" s="797"/>
      <c r="JI78" s="797"/>
      <c r="JJ78" s="797"/>
      <c r="JK78" s="797"/>
      <c r="JL78" s="797"/>
      <c r="JM78" s="797"/>
      <c r="JN78" s="797"/>
      <c r="JO78" s="797"/>
      <c r="JP78" s="797"/>
      <c r="JQ78" s="797"/>
      <c r="JR78" s="797"/>
      <c r="JS78" s="797"/>
      <c r="JT78" s="797"/>
      <c r="JU78" s="797"/>
      <c r="JV78" s="797"/>
      <c r="JW78" s="797"/>
      <c r="JX78" s="797"/>
      <c r="JY78" s="797"/>
      <c r="JZ78" s="797"/>
      <c r="KA78" s="797"/>
      <c r="KB78" s="797"/>
      <c r="KC78" s="797"/>
      <c r="KD78" s="797"/>
      <c r="KE78" s="797"/>
      <c r="KF78" s="797"/>
      <c r="KG78" s="797"/>
      <c r="KH78" s="797"/>
      <c r="KI78" s="797"/>
      <c r="KJ78" s="797"/>
      <c r="KK78" s="797"/>
      <c r="KL78" s="797"/>
      <c r="KM78" s="797"/>
      <c r="KN78" s="797"/>
      <c r="KO78" s="797"/>
      <c r="KP78" s="797"/>
      <c r="KQ78" s="797"/>
      <c r="KR78" s="797"/>
      <c r="KS78" s="797"/>
      <c r="KT78" s="797"/>
      <c r="KU78" s="797"/>
      <c r="KV78" s="797"/>
      <c r="KW78" s="797"/>
      <c r="KX78" s="797"/>
      <c r="KY78" s="797"/>
      <c r="KZ78" s="797"/>
      <c r="LA78" s="797"/>
      <c r="LB78" s="797"/>
      <c r="LC78" s="797"/>
      <c r="LD78" s="797"/>
      <c r="LE78" s="797"/>
      <c r="LF78" s="797"/>
      <c r="LG78" s="797"/>
      <c r="LH78" s="797"/>
      <c r="LI78" s="797"/>
      <c r="LJ78" s="797"/>
      <c r="LK78" s="797"/>
      <c r="LL78" s="797"/>
      <c r="LM78" s="797"/>
      <c r="LN78" s="797"/>
      <c r="LO78" s="797"/>
      <c r="LP78" s="797"/>
      <c r="LQ78" s="797"/>
      <c r="LR78" s="797"/>
      <c r="LS78" s="797"/>
      <c r="LT78" s="797"/>
      <c r="LU78" s="797"/>
      <c r="LV78" s="797"/>
      <c r="LW78" s="797"/>
      <c r="LX78" s="797"/>
      <c r="LY78" s="797"/>
      <c r="LZ78" s="797"/>
      <c r="MA78" s="797"/>
      <c r="MB78" s="797"/>
      <c r="MC78" s="797"/>
      <c r="MD78" s="797"/>
      <c r="ME78" s="797"/>
      <c r="MF78" s="797"/>
      <c r="MG78" s="797"/>
      <c r="MH78" s="797"/>
      <c r="MI78" s="797"/>
      <c r="MJ78" s="797"/>
      <c r="MK78" s="797"/>
      <c r="ML78" s="797"/>
      <c r="MM78" s="797"/>
      <c r="MN78" s="797"/>
      <c r="MO78" s="797"/>
      <c r="MP78" s="797"/>
      <c r="MQ78" s="797"/>
      <c r="MR78" s="797"/>
      <c r="MS78" s="797"/>
      <c r="MT78" s="797"/>
      <c r="MU78" s="797"/>
      <c r="MV78" s="797"/>
      <c r="MW78" s="797"/>
      <c r="MX78" s="797"/>
      <c r="MY78" s="797"/>
      <c r="MZ78" s="797"/>
      <c r="NA78" s="797"/>
      <c r="NB78" s="797"/>
      <c r="NC78" s="797"/>
      <c r="ND78" s="797"/>
      <c r="NE78" s="797"/>
      <c r="NF78" s="797"/>
      <c r="NG78" s="797"/>
      <c r="NH78" s="797"/>
      <c r="NI78" s="797"/>
      <c r="NJ78" s="797"/>
      <c r="NK78" s="797"/>
      <c r="NL78" s="797"/>
      <c r="NM78" s="797"/>
      <c r="NN78" s="797"/>
      <c r="NO78" s="797"/>
      <c r="NP78" s="797"/>
      <c r="NQ78" s="797"/>
      <c r="NR78" s="797"/>
      <c r="NS78" s="797"/>
      <c r="NT78" s="797"/>
      <c r="NU78" s="797"/>
      <c r="NV78" s="797"/>
      <c r="NW78" s="797"/>
      <c r="NX78" s="797"/>
      <c r="NY78" s="797"/>
      <c r="NZ78" s="797"/>
      <c r="OA78" s="797"/>
      <c r="OB78" s="797"/>
      <c r="OC78" s="797"/>
      <c r="OD78" s="797"/>
      <c r="OE78" s="797"/>
      <c r="OF78" s="797"/>
      <c r="OG78" s="797"/>
      <c r="OH78" s="797"/>
      <c r="OI78" s="797"/>
      <c r="OJ78" s="797"/>
      <c r="OK78" s="797"/>
      <c r="OL78" s="797"/>
      <c r="OM78" s="797"/>
      <c r="ON78" s="797"/>
      <c r="OO78" s="797"/>
      <c r="OP78" s="797"/>
      <c r="OQ78" s="797"/>
      <c r="OR78" s="797"/>
      <c r="OS78" s="797"/>
      <c r="OT78" s="797"/>
      <c r="OU78" s="797"/>
      <c r="OV78" s="797"/>
      <c r="OW78" s="797"/>
      <c r="OX78" s="797"/>
      <c r="OY78" s="797"/>
      <c r="OZ78" s="797"/>
      <c r="PA78" s="797"/>
      <c r="PB78" s="797"/>
      <c r="PC78" s="797"/>
      <c r="PD78" s="797"/>
      <c r="PE78" s="797"/>
      <c r="PF78" s="797"/>
      <c r="PG78" s="797"/>
      <c r="PH78" s="797"/>
      <c r="PI78" s="797"/>
      <c r="PJ78" s="797"/>
      <c r="PK78" s="797"/>
      <c r="PL78" s="797"/>
      <c r="PM78" s="797"/>
      <c r="PN78" s="797"/>
      <c r="PO78" s="797"/>
      <c r="PP78" s="797"/>
      <c r="PQ78" s="797"/>
      <c r="PR78" s="797"/>
      <c r="PS78" s="797"/>
      <c r="PT78" s="797"/>
      <c r="PU78" s="797"/>
      <c r="PV78" s="797"/>
      <c r="PW78" s="797"/>
      <c r="PX78" s="797"/>
      <c r="PY78" s="797"/>
      <c r="PZ78" s="797"/>
      <c r="QA78" s="797"/>
      <c r="QB78" s="797"/>
      <c r="QC78" s="797"/>
      <c r="QD78" s="797"/>
      <c r="QE78" s="797"/>
      <c r="QF78" s="797"/>
      <c r="QG78" s="797"/>
      <c r="QH78" s="797"/>
      <c r="QI78" s="797"/>
      <c r="QJ78" s="797"/>
      <c r="QK78" s="797"/>
      <c r="QL78" s="797"/>
      <c r="QM78" s="797"/>
      <c r="QN78" s="797"/>
      <c r="QO78" s="797"/>
      <c r="QP78" s="797"/>
      <c r="QQ78" s="797"/>
      <c r="QR78" s="797"/>
      <c r="QS78" s="797"/>
      <c r="QT78" s="797"/>
      <c r="QU78" s="797"/>
      <c r="QV78" s="797"/>
      <c r="QW78" s="797"/>
      <c r="QX78" s="797"/>
      <c r="QY78" s="797"/>
      <c r="QZ78" s="797"/>
      <c r="RA78" s="797"/>
      <c r="RB78" s="797"/>
      <c r="RC78" s="797"/>
      <c r="RD78" s="797"/>
      <c r="RE78" s="797"/>
      <c r="RF78" s="797"/>
      <c r="RG78" s="797"/>
      <c r="RH78" s="797"/>
      <c r="RI78" s="797"/>
      <c r="RJ78" s="797"/>
      <c r="RK78" s="797"/>
      <c r="RL78" s="797"/>
      <c r="RM78" s="797"/>
      <c r="RN78" s="797"/>
      <c r="RO78" s="797"/>
      <c r="RP78" s="797"/>
      <c r="RQ78" s="797"/>
      <c r="RR78" s="797"/>
      <c r="RS78" s="797"/>
      <c r="RT78" s="797"/>
      <c r="RU78" s="797"/>
      <c r="RV78" s="797"/>
      <c r="RW78" s="797"/>
      <c r="RX78" s="797"/>
      <c r="RY78" s="797"/>
      <c r="RZ78" s="797"/>
      <c r="SA78" s="797"/>
      <c r="SB78" s="797"/>
      <c r="SC78" s="797"/>
      <c r="SD78" s="797"/>
      <c r="SE78" s="797"/>
      <c r="SF78" s="797"/>
      <c r="SG78" s="797"/>
      <c r="SH78" s="797"/>
      <c r="SI78" s="797"/>
      <c r="SJ78" s="797"/>
      <c r="SK78" s="797"/>
      <c r="SL78" s="797"/>
      <c r="SM78" s="797"/>
      <c r="SN78" s="797"/>
      <c r="SO78" s="797"/>
      <c r="SP78" s="797"/>
      <c r="SQ78" s="797"/>
      <c r="SR78" s="797"/>
      <c r="SS78" s="797"/>
      <c r="ST78" s="797"/>
      <c r="SU78" s="797"/>
      <c r="SV78" s="797"/>
      <c r="SW78" s="797"/>
      <c r="SX78" s="797"/>
      <c r="SY78" s="797"/>
      <c r="SZ78" s="797"/>
      <c r="TA78" s="797"/>
      <c r="TB78" s="797"/>
      <c r="TC78" s="797"/>
      <c r="TD78" s="797"/>
      <c r="TE78" s="797"/>
      <c r="TF78" s="797"/>
      <c r="TG78" s="797"/>
      <c r="TH78" s="797"/>
      <c r="TI78" s="797"/>
      <c r="TJ78" s="797"/>
      <c r="TK78" s="797"/>
      <c r="TL78" s="797"/>
      <c r="TM78" s="797"/>
      <c r="TN78" s="797"/>
      <c r="TO78" s="797"/>
      <c r="TP78" s="797"/>
      <c r="TQ78" s="797"/>
      <c r="TR78" s="797"/>
      <c r="TS78" s="797"/>
      <c r="TT78" s="797"/>
      <c r="TU78" s="797"/>
      <c r="TV78" s="797"/>
      <c r="TW78" s="797"/>
      <c r="TX78" s="797"/>
      <c r="TY78" s="797"/>
      <c r="TZ78" s="797"/>
      <c r="UA78" s="797"/>
      <c r="UB78" s="797"/>
      <c r="UC78" s="797"/>
      <c r="UD78" s="797"/>
      <c r="UE78" s="797"/>
      <c r="UF78" s="797"/>
      <c r="UG78" s="797"/>
      <c r="UH78" s="797"/>
      <c r="UI78" s="797"/>
      <c r="UJ78" s="797"/>
      <c r="UK78" s="797"/>
      <c r="UL78" s="797"/>
      <c r="UM78" s="797"/>
      <c r="UN78" s="797"/>
      <c r="UO78" s="797"/>
      <c r="UP78" s="797"/>
      <c r="UQ78" s="797"/>
      <c r="UR78" s="797"/>
      <c r="US78" s="797"/>
      <c r="UT78" s="797"/>
      <c r="UU78" s="797"/>
      <c r="UV78" s="797"/>
      <c r="UW78" s="797"/>
      <c r="UX78" s="797"/>
      <c r="UY78" s="797"/>
      <c r="UZ78" s="797"/>
      <c r="VA78" s="797"/>
      <c r="VB78" s="797"/>
      <c r="VC78" s="797"/>
      <c r="VD78" s="797"/>
      <c r="VE78" s="797"/>
      <c r="VF78" s="797"/>
      <c r="VG78" s="797"/>
      <c r="VH78" s="797"/>
      <c r="VI78" s="797"/>
      <c r="VJ78" s="797"/>
      <c r="VK78" s="797"/>
      <c r="VL78" s="797"/>
      <c r="VM78" s="797"/>
      <c r="VN78" s="797"/>
      <c r="VO78" s="797"/>
      <c r="VP78" s="797"/>
      <c r="VQ78" s="797"/>
      <c r="VR78" s="797"/>
      <c r="VS78" s="797"/>
      <c r="VT78" s="797"/>
      <c r="VU78" s="797"/>
      <c r="VV78" s="797"/>
      <c r="VW78" s="797"/>
      <c r="VX78" s="797"/>
      <c r="VY78" s="797"/>
      <c r="VZ78" s="797"/>
      <c r="WA78" s="797"/>
      <c r="WB78" s="797"/>
      <c r="WC78" s="797"/>
      <c r="WD78" s="797"/>
      <c r="WE78" s="797"/>
      <c r="WF78" s="797"/>
      <c r="WG78" s="797"/>
      <c r="WH78" s="797"/>
      <c r="WI78" s="797"/>
      <c r="WJ78" s="797"/>
      <c r="WK78" s="797"/>
      <c r="WL78" s="797"/>
      <c r="WM78" s="797"/>
      <c r="WN78" s="797"/>
      <c r="WO78" s="797"/>
      <c r="WP78" s="797"/>
      <c r="WQ78" s="797"/>
      <c r="WR78" s="797"/>
      <c r="WS78" s="797"/>
      <c r="WT78" s="797"/>
      <c r="WU78" s="797"/>
      <c r="WV78" s="797"/>
      <c r="WW78" s="797"/>
      <c r="WX78" s="797"/>
      <c r="WY78" s="797"/>
      <c r="WZ78" s="797"/>
      <c r="XA78" s="797"/>
      <c r="XB78" s="797"/>
      <c r="XC78" s="797"/>
      <c r="XD78" s="797"/>
      <c r="XE78" s="797"/>
      <c r="XF78" s="797"/>
      <c r="XG78" s="797"/>
      <c r="XH78" s="797"/>
      <c r="XI78" s="797"/>
      <c r="XJ78" s="797"/>
      <c r="XK78" s="797"/>
      <c r="XL78" s="797"/>
      <c r="XM78" s="797"/>
      <c r="XN78" s="797"/>
      <c r="XO78" s="797"/>
      <c r="XP78" s="797"/>
      <c r="XQ78" s="797"/>
      <c r="XR78" s="797"/>
      <c r="XS78" s="797"/>
      <c r="XT78" s="797"/>
      <c r="XU78" s="797"/>
      <c r="XV78" s="797"/>
      <c r="XW78" s="797"/>
      <c r="XX78" s="797"/>
      <c r="XY78" s="797"/>
      <c r="XZ78" s="797"/>
      <c r="YA78" s="797"/>
      <c r="YB78" s="797"/>
      <c r="YC78" s="797"/>
      <c r="YD78" s="797"/>
      <c r="YE78" s="797"/>
      <c r="YF78" s="797"/>
      <c r="YG78" s="797"/>
      <c r="YH78" s="797"/>
      <c r="YI78" s="797"/>
      <c r="YJ78" s="797"/>
      <c r="YK78" s="797"/>
      <c r="YL78" s="797"/>
      <c r="YM78" s="797"/>
      <c r="YN78" s="797"/>
      <c r="YO78" s="797"/>
      <c r="YP78" s="797"/>
      <c r="YQ78" s="797"/>
      <c r="YR78" s="797"/>
      <c r="YS78" s="797"/>
      <c r="YT78" s="797"/>
      <c r="YU78" s="797"/>
      <c r="YV78" s="797"/>
      <c r="YW78" s="797"/>
      <c r="YX78" s="797"/>
      <c r="YY78" s="797"/>
      <c r="YZ78" s="797"/>
      <c r="ZA78" s="797"/>
      <c r="ZB78" s="797"/>
      <c r="ZC78" s="797"/>
      <c r="ZD78" s="797"/>
      <c r="ZE78" s="797"/>
      <c r="ZF78" s="797"/>
      <c r="ZG78" s="797"/>
      <c r="ZH78" s="797"/>
      <c r="ZI78" s="797"/>
      <c r="ZJ78" s="797"/>
      <c r="ZK78" s="797"/>
      <c r="ZL78" s="797"/>
      <c r="ZM78" s="797"/>
      <c r="ZN78" s="797"/>
      <c r="ZO78" s="797"/>
      <c r="ZP78" s="797"/>
      <c r="ZQ78" s="797"/>
      <c r="ZR78" s="797"/>
      <c r="ZS78" s="797"/>
      <c r="ZT78" s="797"/>
      <c r="ZU78" s="797"/>
      <c r="ZV78" s="797"/>
      <c r="ZW78" s="797"/>
      <c r="ZX78" s="797"/>
      <c r="ZY78" s="797"/>
      <c r="ZZ78" s="797"/>
      <c r="AAA78" s="797"/>
      <c r="AAB78" s="797"/>
      <c r="AAC78" s="797"/>
      <c r="AAD78" s="797"/>
      <c r="AAE78" s="797"/>
      <c r="AAF78" s="797"/>
      <c r="AAG78" s="797"/>
      <c r="AAH78" s="797"/>
      <c r="AAI78" s="797"/>
      <c r="AAJ78" s="797"/>
      <c r="AAK78" s="797"/>
      <c r="AAL78" s="797"/>
      <c r="AAM78" s="797"/>
      <c r="AAN78" s="797"/>
      <c r="AAO78" s="797"/>
      <c r="AAP78" s="797"/>
      <c r="AAQ78" s="797"/>
      <c r="AAR78" s="797"/>
      <c r="AAS78" s="797"/>
      <c r="AAT78" s="797"/>
      <c r="AAU78" s="797"/>
      <c r="AAV78" s="797"/>
      <c r="AAW78" s="797"/>
      <c r="AAX78" s="797"/>
      <c r="AAY78" s="797"/>
      <c r="AAZ78" s="797"/>
      <c r="ABA78" s="797"/>
      <c r="ABB78" s="797"/>
      <c r="ABC78" s="797"/>
      <c r="ABD78" s="797"/>
      <c r="ABE78" s="797"/>
      <c r="ABF78" s="797"/>
      <c r="ABG78" s="797"/>
      <c r="ABH78" s="797"/>
      <c r="ABI78" s="797"/>
      <c r="ABJ78" s="797"/>
      <c r="ABK78" s="797"/>
      <c r="ABL78" s="797"/>
      <c r="ABM78" s="797"/>
      <c r="ABN78" s="797"/>
      <c r="ABO78" s="797"/>
      <c r="ABP78" s="797"/>
      <c r="ABQ78" s="797"/>
      <c r="ABR78" s="797"/>
      <c r="ABS78" s="797"/>
      <c r="ABT78" s="797"/>
      <c r="ABU78" s="797"/>
      <c r="ABV78" s="797"/>
      <c r="ABW78" s="797"/>
      <c r="ABX78" s="797"/>
      <c r="ABY78" s="797"/>
      <c r="ABZ78" s="797"/>
      <c r="ACA78" s="797"/>
      <c r="ACB78" s="797"/>
      <c r="ACC78" s="797"/>
      <c r="ACD78" s="797"/>
      <c r="ACE78" s="797"/>
      <c r="ACF78" s="797"/>
      <c r="ACG78" s="797"/>
      <c r="ACH78" s="797"/>
      <c r="ACI78" s="797"/>
      <c r="ACJ78" s="797"/>
      <c r="ACK78" s="797"/>
      <c r="ACL78" s="797"/>
      <c r="ACM78" s="797"/>
      <c r="ACN78" s="797"/>
      <c r="ACO78" s="797"/>
      <c r="ACP78" s="797"/>
      <c r="ACQ78" s="797"/>
      <c r="ACR78" s="797"/>
      <c r="ACS78" s="797"/>
      <c r="ACT78" s="797"/>
      <c r="ACU78" s="797"/>
      <c r="ACV78" s="797"/>
      <c r="ACW78" s="797"/>
      <c r="ACX78" s="797"/>
      <c r="ACY78" s="797"/>
      <c r="ACZ78" s="797"/>
      <c r="ADA78" s="797"/>
      <c r="ADB78" s="797"/>
      <c r="ADC78" s="797"/>
      <c r="ADD78" s="797"/>
      <c r="ADE78" s="797"/>
      <c r="ADF78" s="797"/>
      <c r="ADG78" s="797"/>
      <c r="ADH78" s="797"/>
      <c r="ADI78" s="797"/>
      <c r="ADJ78" s="797"/>
      <c r="ADK78" s="797"/>
      <c r="ADL78" s="797"/>
      <c r="ADM78" s="797"/>
      <c r="ADN78" s="797"/>
      <c r="ADO78" s="797"/>
      <c r="ADP78" s="797"/>
      <c r="ADQ78" s="797"/>
      <c r="ADR78" s="797"/>
      <c r="ADS78" s="797"/>
      <c r="ADT78" s="797"/>
      <c r="ADU78" s="797"/>
      <c r="ADV78" s="797"/>
      <c r="ADW78" s="797"/>
      <c r="ADX78" s="797"/>
      <c r="ADY78" s="797"/>
      <c r="ADZ78" s="797"/>
      <c r="AEA78" s="797"/>
      <c r="AEB78" s="797"/>
      <c r="AEC78" s="797"/>
      <c r="AED78" s="797"/>
      <c r="AEE78" s="797"/>
      <c r="AEF78" s="797"/>
      <c r="AEG78" s="797"/>
      <c r="AEH78" s="797"/>
      <c r="AEI78" s="797"/>
      <c r="AEJ78" s="797"/>
      <c r="AEK78" s="797"/>
      <c r="AEL78" s="797"/>
      <c r="AEM78" s="797"/>
      <c r="AEN78" s="797"/>
      <c r="AEO78" s="797"/>
      <c r="AEP78" s="797"/>
      <c r="AEQ78" s="797"/>
      <c r="AER78" s="797"/>
      <c r="AES78" s="797"/>
      <c r="AET78" s="797"/>
      <c r="AEU78" s="797"/>
      <c r="AEV78" s="797"/>
      <c r="AEW78" s="797"/>
      <c r="AEX78" s="797"/>
      <c r="AEY78" s="797"/>
      <c r="AEZ78" s="797"/>
      <c r="AFA78" s="797"/>
      <c r="AFB78" s="797"/>
      <c r="AFC78" s="797"/>
      <c r="AFD78" s="797"/>
      <c r="AFE78" s="797"/>
      <c r="AFF78" s="797"/>
      <c r="AFG78" s="797"/>
      <c r="AFH78" s="797"/>
      <c r="AFI78" s="797"/>
      <c r="AFJ78" s="797"/>
      <c r="AFK78" s="797"/>
      <c r="AFL78" s="797"/>
      <c r="AFM78" s="797"/>
      <c r="AFN78" s="797"/>
      <c r="AFO78" s="797"/>
      <c r="AFP78" s="797"/>
      <c r="AFQ78" s="797"/>
      <c r="AFR78" s="797"/>
      <c r="AFS78" s="797"/>
      <c r="AFT78" s="797"/>
      <c r="AFU78" s="797"/>
      <c r="AFV78" s="797"/>
      <c r="AFW78" s="797"/>
      <c r="AFX78" s="797"/>
      <c r="AFY78" s="797"/>
      <c r="AFZ78" s="797"/>
      <c r="AGA78" s="797"/>
      <c r="AGB78" s="797"/>
      <c r="AGC78" s="797"/>
      <c r="AGD78" s="797"/>
      <c r="AGE78" s="797"/>
      <c r="AGF78" s="797"/>
      <c r="AGG78" s="797"/>
      <c r="AGH78" s="797"/>
      <c r="AGI78" s="797"/>
      <c r="AGJ78" s="797"/>
      <c r="AGK78" s="797"/>
      <c r="AGL78" s="797"/>
      <c r="AGM78" s="797"/>
      <c r="AGN78" s="797"/>
      <c r="AGO78" s="797"/>
      <c r="AGP78" s="797"/>
      <c r="AGQ78" s="797"/>
      <c r="AGR78" s="797"/>
      <c r="AGS78" s="797"/>
      <c r="AGT78" s="797"/>
      <c r="AGU78" s="797"/>
      <c r="AGV78" s="797"/>
      <c r="AGW78" s="797"/>
      <c r="AGX78" s="797"/>
      <c r="AGY78" s="797"/>
      <c r="AGZ78" s="797"/>
      <c r="AHA78" s="797"/>
      <c r="AHB78" s="797"/>
      <c r="AHC78" s="797"/>
      <c r="AHD78" s="797"/>
      <c r="AHE78" s="797"/>
      <c r="AHF78" s="797"/>
      <c r="AHG78" s="797"/>
      <c r="AHH78" s="797"/>
      <c r="AHI78" s="797"/>
      <c r="AHJ78" s="797"/>
      <c r="AHK78" s="797"/>
      <c r="AHL78" s="797"/>
      <c r="AHM78" s="797"/>
      <c r="AHN78" s="797"/>
      <c r="AHO78" s="797"/>
      <c r="AHP78" s="797"/>
      <c r="AHQ78" s="797"/>
      <c r="AHR78" s="797"/>
      <c r="AHS78" s="797"/>
      <c r="AHT78" s="797"/>
      <c r="AHU78" s="797"/>
      <c r="AHV78" s="797"/>
      <c r="AHW78" s="797"/>
      <c r="AHX78" s="797"/>
      <c r="AHY78" s="797"/>
      <c r="AHZ78" s="797"/>
      <c r="AIA78" s="797"/>
      <c r="AIB78" s="797"/>
      <c r="AIC78" s="797"/>
      <c r="AID78" s="797"/>
      <c r="AIE78" s="797"/>
      <c r="AIF78" s="797"/>
      <c r="AIG78" s="797"/>
      <c r="AIH78" s="797"/>
      <c r="AII78" s="797"/>
      <c r="AIJ78" s="797"/>
      <c r="AIK78" s="797"/>
      <c r="AIL78" s="797"/>
      <c r="AIM78" s="797"/>
      <c r="AIN78" s="797"/>
      <c r="AIO78" s="797"/>
      <c r="AIP78" s="797"/>
      <c r="AIQ78" s="797"/>
      <c r="AIR78" s="797"/>
      <c r="AIS78" s="797"/>
      <c r="AIT78" s="797"/>
      <c r="AIU78" s="797"/>
      <c r="AIV78" s="797"/>
      <c r="AIW78" s="797"/>
      <c r="AIX78" s="797"/>
      <c r="AIY78" s="797"/>
      <c r="AIZ78" s="797"/>
      <c r="AJA78" s="797"/>
      <c r="AJB78" s="797"/>
      <c r="AJC78" s="797"/>
      <c r="AJD78" s="797"/>
      <c r="AJE78" s="797"/>
      <c r="AJF78" s="797"/>
      <c r="AJG78" s="797"/>
      <c r="AJH78" s="797"/>
      <c r="AJI78" s="797"/>
      <c r="AJJ78" s="797"/>
      <c r="AJK78" s="797"/>
      <c r="AJL78" s="797"/>
      <c r="AJM78" s="797"/>
      <c r="AJN78" s="797"/>
      <c r="AJO78" s="797"/>
      <c r="AJP78" s="797"/>
      <c r="AJQ78" s="797"/>
      <c r="AJR78" s="797"/>
      <c r="AJS78" s="797"/>
      <c r="AJT78" s="797"/>
      <c r="AJU78" s="797"/>
      <c r="AJV78" s="797"/>
      <c r="AJW78" s="797"/>
      <c r="AJX78" s="797"/>
      <c r="AJY78" s="797"/>
      <c r="AJZ78" s="797"/>
      <c r="AKA78" s="797"/>
      <c r="AKB78" s="797"/>
      <c r="AKC78" s="797"/>
      <c r="AKD78" s="797"/>
      <c r="AKE78" s="797"/>
      <c r="AKF78" s="797"/>
      <c r="AKG78" s="797"/>
      <c r="AKH78" s="797"/>
      <c r="AKI78" s="797"/>
      <c r="AKJ78" s="797"/>
      <c r="AKK78" s="797"/>
      <c r="AKL78" s="797"/>
      <c r="AKM78" s="797"/>
      <c r="AKN78" s="797"/>
      <c r="AKO78" s="797"/>
      <c r="AKP78" s="797"/>
      <c r="AKQ78" s="797"/>
      <c r="AKR78" s="797"/>
      <c r="AKS78" s="797"/>
      <c r="AKT78" s="797"/>
      <c r="AKU78" s="797"/>
      <c r="AKV78" s="797"/>
      <c r="AKW78" s="797"/>
      <c r="AKX78" s="797"/>
      <c r="AKY78" s="797"/>
      <c r="AKZ78" s="797"/>
      <c r="ALA78" s="797"/>
      <c r="ALB78" s="797"/>
      <c r="ALC78" s="797"/>
      <c r="ALD78" s="797"/>
      <c r="ALE78" s="797"/>
      <c r="ALF78" s="797"/>
      <c r="ALG78" s="797"/>
      <c r="ALH78" s="797"/>
      <c r="ALI78" s="797"/>
      <c r="ALJ78" s="797"/>
      <c r="ALK78" s="797"/>
      <c r="ALL78" s="797"/>
      <c r="ALM78" s="797"/>
      <c r="ALN78" s="797"/>
      <c r="ALO78" s="797"/>
      <c r="ALP78" s="797"/>
      <c r="ALQ78" s="797"/>
      <c r="ALR78" s="797"/>
      <c r="ALS78" s="797"/>
      <c r="ALT78" s="797"/>
      <c r="ALU78" s="797"/>
      <c r="ALV78" s="797"/>
      <c r="ALW78" s="797"/>
      <c r="ALX78" s="797"/>
      <c r="ALY78" s="797"/>
      <c r="ALZ78" s="797"/>
      <c r="AMA78" s="797"/>
      <c r="AMB78" s="797"/>
      <c r="AMC78" s="797"/>
      <c r="AMD78" s="797"/>
      <c r="AME78" s="797"/>
      <c r="AMF78" s="797"/>
      <c r="AMG78" s="797"/>
      <c r="AMH78" s="797"/>
      <c r="AMI78" s="797"/>
      <c r="AMJ78" s="797"/>
      <c r="AMK78" s="797"/>
      <c r="AML78" s="797"/>
      <c r="AMM78" s="797"/>
      <c r="AMN78" s="797"/>
      <c r="AMO78" s="797"/>
      <c r="AMP78" s="797"/>
      <c r="AMQ78" s="797"/>
      <c r="AMR78" s="797"/>
      <c r="AMS78" s="797"/>
      <c r="AMT78" s="797"/>
      <c r="AMU78" s="797"/>
      <c r="AMV78" s="797"/>
      <c r="AMW78" s="797"/>
      <c r="AMX78" s="797"/>
      <c r="AMY78" s="797"/>
      <c r="AMZ78" s="797"/>
      <c r="ANA78" s="797"/>
      <c r="ANB78" s="797"/>
      <c r="ANC78" s="797"/>
      <c r="AND78" s="797"/>
      <c r="ANE78" s="797"/>
      <c r="ANF78" s="797"/>
      <c r="ANG78" s="797"/>
      <c r="ANH78" s="797"/>
      <c r="ANI78" s="797"/>
      <c r="ANJ78" s="797"/>
      <c r="ANK78" s="797"/>
      <c r="ANL78" s="797"/>
      <c r="ANM78" s="797"/>
      <c r="ANN78" s="797"/>
      <c r="ANO78" s="797"/>
      <c r="ANP78" s="797"/>
      <c r="ANQ78" s="797"/>
      <c r="ANR78" s="797"/>
      <c r="ANS78" s="797"/>
      <c r="ANT78" s="797"/>
      <c r="ANU78" s="797"/>
      <c r="ANV78" s="797"/>
      <c r="ANW78" s="797"/>
      <c r="ANX78" s="797"/>
      <c r="ANY78" s="797"/>
      <c r="ANZ78" s="797"/>
      <c r="AOA78" s="797"/>
      <c r="AOB78" s="797"/>
      <c r="AOC78" s="797"/>
      <c r="AOD78" s="797"/>
      <c r="AOE78" s="797"/>
      <c r="AOF78" s="797"/>
      <c r="AOG78" s="797"/>
      <c r="AOH78" s="797"/>
      <c r="AOI78" s="797"/>
      <c r="AOJ78" s="797"/>
      <c r="AOK78" s="797"/>
      <c r="AOL78" s="797"/>
      <c r="AOM78" s="797"/>
      <c r="AON78" s="797"/>
      <c r="AOO78" s="797"/>
      <c r="AOP78" s="797"/>
      <c r="AOQ78" s="797"/>
      <c r="AOR78" s="797"/>
      <c r="AOS78" s="797"/>
      <c r="AOT78" s="797"/>
      <c r="AOU78" s="797"/>
      <c r="AOV78" s="797"/>
      <c r="AOW78" s="797"/>
      <c r="AOX78" s="797"/>
      <c r="AOY78" s="797"/>
      <c r="AOZ78" s="797"/>
      <c r="APA78" s="797"/>
      <c r="APB78" s="797"/>
      <c r="APC78" s="797"/>
      <c r="APD78" s="797"/>
      <c r="APE78" s="797"/>
      <c r="APF78" s="797"/>
      <c r="APG78" s="797"/>
      <c r="APH78" s="797"/>
      <c r="API78" s="797"/>
      <c r="APJ78" s="797"/>
      <c r="APK78" s="797"/>
      <c r="APL78" s="797"/>
      <c r="APM78" s="797"/>
      <c r="APN78" s="797"/>
      <c r="APO78" s="797"/>
      <c r="APP78" s="797"/>
      <c r="APQ78" s="797"/>
      <c r="APR78" s="797"/>
      <c r="APS78" s="797"/>
      <c r="APT78" s="797"/>
      <c r="APU78" s="797"/>
      <c r="APV78" s="797"/>
      <c r="APW78" s="797"/>
      <c r="APX78" s="797"/>
      <c r="APY78" s="797"/>
      <c r="APZ78" s="797"/>
      <c r="AQA78" s="797"/>
      <c r="AQB78" s="797"/>
      <c r="AQC78" s="797"/>
      <c r="AQD78" s="797"/>
      <c r="AQE78" s="797"/>
      <c r="AQF78" s="797"/>
      <c r="AQG78" s="797"/>
      <c r="AQH78" s="797"/>
      <c r="AQI78" s="797"/>
      <c r="AQJ78" s="797"/>
      <c r="AQK78" s="797"/>
      <c r="AQL78" s="797"/>
      <c r="AQM78" s="797"/>
      <c r="AQN78" s="797"/>
      <c r="AQO78" s="797"/>
      <c r="AQP78" s="797"/>
      <c r="AQQ78" s="797"/>
      <c r="AQR78" s="797"/>
      <c r="AQS78" s="797"/>
      <c r="AQT78" s="797"/>
      <c r="AQU78" s="797"/>
      <c r="AQV78" s="797"/>
      <c r="AQW78" s="797"/>
      <c r="AQX78" s="797"/>
      <c r="AQY78" s="797"/>
      <c r="AQZ78" s="797"/>
      <c r="ARA78" s="797"/>
      <c r="ARB78" s="797"/>
      <c r="ARC78" s="797"/>
      <c r="ARD78" s="797"/>
      <c r="ARE78" s="797"/>
      <c r="ARF78" s="797"/>
      <c r="ARG78" s="797"/>
      <c r="ARH78" s="797"/>
      <c r="ARI78" s="797"/>
      <c r="ARJ78" s="797"/>
      <c r="ARK78" s="797"/>
      <c r="ARL78" s="797"/>
      <c r="ARM78" s="797"/>
      <c r="ARN78" s="797"/>
      <c r="ARO78" s="797"/>
      <c r="ARP78" s="797"/>
      <c r="ARQ78" s="797"/>
      <c r="ARR78" s="797"/>
      <c r="ARS78" s="797"/>
      <c r="ART78" s="797"/>
      <c r="ARU78" s="797"/>
      <c r="ARV78" s="797"/>
      <c r="ARW78" s="797"/>
      <c r="ARX78" s="797"/>
      <c r="ARY78" s="797"/>
      <c r="ARZ78" s="797"/>
      <c r="ASA78" s="797"/>
      <c r="ASB78" s="797"/>
      <c r="ASC78" s="797"/>
      <c r="ASD78" s="797"/>
      <c r="ASE78" s="797"/>
      <c r="ASF78" s="797"/>
      <c r="ASG78" s="797"/>
      <c r="ASH78" s="797"/>
      <c r="ASI78" s="797"/>
      <c r="ASJ78" s="797"/>
      <c r="ASK78" s="797"/>
      <c r="ASL78" s="797"/>
      <c r="ASM78" s="797"/>
      <c r="ASN78" s="797"/>
      <c r="ASO78" s="797"/>
      <c r="ASP78" s="797"/>
      <c r="ASQ78" s="797"/>
      <c r="ASR78" s="797"/>
      <c r="ASS78" s="797"/>
      <c r="AST78" s="797"/>
      <c r="ASU78" s="797"/>
      <c r="ASV78" s="797"/>
      <c r="ASW78" s="797"/>
      <c r="ASX78" s="797"/>
      <c r="ASY78" s="797"/>
      <c r="ASZ78" s="797"/>
      <c r="ATA78" s="797"/>
      <c r="ATB78" s="797"/>
      <c r="ATC78" s="797"/>
      <c r="ATD78" s="797"/>
      <c r="ATE78" s="797"/>
      <c r="ATF78" s="797"/>
      <c r="ATG78" s="797"/>
      <c r="ATH78" s="797"/>
      <c r="ATI78" s="797"/>
      <c r="ATJ78" s="797"/>
      <c r="ATK78" s="797"/>
      <c r="ATL78" s="797"/>
      <c r="ATM78" s="797"/>
      <c r="ATN78" s="797"/>
      <c r="ATO78" s="797"/>
      <c r="ATP78" s="797"/>
      <c r="ATQ78" s="797"/>
      <c r="ATR78" s="797"/>
      <c r="ATS78" s="797"/>
      <c r="ATT78" s="797"/>
      <c r="ATU78" s="797"/>
      <c r="ATV78" s="797"/>
      <c r="ATW78" s="797"/>
      <c r="ATX78" s="797"/>
      <c r="ATY78" s="797"/>
      <c r="ATZ78" s="797"/>
      <c r="AUA78" s="797"/>
      <c r="AUB78" s="797"/>
      <c r="AUC78" s="797"/>
      <c r="AUD78" s="797"/>
      <c r="AUE78" s="797"/>
      <c r="AUF78" s="797"/>
      <c r="AUG78" s="797"/>
      <c r="AUH78" s="797"/>
      <c r="AUI78" s="797"/>
      <c r="AUJ78" s="797"/>
      <c r="AUK78" s="797"/>
      <c r="AUL78" s="797"/>
      <c r="AUM78" s="797"/>
      <c r="AUN78" s="797"/>
      <c r="AUO78" s="797"/>
      <c r="AUP78" s="797"/>
      <c r="AUQ78" s="797"/>
      <c r="AUR78" s="797"/>
      <c r="AUS78" s="797"/>
      <c r="AUT78" s="797"/>
      <c r="AUU78" s="797"/>
      <c r="AUV78" s="797"/>
      <c r="AUW78" s="797"/>
      <c r="AUX78" s="797"/>
      <c r="AUY78" s="797"/>
      <c r="AUZ78" s="797"/>
      <c r="AVA78" s="797"/>
      <c r="AVB78" s="797"/>
      <c r="AVC78" s="797"/>
      <c r="AVD78" s="797"/>
      <c r="AVE78" s="797"/>
      <c r="AVF78" s="797"/>
      <c r="AVG78" s="797"/>
      <c r="AVH78" s="797"/>
      <c r="AVI78" s="797"/>
      <c r="AVJ78" s="797"/>
      <c r="AVK78" s="797"/>
      <c r="AVL78" s="797"/>
      <c r="AVM78" s="797"/>
      <c r="AVN78" s="797"/>
      <c r="AVO78" s="797"/>
      <c r="AVP78" s="797"/>
      <c r="AVQ78" s="797"/>
      <c r="AVR78" s="797"/>
      <c r="AVS78" s="797"/>
      <c r="AVT78" s="797"/>
      <c r="AVU78" s="797"/>
      <c r="AVV78" s="797"/>
      <c r="AVW78" s="797"/>
      <c r="AVX78" s="797"/>
      <c r="AVY78" s="797"/>
      <c r="AVZ78" s="797"/>
      <c r="AWA78" s="797"/>
      <c r="AWB78" s="797"/>
      <c r="AWC78" s="797"/>
      <c r="AWD78" s="797"/>
      <c r="AWE78" s="797"/>
      <c r="AWF78" s="797"/>
      <c r="AWG78" s="797"/>
      <c r="AWH78" s="797"/>
      <c r="AWI78" s="797"/>
      <c r="AWJ78" s="797"/>
      <c r="AWK78" s="797"/>
      <c r="AWL78" s="797"/>
      <c r="AWM78" s="797"/>
      <c r="AWN78" s="797"/>
      <c r="AWO78" s="797"/>
      <c r="AWP78" s="797"/>
      <c r="AWQ78" s="797"/>
      <c r="AWR78" s="797"/>
      <c r="AWS78" s="797"/>
      <c r="AWT78" s="797"/>
      <c r="AWU78" s="797"/>
      <c r="AWV78" s="797"/>
      <c r="AWW78" s="797"/>
      <c r="AWX78" s="797"/>
      <c r="AWY78" s="797"/>
      <c r="AWZ78" s="797"/>
      <c r="AXA78" s="797"/>
      <c r="AXB78" s="797"/>
      <c r="AXC78" s="797"/>
      <c r="AXD78" s="797"/>
      <c r="AXE78" s="797"/>
      <c r="AXF78" s="797"/>
      <c r="AXG78" s="797"/>
      <c r="AXH78" s="797"/>
      <c r="AXI78" s="797"/>
      <c r="AXJ78" s="797"/>
      <c r="AXK78" s="797"/>
      <c r="AXL78" s="797"/>
      <c r="AXM78" s="797"/>
      <c r="AXN78" s="797"/>
      <c r="AXO78" s="797"/>
      <c r="AXP78" s="797"/>
      <c r="AXQ78" s="797"/>
      <c r="AXR78" s="797"/>
      <c r="AXS78" s="797"/>
      <c r="AXT78" s="797"/>
      <c r="AXU78" s="797"/>
      <c r="AXV78" s="797"/>
      <c r="AXW78" s="797"/>
      <c r="AXX78" s="797"/>
      <c r="AXY78" s="797"/>
      <c r="AXZ78" s="797"/>
      <c r="AYA78" s="797"/>
      <c r="AYB78" s="797"/>
      <c r="AYC78" s="797"/>
      <c r="AYD78" s="797"/>
      <c r="AYE78" s="797"/>
      <c r="AYF78" s="797"/>
      <c r="AYG78" s="797"/>
      <c r="AYH78" s="797"/>
      <c r="AYI78" s="797"/>
      <c r="AYJ78" s="797"/>
      <c r="AYK78" s="797"/>
      <c r="AYL78" s="797"/>
      <c r="AYM78" s="797"/>
      <c r="AYN78" s="797"/>
      <c r="AYO78" s="797"/>
      <c r="AYP78" s="797"/>
      <c r="AYQ78" s="797"/>
      <c r="AYR78" s="797"/>
      <c r="AYS78" s="797"/>
      <c r="AYT78" s="797"/>
      <c r="AYU78" s="797"/>
      <c r="AYV78" s="797"/>
      <c r="AYW78" s="797"/>
      <c r="AYX78" s="797"/>
      <c r="AYY78" s="797"/>
      <c r="AYZ78" s="797"/>
      <c r="AZA78" s="797"/>
      <c r="AZB78" s="797"/>
      <c r="AZC78" s="797"/>
      <c r="AZD78" s="797"/>
      <c r="AZE78" s="797"/>
      <c r="AZF78" s="797"/>
      <c r="AZG78" s="797"/>
      <c r="AZH78" s="797"/>
      <c r="AZI78" s="797"/>
      <c r="AZJ78" s="797"/>
      <c r="AZK78" s="797"/>
      <c r="AZL78" s="797"/>
      <c r="AZM78" s="797"/>
      <c r="AZN78" s="797"/>
      <c r="AZO78" s="797"/>
      <c r="AZP78" s="797"/>
      <c r="AZQ78" s="797"/>
      <c r="AZR78" s="797"/>
      <c r="AZS78" s="797"/>
      <c r="AZT78" s="797"/>
      <c r="AZU78" s="797"/>
      <c r="AZV78" s="797"/>
      <c r="AZW78" s="797"/>
      <c r="AZX78" s="797"/>
      <c r="AZY78" s="797"/>
      <c r="AZZ78" s="797"/>
      <c r="BAA78" s="797"/>
      <c r="BAB78" s="797"/>
      <c r="BAC78" s="797"/>
      <c r="BAD78" s="797"/>
      <c r="BAE78" s="797"/>
      <c r="BAF78" s="797"/>
      <c r="BAG78" s="797"/>
      <c r="BAH78" s="797"/>
      <c r="BAI78" s="797"/>
      <c r="BAJ78" s="797"/>
      <c r="BAK78" s="797"/>
      <c r="BAL78" s="797"/>
      <c r="BAM78" s="797"/>
      <c r="BAN78" s="797"/>
      <c r="BAO78" s="797"/>
      <c r="BAP78" s="797"/>
      <c r="BAQ78" s="797"/>
      <c r="BAR78" s="797"/>
      <c r="BAS78" s="797"/>
      <c r="BAT78" s="797"/>
      <c r="BAU78" s="797"/>
      <c r="BAV78" s="797"/>
      <c r="BAW78" s="797"/>
      <c r="BAX78" s="797"/>
      <c r="BAY78" s="797"/>
      <c r="BAZ78" s="797"/>
      <c r="BBA78" s="797"/>
      <c r="BBB78" s="797"/>
      <c r="BBC78" s="797"/>
      <c r="BBD78" s="797"/>
      <c r="BBE78" s="797"/>
      <c r="BBF78" s="797"/>
      <c r="BBG78" s="797"/>
      <c r="BBH78" s="797"/>
      <c r="BBI78" s="797"/>
      <c r="BBJ78" s="797"/>
      <c r="BBK78" s="797"/>
      <c r="BBL78" s="797"/>
      <c r="BBM78" s="797"/>
      <c r="BBN78" s="797"/>
      <c r="BBO78" s="797"/>
      <c r="BBP78" s="797"/>
      <c r="BBQ78" s="797"/>
      <c r="BBR78" s="797"/>
      <c r="BBS78" s="797"/>
      <c r="BBT78" s="797"/>
      <c r="BBU78" s="797"/>
      <c r="BBV78" s="797"/>
      <c r="BBW78" s="797"/>
      <c r="BBX78" s="797"/>
      <c r="BBY78" s="797"/>
      <c r="BBZ78" s="797"/>
      <c r="BCA78" s="797"/>
      <c r="BCB78" s="797"/>
      <c r="BCC78" s="797"/>
      <c r="BCD78" s="797"/>
      <c r="BCE78" s="797"/>
      <c r="BCF78" s="797"/>
      <c r="BCG78" s="797"/>
      <c r="BCH78" s="797"/>
      <c r="BCI78" s="797"/>
      <c r="BCJ78" s="797"/>
      <c r="BCK78" s="797"/>
      <c r="BCL78" s="797"/>
      <c r="BCM78" s="797"/>
      <c r="BCN78" s="797"/>
      <c r="BCO78" s="797"/>
      <c r="BCP78" s="797"/>
      <c r="BCQ78" s="797"/>
      <c r="BCR78" s="797"/>
      <c r="BCS78" s="797"/>
      <c r="BCT78" s="797"/>
      <c r="BCU78" s="797"/>
      <c r="BCV78" s="797"/>
      <c r="BCW78" s="797"/>
      <c r="BCX78" s="797"/>
      <c r="BCY78" s="797"/>
      <c r="BCZ78" s="797"/>
      <c r="BDA78" s="797"/>
      <c r="BDB78" s="797"/>
      <c r="BDC78" s="797"/>
      <c r="BDD78" s="797"/>
      <c r="BDE78" s="797"/>
      <c r="BDF78" s="797"/>
      <c r="BDG78" s="797"/>
      <c r="BDH78" s="797"/>
      <c r="BDI78" s="797"/>
      <c r="BDJ78" s="797"/>
      <c r="BDK78" s="797"/>
      <c r="BDL78" s="797"/>
      <c r="BDM78" s="797"/>
      <c r="BDN78" s="797"/>
      <c r="BDO78" s="797"/>
      <c r="BDP78" s="797"/>
      <c r="BDQ78" s="797"/>
      <c r="BDR78" s="797"/>
      <c r="BDS78" s="797"/>
      <c r="BDT78" s="797"/>
      <c r="BDU78" s="797"/>
      <c r="BDV78" s="797"/>
      <c r="BDW78" s="797"/>
      <c r="BDX78" s="797"/>
      <c r="BDY78" s="797"/>
      <c r="BDZ78" s="797"/>
      <c r="BEA78" s="797"/>
      <c r="BEB78" s="797"/>
      <c r="BEC78" s="797"/>
      <c r="BED78" s="797"/>
      <c r="BEE78" s="797"/>
      <c r="BEF78" s="797"/>
      <c r="BEG78" s="797"/>
      <c r="BEH78" s="797"/>
      <c r="BEI78" s="797"/>
      <c r="BEJ78" s="797"/>
      <c r="BEK78" s="797"/>
      <c r="BEL78" s="797"/>
      <c r="BEM78" s="797"/>
      <c r="BEN78" s="797"/>
      <c r="BEO78" s="797"/>
      <c r="BEP78" s="797"/>
      <c r="BEQ78" s="797"/>
      <c r="BER78" s="797"/>
      <c r="BES78" s="797"/>
      <c r="BET78" s="797"/>
      <c r="BEU78" s="797"/>
      <c r="BEV78" s="797"/>
      <c r="BEW78" s="797"/>
      <c r="BEX78" s="797"/>
      <c r="BEY78" s="797"/>
      <c r="BEZ78" s="797"/>
      <c r="BFA78" s="797"/>
      <c r="BFB78" s="797"/>
      <c r="BFC78" s="797"/>
      <c r="BFD78" s="797"/>
      <c r="BFE78" s="797"/>
      <c r="BFF78" s="797"/>
      <c r="BFG78" s="797"/>
      <c r="BFH78" s="797"/>
      <c r="BFI78" s="797"/>
      <c r="BFJ78" s="797"/>
      <c r="BFK78" s="797"/>
      <c r="BFL78" s="797"/>
      <c r="BFM78" s="797"/>
      <c r="BFN78" s="797"/>
      <c r="BFO78" s="797"/>
      <c r="BFP78" s="797"/>
      <c r="BFQ78" s="797"/>
      <c r="BFR78" s="797"/>
      <c r="BFS78" s="797"/>
      <c r="BFT78" s="797"/>
      <c r="BFU78" s="797"/>
      <c r="BFV78" s="797"/>
      <c r="BFW78" s="797"/>
      <c r="BFX78" s="797"/>
      <c r="BFY78" s="797"/>
      <c r="BFZ78" s="797"/>
      <c r="BGA78" s="797"/>
      <c r="BGB78" s="797"/>
      <c r="BGC78" s="797"/>
      <c r="BGD78" s="797"/>
      <c r="BGE78" s="797"/>
      <c r="BGF78" s="797"/>
      <c r="BGG78" s="797"/>
      <c r="BGH78" s="797"/>
      <c r="BGI78" s="797"/>
      <c r="BGJ78" s="797"/>
      <c r="BGK78" s="797"/>
      <c r="BGL78" s="797"/>
      <c r="BGM78" s="797"/>
      <c r="BGN78" s="797"/>
      <c r="BGO78" s="797"/>
      <c r="BGP78" s="797"/>
      <c r="BGQ78" s="797"/>
      <c r="BGR78" s="797"/>
      <c r="BGS78" s="797"/>
      <c r="BGT78" s="797"/>
      <c r="BGU78" s="797"/>
      <c r="BGV78" s="797"/>
      <c r="BGW78" s="797"/>
      <c r="BGX78" s="797"/>
      <c r="BGY78" s="797"/>
      <c r="BGZ78" s="797"/>
      <c r="BHA78" s="797"/>
      <c r="BHB78" s="797"/>
      <c r="BHC78" s="797"/>
      <c r="BHD78" s="797"/>
      <c r="BHE78" s="797"/>
      <c r="BHF78" s="797"/>
      <c r="BHG78" s="797"/>
      <c r="BHH78" s="797"/>
      <c r="BHI78" s="797"/>
      <c r="BHJ78" s="797"/>
      <c r="BHK78" s="797"/>
      <c r="BHL78" s="797"/>
      <c r="BHM78" s="797"/>
      <c r="BHN78" s="797"/>
      <c r="BHO78" s="797"/>
      <c r="BHP78" s="797"/>
      <c r="BHQ78" s="797"/>
      <c r="BHR78" s="797"/>
      <c r="BHS78" s="797"/>
      <c r="BHT78" s="797"/>
      <c r="BHU78" s="797"/>
      <c r="BHV78" s="797"/>
      <c r="BHW78" s="797"/>
      <c r="BHX78" s="797"/>
      <c r="BHY78" s="797"/>
      <c r="BHZ78" s="797"/>
      <c r="BIA78" s="797"/>
      <c r="BIB78" s="797"/>
      <c r="BIC78" s="797"/>
      <c r="BID78" s="797"/>
      <c r="BIE78" s="797"/>
      <c r="BIF78" s="797"/>
      <c r="BIG78" s="797"/>
      <c r="BIH78" s="797"/>
      <c r="BII78" s="797"/>
      <c r="BIJ78" s="797"/>
      <c r="BIK78" s="797"/>
      <c r="BIL78" s="797"/>
      <c r="BIM78" s="797"/>
      <c r="BIN78" s="797"/>
      <c r="BIO78" s="797"/>
      <c r="BIP78" s="797"/>
      <c r="BIQ78" s="797"/>
      <c r="BIR78" s="797"/>
      <c r="BIS78" s="797"/>
      <c r="BIT78" s="797"/>
      <c r="BIU78" s="797"/>
      <c r="BIV78" s="797"/>
      <c r="BIW78" s="797"/>
      <c r="BIX78" s="797"/>
      <c r="BIY78" s="797"/>
      <c r="BIZ78" s="797"/>
      <c r="BJA78" s="797"/>
      <c r="BJB78" s="797"/>
      <c r="BJC78" s="797"/>
      <c r="BJD78" s="797"/>
      <c r="BJE78" s="797"/>
      <c r="BJF78" s="797"/>
      <c r="BJG78" s="797"/>
      <c r="BJH78" s="797"/>
      <c r="BJI78" s="797"/>
      <c r="BJJ78" s="797"/>
      <c r="BJK78" s="797"/>
      <c r="BJL78" s="797"/>
      <c r="BJM78" s="797"/>
      <c r="BJN78" s="797"/>
      <c r="BJO78" s="797"/>
      <c r="BJP78" s="797"/>
      <c r="BJQ78" s="797"/>
      <c r="BJR78" s="797"/>
      <c r="BJS78" s="797"/>
      <c r="BJT78" s="797"/>
      <c r="BJU78" s="797"/>
      <c r="BJV78" s="797"/>
      <c r="BJW78" s="797"/>
      <c r="BJX78" s="797"/>
      <c r="BJY78" s="797"/>
      <c r="BJZ78" s="797"/>
      <c r="BKA78" s="797"/>
      <c r="BKB78" s="797"/>
      <c r="BKC78" s="797"/>
      <c r="BKD78" s="797"/>
      <c r="BKE78" s="797"/>
      <c r="BKF78" s="797"/>
      <c r="BKG78" s="797"/>
      <c r="BKH78" s="797"/>
      <c r="BKI78" s="797"/>
      <c r="BKJ78" s="797"/>
      <c r="BKK78" s="797"/>
      <c r="BKL78" s="797"/>
      <c r="BKM78" s="797"/>
      <c r="BKN78" s="797"/>
      <c r="BKO78" s="797"/>
      <c r="BKP78" s="797"/>
      <c r="BKQ78" s="797"/>
      <c r="BKR78" s="797"/>
      <c r="BKS78" s="797"/>
      <c r="BKT78" s="797"/>
      <c r="BKU78" s="797"/>
      <c r="BKV78" s="797"/>
      <c r="BKW78" s="797"/>
      <c r="BKX78" s="797"/>
      <c r="BKY78" s="797"/>
      <c r="BKZ78" s="797"/>
      <c r="BLA78" s="797"/>
      <c r="BLB78" s="797"/>
      <c r="BLC78" s="797"/>
      <c r="BLD78" s="797"/>
      <c r="BLE78" s="797"/>
      <c r="BLF78" s="797"/>
      <c r="BLG78" s="797"/>
      <c r="BLH78" s="797"/>
      <c r="BLI78" s="797"/>
      <c r="BLJ78" s="797"/>
      <c r="BLK78" s="797"/>
      <c r="BLL78" s="797"/>
      <c r="BLM78" s="797"/>
      <c r="BLN78" s="797"/>
      <c r="BLO78" s="797"/>
      <c r="BLP78" s="797"/>
      <c r="BLQ78" s="797"/>
      <c r="BLR78" s="797"/>
      <c r="BLS78" s="797"/>
      <c r="BLT78" s="797"/>
      <c r="BLU78" s="797"/>
      <c r="BLV78" s="797"/>
      <c r="BLW78" s="797"/>
      <c r="BLX78" s="797"/>
      <c r="BLY78" s="797"/>
      <c r="BLZ78" s="797"/>
      <c r="BMA78" s="797"/>
      <c r="BMB78" s="797"/>
      <c r="BMC78" s="797"/>
      <c r="BMD78" s="797"/>
      <c r="BME78" s="797"/>
      <c r="BMF78" s="797"/>
      <c r="BMG78" s="797"/>
      <c r="BMH78" s="797"/>
      <c r="BMI78" s="797"/>
      <c r="BMJ78" s="797"/>
      <c r="BMK78" s="797"/>
      <c r="BML78" s="797"/>
      <c r="BMM78" s="797"/>
      <c r="BMN78" s="797"/>
      <c r="BMO78" s="797"/>
      <c r="BMP78" s="797"/>
      <c r="BMQ78" s="797"/>
      <c r="BMR78" s="797"/>
      <c r="BMS78" s="797"/>
      <c r="BMT78" s="797"/>
      <c r="BMU78" s="797"/>
      <c r="BMV78" s="797"/>
      <c r="BMW78" s="797"/>
      <c r="BMX78" s="797"/>
      <c r="BMY78" s="797"/>
      <c r="BMZ78" s="797"/>
      <c r="BNA78" s="797"/>
      <c r="BNB78" s="797"/>
      <c r="BNC78" s="797"/>
      <c r="BND78" s="797"/>
      <c r="BNE78" s="797"/>
      <c r="BNF78" s="797"/>
      <c r="BNG78" s="797"/>
      <c r="BNH78" s="797"/>
      <c r="BNI78" s="797"/>
      <c r="BNJ78" s="797"/>
      <c r="BNK78" s="797"/>
      <c r="BNL78" s="797"/>
      <c r="BNM78" s="797"/>
      <c r="BNN78" s="797"/>
      <c r="BNO78" s="797"/>
      <c r="BNP78" s="797"/>
      <c r="BNQ78" s="797"/>
      <c r="BNR78" s="797"/>
      <c r="BNS78" s="797"/>
      <c r="BNT78" s="797"/>
      <c r="BNU78" s="797"/>
      <c r="BNV78" s="797"/>
      <c r="BNW78" s="797"/>
      <c r="BNX78" s="797"/>
      <c r="BNY78" s="797"/>
      <c r="BNZ78" s="797"/>
      <c r="BOA78" s="797"/>
      <c r="BOB78" s="797"/>
      <c r="BOC78" s="797"/>
      <c r="BOD78" s="797"/>
      <c r="BOE78" s="797"/>
      <c r="BOF78" s="797"/>
      <c r="BOG78" s="797"/>
      <c r="BOH78" s="797"/>
      <c r="BOI78" s="797"/>
      <c r="BOJ78" s="797"/>
      <c r="BOK78" s="797"/>
      <c r="BOL78" s="797"/>
      <c r="BOM78" s="797"/>
      <c r="BON78" s="797"/>
      <c r="BOO78" s="797"/>
      <c r="BOP78" s="797"/>
      <c r="BOQ78" s="797"/>
      <c r="BOR78" s="797"/>
      <c r="BOS78" s="797"/>
      <c r="BOT78" s="797"/>
      <c r="BOU78" s="797"/>
      <c r="BOV78" s="797"/>
      <c r="BOW78" s="797"/>
      <c r="BOX78" s="797"/>
      <c r="BOY78" s="797"/>
      <c r="BOZ78" s="797"/>
      <c r="BPA78" s="797"/>
      <c r="BPB78" s="797"/>
      <c r="BPC78" s="797"/>
      <c r="BPD78" s="797"/>
      <c r="BPE78" s="797"/>
      <c r="BPF78" s="797"/>
      <c r="BPG78" s="797"/>
      <c r="BPH78" s="797"/>
      <c r="BPI78" s="797"/>
      <c r="BPJ78" s="797"/>
      <c r="BPK78" s="797"/>
      <c r="BPL78" s="797"/>
      <c r="BPM78" s="797"/>
      <c r="BPN78" s="797"/>
      <c r="BPO78" s="797"/>
      <c r="BPP78" s="797"/>
      <c r="BPQ78" s="797"/>
      <c r="BPR78" s="797"/>
      <c r="BPS78" s="797"/>
      <c r="BPT78" s="797"/>
      <c r="BPU78" s="797"/>
      <c r="BPV78" s="797"/>
      <c r="BPW78" s="797"/>
      <c r="BPX78" s="797"/>
      <c r="BPY78" s="797"/>
      <c r="BPZ78" s="797"/>
      <c r="BQA78" s="797"/>
      <c r="BQB78" s="797"/>
      <c r="BQC78" s="797"/>
      <c r="BQD78" s="797"/>
      <c r="BQE78" s="797"/>
      <c r="BQF78" s="797"/>
      <c r="BQG78" s="797"/>
      <c r="BQH78" s="797"/>
      <c r="BQI78" s="797"/>
      <c r="BQJ78" s="797"/>
      <c r="BQK78" s="797"/>
      <c r="BQL78" s="797"/>
      <c r="BQM78" s="797"/>
      <c r="BQN78" s="797"/>
      <c r="BQO78" s="797"/>
      <c r="BQP78" s="797"/>
      <c r="BQQ78" s="797"/>
      <c r="BQR78" s="797"/>
      <c r="BQS78" s="797"/>
      <c r="BQT78" s="797"/>
      <c r="BQU78" s="797"/>
      <c r="BQV78" s="797"/>
      <c r="BQW78" s="797"/>
      <c r="BQX78" s="797"/>
      <c r="BQY78" s="797"/>
      <c r="BQZ78" s="797"/>
      <c r="BRA78" s="797"/>
      <c r="BRB78" s="797"/>
      <c r="BRC78" s="797"/>
      <c r="BRD78" s="797"/>
      <c r="BRE78" s="797"/>
      <c r="BRF78" s="797"/>
      <c r="BRG78" s="797"/>
      <c r="BRH78" s="797"/>
      <c r="BRI78" s="797"/>
      <c r="BRJ78" s="797"/>
      <c r="BRK78" s="797"/>
      <c r="BRL78" s="797"/>
      <c r="BRM78" s="797"/>
      <c r="BRN78" s="797"/>
      <c r="BRO78" s="797"/>
      <c r="BRP78" s="797"/>
      <c r="BRQ78" s="797"/>
      <c r="BRR78" s="797"/>
      <c r="BRS78" s="797"/>
      <c r="BRT78" s="797"/>
      <c r="BRU78" s="797"/>
      <c r="BRV78" s="797"/>
      <c r="BRW78" s="797"/>
      <c r="BRX78" s="797"/>
      <c r="BRY78" s="797"/>
      <c r="BRZ78" s="797"/>
      <c r="BSA78" s="797"/>
      <c r="BSB78" s="797"/>
      <c r="BSC78" s="797"/>
      <c r="BSD78" s="797"/>
      <c r="BSE78" s="797"/>
      <c r="BSF78" s="797"/>
      <c r="BSG78" s="797"/>
      <c r="BSH78" s="797"/>
      <c r="BSI78" s="797"/>
      <c r="BSJ78" s="797"/>
      <c r="BSK78" s="797"/>
      <c r="BSL78" s="797"/>
      <c r="BSM78" s="797"/>
      <c r="BSN78" s="797"/>
      <c r="BSO78" s="797"/>
      <c r="BSP78" s="797"/>
      <c r="BSQ78" s="797"/>
      <c r="BSR78" s="797"/>
      <c r="BSS78" s="797"/>
      <c r="BST78" s="797"/>
      <c r="BSU78" s="797"/>
      <c r="BSV78" s="797"/>
      <c r="BSW78" s="797"/>
      <c r="BSX78" s="797"/>
      <c r="BSY78" s="797"/>
      <c r="BSZ78" s="797"/>
      <c r="BTA78" s="797"/>
      <c r="BTB78" s="797"/>
      <c r="BTC78" s="797"/>
      <c r="BTD78" s="797"/>
      <c r="BTE78" s="797"/>
      <c r="BTF78" s="797"/>
      <c r="BTG78" s="797"/>
      <c r="BTH78" s="797"/>
      <c r="BTI78" s="797"/>
      <c r="BTJ78" s="797"/>
      <c r="BTK78" s="797"/>
      <c r="BTL78" s="797"/>
      <c r="BTM78" s="797"/>
      <c r="BTN78" s="797"/>
      <c r="BTO78" s="797"/>
      <c r="BTP78" s="797"/>
      <c r="BTQ78" s="797"/>
      <c r="BTR78" s="797"/>
      <c r="BTS78" s="797"/>
      <c r="BTT78" s="797"/>
      <c r="BTU78" s="797"/>
      <c r="BTV78" s="797"/>
      <c r="BTW78" s="797"/>
      <c r="BTX78" s="797"/>
      <c r="BTY78" s="797"/>
      <c r="BTZ78" s="797"/>
      <c r="BUA78" s="797"/>
      <c r="BUB78" s="797"/>
      <c r="BUC78" s="797"/>
      <c r="BUD78" s="797"/>
      <c r="BUE78" s="797"/>
      <c r="BUF78" s="797"/>
      <c r="BUG78" s="797"/>
      <c r="BUH78" s="797"/>
      <c r="BUI78" s="797"/>
      <c r="BUJ78" s="797"/>
      <c r="BUK78" s="797"/>
      <c r="BUL78" s="797"/>
      <c r="BUM78" s="797"/>
      <c r="BUN78" s="797"/>
      <c r="BUO78" s="797"/>
      <c r="BUP78" s="797"/>
      <c r="BUQ78" s="797"/>
      <c r="BUR78" s="797"/>
      <c r="BUS78" s="797"/>
      <c r="BUT78" s="797"/>
      <c r="BUU78" s="797"/>
      <c r="BUV78" s="797"/>
      <c r="BUW78" s="797"/>
      <c r="BUX78" s="797"/>
      <c r="BUY78" s="797"/>
      <c r="BUZ78" s="797"/>
      <c r="BVA78" s="797"/>
      <c r="BVB78" s="797"/>
      <c r="BVC78" s="797"/>
      <c r="BVD78" s="797"/>
      <c r="BVE78" s="797"/>
      <c r="BVF78" s="797"/>
      <c r="BVG78" s="797"/>
      <c r="BVH78" s="797"/>
      <c r="BVI78" s="797"/>
      <c r="BVJ78" s="797"/>
      <c r="BVK78" s="797"/>
      <c r="BVL78" s="797"/>
      <c r="BVM78" s="797"/>
      <c r="BVN78" s="797"/>
      <c r="BVO78" s="797"/>
      <c r="BVP78" s="797"/>
      <c r="BVQ78" s="797"/>
      <c r="BVR78" s="797"/>
      <c r="BVS78" s="797"/>
      <c r="BVT78" s="797"/>
      <c r="BVU78" s="797"/>
      <c r="BVV78" s="797"/>
      <c r="BVW78" s="797"/>
      <c r="BVX78" s="797"/>
      <c r="BVY78" s="797"/>
      <c r="BVZ78" s="797"/>
      <c r="BWA78" s="797"/>
      <c r="BWB78" s="797"/>
      <c r="BWC78" s="797"/>
      <c r="BWD78" s="797"/>
      <c r="BWE78" s="797"/>
      <c r="BWF78" s="797"/>
      <c r="BWG78" s="797"/>
      <c r="BWH78" s="797"/>
      <c r="BWI78" s="797"/>
      <c r="BWJ78" s="797"/>
      <c r="BWK78" s="797"/>
      <c r="BWL78" s="797"/>
      <c r="BWM78" s="797"/>
      <c r="BWN78" s="797"/>
      <c r="BWO78" s="797"/>
      <c r="BWP78" s="797"/>
      <c r="BWQ78" s="797"/>
      <c r="BWR78" s="797"/>
      <c r="BWS78" s="797"/>
      <c r="BWT78" s="797"/>
      <c r="BWU78" s="797"/>
      <c r="BWV78" s="797"/>
      <c r="BWW78" s="797"/>
      <c r="BWX78" s="797"/>
      <c r="BWY78" s="797"/>
      <c r="BWZ78" s="797"/>
      <c r="BXA78" s="797"/>
      <c r="BXB78" s="797"/>
      <c r="BXC78" s="797"/>
      <c r="BXD78" s="797"/>
      <c r="BXE78" s="797"/>
      <c r="BXF78" s="797"/>
      <c r="BXG78" s="797"/>
      <c r="BXH78" s="797"/>
      <c r="BXI78" s="797"/>
      <c r="BXJ78" s="797"/>
      <c r="BXK78" s="797"/>
      <c r="BXL78" s="797"/>
      <c r="BXM78" s="797"/>
      <c r="BXN78" s="797"/>
      <c r="BXO78" s="797"/>
      <c r="BXP78" s="797"/>
      <c r="BXQ78" s="797"/>
      <c r="BXR78" s="797"/>
      <c r="BXS78" s="797"/>
      <c r="BXT78" s="797"/>
      <c r="BXU78" s="797"/>
      <c r="BXV78" s="797"/>
      <c r="BXW78" s="797"/>
      <c r="BXX78" s="797"/>
      <c r="BXY78" s="797"/>
      <c r="BXZ78" s="797"/>
      <c r="BYA78" s="797"/>
      <c r="BYB78" s="797"/>
      <c r="BYC78" s="797"/>
      <c r="BYD78" s="797"/>
      <c r="BYE78" s="797"/>
      <c r="BYF78" s="797"/>
      <c r="BYG78" s="797"/>
      <c r="BYH78" s="797"/>
      <c r="BYI78" s="797"/>
      <c r="BYJ78" s="797"/>
      <c r="BYK78" s="797"/>
      <c r="BYL78" s="797"/>
      <c r="BYM78" s="797"/>
      <c r="BYN78" s="797"/>
      <c r="BYO78" s="797"/>
      <c r="BYP78" s="797"/>
      <c r="BYQ78" s="797"/>
      <c r="BYR78" s="797"/>
      <c r="BYS78" s="797"/>
      <c r="BYT78" s="797"/>
      <c r="BYU78" s="797"/>
      <c r="BYV78" s="797"/>
      <c r="BYW78" s="797"/>
      <c r="BYX78" s="797"/>
      <c r="BYY78" s="797"/>
      <c r="BYZ78" s="797"/>
      <c r="BZA78" s="797"/>
      <c r="BZB78" s="797"/>
      <c r="BZC78" s="797"/>
      <c r="BZD78" s="797"/>
      <c r="BZE78" s="797"/>
      <c r="BZF78" s="797"/>
      <c r="BZG78" s="797"/>
      <c r="BZH78" s="797"/>
      <c r="BZI78" s="797"/>
      <c r="BZJ78" s="797"/>
      <c r="BZK78" s="797"/>
      <c r="BZL78" s="797"/>
      <c r="BZM78" s="797"/>
      <c r="BZN78" s="797"/>
      <c r="BZO78" s="797"/>
      <c r="BZP78" s="797"/>
      <c r="BZQ78" s="797"/>
      <c r="BZR78" s="797"/>
      <c r="BZS78" s="797"/>
      <c r="BZT78" s="797"/>
      <c r="BZU78" s="797"/>
      <c r="BZV78" s="797"/>
      <c r="BZW78" s="797"/>
      <c r="BZX78" s="797"/>
      <c r="BZY78" s="797"/>
      <c r="BZZ78" s="797"/>
      <c r="CAA78" s="797"/>
      <c r="CAB78" s="797"/>
      <c r="CAC78" s="797"/>
      <c r="CAD78" s="797"/>
      <c r="CAE78" s="797"/>
      <c r="CAF78" s="797"/>
      <c r="CAG78" s="797"/>
      <c r="CAH78" s="797"/>
      <c r="CAI78" s="797"/>
      <c r="CAJ78" s="797"/>
      <c r="CAK78" s="797"/>
      <c r="CAL78" s="797"/>
      <c r="CAM78" s="797"/>
      <c r="CAN78" s="797"/>
      <c r="CAO78" s="797"/>
      <c r="CAP78" s="797"/>
      <c r="CAQ78" s="797"/>
      <c r="CAR78" s="797"/>
      <c r="CAS78" s="797"/>
      <c r="CAT78" s="797"/>
      <c r="CAU78" s="797"/>
      <c r="CAV78" s="797"/>
      <c r="CAW78" s="797"/>
      <c r="CAX78" s="797"/>
      <c r="CAY78" s="797"/>
      <c r="CAZ78" s="797"/>
      <c r="CBA78" s="797"/>
      <c r="CBB78" s="797"/>
      <c r="CBC78" s="797"/>
      <c r="CBD78" s="797"/>
      <c r="CBE78" s="797"/>
      <c r="CBF78" s="797"/>
      <c r="CBG78" s="797"/>
      <c r="CBH78" s="797"/>
      <c r="CBI78" s="797"/>
      <c r="CBJ78" s="797"/>
      <c r="CBK78" s="797"/>
      <c r="CBL78" s="797"/>
      <c r="CBM78" s="797"/>
      <c r="CBN78" s="797"/>
      <c r="CBO78" s="797"/>
      <c r="CBP78" s="797"/>
      <c r="CBQ78" s="797"/>
      <c r="CBR78" s="797"/>
      <c r="CBS78" s="797"/>
      <c r="CBT78" s="797"/>
      <c r="CBU78" s="797"/>
      <c r="CBV78" s="797"/>
      <c r="CBW78" s="797"/>
      <c r="CBX78" s="797"/>
      <c r="CBY78" s="797"/>
      <c r="CBZ78" s="797"/>
      <c r="CCA78" s="797"/>
      <c r="CCB78" s="797"/>
      <c r="CCC78" s="797"/>
      <c r="CCD78" s="797"/>
      <c r="CCE78" s="797"/>
      <c r="CCF78" s="797"/>
      <c r="CCG78" s="797"/>
      <c r="CCH78" s="797"/>
      <c r="CCI78" s="797"/>
      <c r="CCJ78" s="797"/>
      <c r="CCK78" s="797"/>
      <c r="CCL78" s="797"/>
      <c r="CCM78" s="797"/>
      <c r="CCN78" s="797"/>
      <c r="CCO78" s="797"/>
      <c r="CCP78" s="797"/>
      <c r="CCQ78" s="797"/>
      <c r="CCR78" s="797"/>
      <c r="CCS78" s="797"/>
      <c r="CCT78" s="797"/>
      <c r="CCU78" s="797"/>
      <c r="CCV78" s="797"/>
      <c r="CCW78" s="797"/>
      <c r="CCX78" s="797"/>
      <c r="CCY78" s="797"/>
      <c r="CCZ78" s="797"/>
      <c r="CDA78" s="797"/>
      <c r="CDB78" s="797"/>
      <c r="CDC78" s="797"/>
      <c r="CDD78" s="797"/>
      <c r="CDE78" s="797"/>
      <c r="CDF78" s="797"/>
      <c r="CDG78" s="797"/>
      <c r="CDH78" s="797"/>
      <c r="CDI78" s="797"/>
      <c r="CDJ78" s="797"/>
      <c r="CDK78" s="797"/>
      <c r="CDL78" s="797"/>
      <c r="CDM78" s="797"/>
      <c r="CDN78" s="797"/>
      <c r="CDO78" s="797"/>
      <c r="CDP78" s="797"/>
      <c r="CDQ78" s="797"/>
      <c r="CDR78" s="797"/>
      <c r="CDS78" s="797"/>
      <c r="CDT78" s="797"/>
      <c r="CDU78" s="797"/>
      <c r="CDV78" s="797"/>
      <c r="CDW78" s="797"/>
      <c r="CDX78" s="797"/>
      <c r="CDY78" s="797"/>
      <c r="CDZ78" s="797"/>
      <c r="CEA78" s="797"/>
      <c r="CEB78" s="797"/>
      <c r="CEC78" s="797"/>
      <c r="CED78" s="797"/>
      <c r="CEE78" s="797"/>
      <c r="CEF78" s="797"/>
      <c r="CEG78" s="797"/>
      <c r="CEH78" s="797"/>
      <c r="CEI78" s="797"/>
      <c r="CEJ78" s="797"/>
      <c r="CEK78" s="797"/>
      <c r="CEL78" s="797"/>
      <c r="CEM78" s="797"/>
      <c r="CEN78" s="797"/>
      <c r="CEO78" s="797"/>
      <c r="CEP78" s="797"/>
      <c r="CEQ78" s="797"/>
      <c r="CER78" s="797"/>
      <c r="CES78" s="797"/>
      <c r="CET78" s="797"/>
      <c r="CEU78" s="797"/>
      <c r="CEV78" s="797"/>
      <c r="CEW78" s="797"/>
      <c r="CEX78" s="797"/>
      <c r="CEY78" s="797"/>
      <c r="CEZ78" s="797"/>
      <c r="CFA78" s="797"/>
      <c r="CFB78" s="797"/>
      <c r="CFC78" s="797"/>
      <c r="CFD78" s="797"/>
      <c r="CFE78" s="797"/>
      <c r="CFF78" s="797"/>
      <c r="CFG78" s="797"/>
      <c r="CFH78" s="797"/>
      <c r="CFI78" s="797"/>
      <c r="CFJ78" s="797"/>
      <c r="CFK78" s="797"/>
      <c r="CFL78" s="797"/>
      <c r="CFM78" s="797"/>
      <c r="CFN78" s="797"/>
      <c r="CFO78" s="797"/>
      <c r="CFP78" s="797"/>
      <c r="CFQ78" s="797"/>
      <c r="CFR78" s="797"/>
      <c r="CFS78" s="797"/>
      <c r="CFT78" s="797"/>
      <c r="CFU78" s="797"/>
      <c r="CFV78" s="797"/>
      <c r="CFW78" s="797"/>
      <c r="CFX78" s="797"/>
      <c r="CFY78" s="797"/>
      <c r="CFZ78" s="797"/>
      <c r="CGA78" s="797"/>
      <c r="CGB78" s="797"/>
      <c r="CGC78" s="797"/>
      <c r="CGD78" s="797"/>
      <c r="CGE78" s="797"/>
      <c r="CGF78" s="797"/>
      <c r="CGG78" s="797"/>
      <c r="CGH78" s="797"/>
      <c r="CGI78" s="797"/>
      <c r="CGJ78" s="797"/>
      <c r="CGK78" s="797"/>
      <c r="CGL78" s="797"/>
      <c r="CGM78" s="797"/>
      <c r="CGN78" s="797"/>
      <c r="CGO78" s="797"/>
      <c r="CGP78" s="797"/>
      <c r="CGQ78" s="797"/>
      <c r="CGR78" s="797"/>
      <c r="CGS78" s="797"/>
      <c r="CGT78" s="797"/>
      <c r="CGU78" s="797"/>
      <c r="CGV78" s="797"/>
      <c r="CGW78" s="797"/>
      <c r="CGX78" s="797"/>
      <c r="CGY78" s="797"/>
      <c r="CGZ78" s="797"/>
      <c r="CHA78" s="797"/>
      <c r="CHB78" s="797"/>
      <c r="CHC78" s="797"/>
      <c r="CHD78" s="797"/>
      <c r="CHE78" s="797"/>
      <c r="CHF78" s="797"/>
      <c r="CHG78" s="797"/>
      <c r="CHH78" s="797"/>
      <c r="CHI78" s="797"/>
      <c r="CHJ78" s="797"/>
      <c r="CHK78" s="797"/>
      <c r="CHL78" s="797"/>
      <c r="CHM78" s="797"/>
      <c r="CHN78" s="797"/>
      <c r="CHO78" s="797"/>
      <c r="CHP78" s="797"/>
      <c r="CHQ78" s="797"/>
      <c r="CHR78" s="797"/>
      <c r="CHS78" s="797"/>
      <c r="CHT78" s="797"/>
      <c r="CHU78" s="797"/>
      <c r="CHV78" s="797"/>
      <c r="CHW78" s="797"/>
      <c r="CHX78" s="797"/>
      <c r="CHY78" s="797"/>
      <c r="CHZ78" s="797"/>
      <c r="CIA78" s="797"/>
      <c r="CIB78" s="797"/>
      <c r="CIC78" s="797"/>
      <c r="CID78" s="797"/>
      <c r="CIE78" s="797"/>
      <c r="CIF78" s="797"/>
      <c r="CIG78" s="797"/>
      <c r="CIH78" s="797"/>
      <c r="CII78" s="797"/>
      <c r="CIJ78" s="797"/>
      <c r="CIK78" s="797"/>
      <c r="CIL78" s="797"/>
      <c r="CIM78" s="797"/>
      <c r="CIN78" s="797"/>
      <c r="CIO78" s="797"/>
      <c r="CIP78" s="797"/>
      <c r="CIQ78" s="797"/>
      <c r="CIR78" s="797"/>
      <c r="CIS78" s="797"/>
      <c r="CIT78" s="797"/>
      <c r="CIU78" s="797"/>
      <c r="CIV78" s="797"/>
      <c r="CIW78" s="797"/>
      <c r="CIX78" s="797"/>
      <c r="CIY78" s="797"/>
      <c r="CIZ78" s="797"/>
      <c r="CJA78" s="797"/>
      <c r="CJB78" s="797"/>
      <c r="CJC78" s="797"/>
      <c r="CJD78" s="797"/>
      <c r="CJE78" s="797"/>
      <c r="CJF78" s="797"/>
      <c r="CJG78" s="797"/>
      <c r="CJH78" s="797"/>
      <c r="CJI78" s="797"/>
      <c r="CJJ78" s="797"/>
      <c r="CJK78" s="797"/>
      <c r="CJL78" s="797"/>
      <c r="CJM78" s="797"/>
      <c r="CJN78" s="797"/>
      <c r="CJO78" s="797"/>
      <c r="CJP78" s="797"/>
      <c r="CJQ78" s="797"/>
      <c r="CJR78" s="797"/>
      <c r="CJS78" s="797"/>
      <c r="CJT78" s="797"/>
      <c r="CJU78" s="797"/>
      <c r="CJV78" s="797"/>
      <c r="CJW78" s="797"/>
      <c r="CJX78" s="797"/>
      <c r="CJY78" s="797"/>
      <c r="CJZ78" s="797"/>
      <c r="CKA78" s="797"/>
      <c r="CKB78" s="797"/>
      <c r="CKC78" s="797"/>
      <c r="CKD78" s="797"/>
      <c r="CKE78" s="797"/>
      <c r="CKF78" s="797"/>
      <c r="CKG78" s="797"/>
      <c r="CKH78" s="797"/>
      <c r="CKI78" s="797"/>
      <c r="CKJ78" s="797"/>
      <c r="CKK78" s="797"/>
      <c r="CKL78" s="797"/>
      <c r="CKM78" s="797"/>
      <c r="CKN78" s="797"/>
      <c r="CKO78" s="797"/>
      <c r="CKP78" s="797"/>
      <c r="CKQ78" s="797"/>
      <c r="CKR78" s="797"/>
      <c r="CKS78" s="797"/>
      <c r="CKT78" s="797"/>
      <c r="CKU78" s="797"/>
      <c r="CKV78" s="797"/>
      <c r="CKW78" s="797"/>
      <c r="CKX78" s="797"/>
      <c r="CKY78" s="797"/>
      <c r="CKZ78" s="797"/>
      <c r="CLA78" s="797"/>
      <c r="CLB78" s="797"/>
      <c r="CLC78" s="797"/>
      <c r="CLD78" s="797"/>
      <c r="CLE78" s="797"/>
      <c r="CLF78" s="797"/>
      <c r="CLG78" s="797"/>
      <c r="CLH78" s="797"/>
      <c r="CLI78" s="797"/>
      <c r="CLJ78" s="797"/>
      <c r="CLK78" s="797"/>
      <c r="CLL78" s="797"/>
      <c r="CLM78" s="797"/>
      <c r="CLN78" s="797"/>
      <c r="CLO78" s="797"/>
      <c r="CLP78" s="797"/>
      <c r="CLQ78" s="797"/>
      <c r="CLR78" s="797"/>
      <c r="CLS78" s="797"/>
      <c r="CLT78" s="797"/>
      <c r="CLU78" s="797"/>
      <c r="CLV78" s="797"/>
      <c r="CLW78" s="797"/>
      <c r="CLX78" s="797"/>
      <c r="CLY78" s="797"/>
      <c r="CLZ78" s="797"/>
      <c r="CMA78" s="797"/>
      <c r="CMB78" s="797"/>
      <c r="CMC78" s="797"/>
      <c r="CMD78" s="797"/>
      <c r="CME78" s="797"/>
      <c r="CMF78" s="797"/>
      <c r="CMG78" s="797"/>
      <c r="CMH78" s="797"/>
      <c r="CMI78" s="797"/>
      <c r="CMJ78" s="797"/>
      <c r="CMK78" s="797"/>
      <c r="CML78" s="797"/>
      <c r="CMM78" s="797"/>
      <c r="CMN78" s="797"/>
      <c r="CMO78" s="797"/>
      <c r="CMP78" s="797"/>
      <c r="CMQ78" s="797"/>
      <c r="CMR78" s="797"/>
      <c r="CMS78" s="797"/>
      <c r="CMT78" s="797"/>
      <c r="CMU78" s="797"/>
      <c r="CMV78" s="797"/>
      <c r="CMW78" s="797"/>
      <c r="CMX78" s="797"/>
      <c r="CMY78" s="797"/>
      <c r="CMZ78" s="797"/>
      <c r="CNA78" s="797"/>
      <c r="CNB78" s="797"/>
      <c r="CNC78" s="797"/>
      <c r="CND78" s="797"/>
      <c r="CNE78" s="797"/>
      <c r="CNF78" s="797"/>
      <c r="CNG78" s="797"/>
      <c r="CNH78" s="797"/>
      <c r="CNI78" s="797"/>
      <c r="CNJ78" s="797"/>
      <c r="CNK78" s="797"/>
      <c r="CNL78" s="797"/>
      <c r="CNM78" s="797"/>
      <c r="CNN78" s="797"/>
      <c r="CNO78" s="797"/>
      <c r="CNP78" s="797"/>
      <c r="CNQ78" s="797"/>
      <c r="CNR78" s="797"/>
      <c r="CNS78" s="797"/>
      <c r="CNT78" s="797"/>
      <c r="CNU78" s="797"/>
      <c r="CNV78" s="797"/>
      <c r="CNW78" s="797"/>
      <c r="CNX78" s="797"/>
      <c r="CNY78" s="797"/>
      <c r="CNZ78" s="797"/>
      <c r="COA78" s="797"/>
      <c r="COB78" s="797"/>
      <c r="COC78" s="797"/>
      <c r="COD78" s="797"/>
      <c r="COE78" s="797"/>
      <c r="COF78" s="797"/>
      <c r="COG78" s="797"/>
      <c r="COH78" s="797"/>
      <c r="COI78" s="797"/>
      <c r="COJ78" s="797"/>
      <c r="COK78" s="797"/>
      <c r="COL78" s="797"/>
      <c r="COM78" s="797"/>
      <c r="CON78" s="797"/>
      <c r="COO78" s="797"/>
      <c r="COP78" s="797"/>
      <c r="COQ78" s="797"/>
      <c r="COR78" s="797"/>
      <c r="COS78" s="797"/>
      <c r="COT78" s="797"/>
      <c r="COU78" s="797"/>
      <c r="COV78" s="797"/>
      <c r="COW78" s="797"/>
      <c r="COX78" s="797"/>
      <c r="COY78" s="797"/>
      <c r="COZ78" s="797"/>
      <c r="CPA78" s="797"/>
      <c r="CPB78" s="797"/>
      <c r="CPC78" s="797"/>
      <c r="CPD78" s="797"/>
      <c r="CPE78" s="797"/>
      <c r="CPF78" s="797"/>
      <c r="CPG78" s="797"/>
      <c r="CPH78" s="797"/>
      <c r="CPI78" s="797"/>
      <c r="CPJ78" s="797"/>
      <c r="CPK78" s="797"/>
      <c r="CPL78" s="797"/>
      <c r="CPM78" s="797"/>
      <c r="CPN78" s="797"/>
      <c r="CPO78" s="797"/>
      <c r="CPP78" s="797"/>
      <c r="CPQ78" s="797"/>
      <c r="CPR78" s="797"/>
      <c r="CPS78" s="797"/>
      <c r="CPT78" s="797"/>
      <c r="CPU78" s="797"/>
      <c r="CPV78" s="797"/>
      <c r="CPW78" s="797"/>
      <c r="CPX78" s="797"/>
      <c r="CPY78" s="797"/>
      <c r="CPZ78" s="797"/>
      <c r="CQA78" s="797"/>
      <c r="CQB78" s="797"/>
      <c r="CQC78" s="797"/>
      <c r="CQD78" s="797"/>
      <c r="CQE78" s="797"/>
      <c r="CQF78" s="797"/>
      <c r="CQG78" s="797"/>
      <c r="CQH78" s="797"/>
      <c r="CQI78" s="797"/>
      <c r="CQJ78" s="797"/>
      <c r="CQK78" s="797"/>
      <c r="CQL78" s="797"/>
      <c r="CQM78" s="797"/>
      <c r="CQN78" s="797"/>
      <c r="CQO78" s="797"/>
      <c r="CQP78" s="797"/>
      <c r="CQQ78" s="797"/>
      <c r="CQR78" s="797"/>
      <c r="CQS78" s="797"/>
      <c r="CQT78" s="797"/>
      <c r="CQU78" s="797"/>
      <c r="CQV78" s="797"/>
      <c r="CQW78" s="797"/>
      <c r="CQX78" s="797"/>
      <c r="CQY78" s="797"/>
      <c r="CQZ78" s="797"/>
      <c r="CRA78" s="797"/>
      <c r="CRB78" s="797"/>
      <c r="CRC78" s="797"/>
      <c r="CRD78" s="797"/>
      <c r="CRE78" s="797"/>
      <c r="CRF78" s="797"/>
      <c r="CRG78" s="797"/>
      <c r="CRH78" s="797"/>
      <c r="CRI78" s="797"/>
      <c r="CRJ78" s="797"/>
      <c r="CRK78" s="797"/>
      <c r="CRL78" s="797"/>
      <c r="CRM78" s="797"/>
      <c r="CRN78" s="797"/>
      <c r="CRO78" s="797"/>
      <c r="CRP78" s="797"/>
      <c r="CRQ78" s="797"/>
      <c r="CRR78" s="797"/>
      <c r="CRS78" s="797"/>
      <c r="CRT78" s="797"/>
      <c r="CRU78" s="797"/>
      <c r="CRV78" s="797"/>
      <c r="CRW78" s="797"/>
      <c r="CRX78" s="797"/>
      <c r="CRY78" s="797"/>
      <c r="CRZ78" s="797"/>
      <c r="CSA78" s="797"/>
      <c r="CSB78" s="797"/>
      <c r="CSC78" s="797"/>
      <c r="CSD78" s="797"/>
      <c r="CSE78" s="797"/>
      <c r="CSF78" s="797"/>
      <c r="CSG78" s="797"/>
      <c r="CSH78" s="797"/>
      <c r="CSI78" s="797"/>
      <c r="CSJ78" s="797"/>
      <c r="CSK78" s="797"/>
      <c r="CSL78" s="797"/>
      <c r="CSM78" s="797"/>
      <c r="CSN78" s="797"/>
      <c r="CSO78" s="797"/>
      <c r="CSP78" s="797"/>
      <c r="CSQ78" s="797"/>
      <c r="CSR78" s="797"/>
      <c r="CSS78" s="797"/>
      <c r="CST78" s="797"/>
      <c r="CSU78" s="797"/>
      <c r="CSV78" s="797"/>
      <c r="CSW78" s="797"/>
      <c r="CSX78" s="797"/>
      <c r="CSY78" s="797"/>
      <c r="CSZ78" s="797"/>
      <c r="CTA78" s="797"/>
      <c r="CTB78" s="797"/>
      <c r="CTC78" s="797"/>
      <c r="CTD78" s="797"/>
      <c r="CTE78" s="797"/>
      <c r="CTF78" s="797"/>
      <c r="CTG78" s="797"/>
      <c r="CTH78" s="797"/>
      <c r="CTI78" s="797"/>
      <c r="CTJ78" s="797"/>
      <c r="CTK78" s="797"/>
      <c r="CTL78" s="797"/>
      <c r="CTM78" s="797"/>
      <c r="CTN78" s="797"/>
      <c r="CTO78" s="797"/>
      <c r="CTP78" s="797"/>
      <c r="CTQ78" s="797"/>
      <c r="CTR78" s="797"/>
      <c r="CTS78" s="797"/>
      <c r="CTT78" s="797"/>
      <c r="CTU78" s="797"/>
      <c r="CTV78" s="797"/>
      <c r="CTW78" s="797"/>
      <c r="CTX78" s="797"/>
      <c r="CTY78" s="797"/>
      <c r="CTZ78" s="797"/>
      <c r="CUA78" s="797"/>
      <c r="CUB78" s="797"/>
      <c r="CUC78" s="797"/>
      <c r="CUD78" s="797"/>
      <c r="CUE78" s="797"/>
      <c r="CUF78" s="797"/>
      <c r="CUG78" s="797"/>
      <c r="CUH78" s="797"/>
      <c r="CUI78" s="797"/>
      <c r="CUJ78" s="797"/>
      <c r="CUK78" s="797"/>
      <c r="CUL78" s="797"/>
      <c r="CUM78" s="797"/>
      <c r="CUN78" s="797"/>
      <c r="CUO78" s="797"/>
      <c r="CUP78" s="797"/>
      <c r="CUQ78" s="797"/>
      <c r="CUR78" s="797"/>
      <c r="CUS78" s="797"/>
      <c r="CUT78" s="797"/>
      <c r="CUU78" s="797"/>
      <c r="CUV78" s="797"/>
      <c r="CUW78" s="797"/>
      <c r="CUX78" s="797"/>
      <c r="CUY78" s="797"/>
      <c r="CUZ78" s="797"/>
      <c r="CVA78" s="797"/>
      <c r="CVB78" s="797"/>
      <c r="CVC78" s="797"/>
      <c r="CVD78" s="797"/>
      <c r="CVE78" s="797"/>
      <c r="CVF78" s="797"/>
      <c r="CVG78" s="797"/>
      <c r="CVH78" s="797"/>
      <c r="CVI78" s="797"/>
      <c r="CVJ78" s="797"/>
      <c r="CVK78" s="797"/>
      <c r="CVL78" s="797"/>
      <c r="CVM78" s="797"/>
      <c r="CVN78" s="797"/>
      <c r="CVO78" s="797"/>
      <c r="CVP78" s="797"/>
      <c r="CVQ78" s="797"/>
      <c r="CVR78" s="797"/>
      <c r="CVS78" s="797"/>
      <c r="CVT78" s="797"/>
      <c r="CVU78" s="797"/>
      <c r="CVV78" s="797"/>
      <c r="CVW78" s="797"/>
      <c r="CVX78" s="797"/>
      <c r="CVY78" s="797"/>
      <c r="CVZ78" s="797"/>
      <c r="CWA78" s="797"/>
      <c r="CWB78" s="797"/>
      <c r="CWC78" s="797"/>
      <c r="CWD78" s="797"/>
      <c r="CWE78" s="797"/>
      <c r="CWF78" s="797"/>
      <c r="CWG78" s="797"/>
      <c r="CWH78" s="797"/>
      <c r="CWI78" s="797"/>
      <c r="CWJ78" s="797"/>
      <c r="CWK78" s="797"/>
      <c r="CWL78" s="797"/>
      <c r="CWM78" s="797"/>
      <c r="CWN78" s="797"/>
      <c r="CWO78" s="797"/>
      <c r="CWP78" s="797"/>
      <c r="CWQ78" s="797"/>
      <c r="CWR78" s="797"/>
      <c r="CWS78" s="797"/>
      <c r="CWT78" s="797"/>
      <c r="CWU78" s="797"/>
      <c r="CWV78" s="797"/>
      <c r="CWW78" s="797"/>
      <c r="CWX78" s="797"/>
      <c r="CWY78" s="797"/>
      <c r="CWZ78" s="797"/>
      <c r="CXA78" s="797"/>
      <c r="CXB78" s="797"/>
      <c r="CXC78" s="797"/>
      <c r="CXD78" s="797"/>
      <c r="CXE78" s="797"/>
      <c r="CXF78" s="797"/>
      <c r="CXG78" s="797"/>
      <c r="CXH78" s="797"/>
      <c r="CXI78" s="797"/>
      <c r="CXJ78" s="797"/>
      <c r="CXK78" s="797"/>
      <c r="CXL78" s="797"/>
      <c r="CXM78" s="797"/>
      <c r="CXN78" s="797"/>
      <c r="CXO78" s="797"/>
      <c r="CXP78" s="797"/>
      <c r="CXQ78" s="797"/>
      <c r="CXR78" s="797"/>
      <c r="CXS78" s="797"/>
      <c r="CXT78" s="797"/>
      <c r="CXU78" s="797"/>
      <c r="CXV78" s="797"/>
      <c r="CXW78" s="797"/>
      <c r="CXX78" s="797"/>
      <c r="CXY78" s="797"/>
      <c r="CXZ78" s="797"/>
      <c r="CYA78" s="797"/>
      <c r="CYB78" s="797"/>
      <c r="CYC78" s="797"/>
      <c r="CYD78" s="797"/>
      <c r="CYE78" s="797"/>
      <c r="CYF78" s="797"/>
      <c r="CYG78" s="797"/>
      <c r="CYH78" s="797"/>
      <c r="CYI78" s="797"/>
      <c r="CYJ78" s="797"/>
      <c r="CYK78" s="797"/>
      <c r="CYL78" s="797"/>
      <c r="CYM78" s="797"/>
      <c r="CYN78" s="797"/>
      <c r="CYO78" s="797"/>
      <c r="CYP78" s="797"/>
      <c r="CYQ78" s="797"/>
      <c r="CYR78" s="797"/>
      <c r="CYS78" s="797"/>
      <c r="CYT78" s="797"/>
      <c r="CYU78" s="797"/>
      <c r="CYV78" s="797"/>
      <c r="CYW78" s="797"/>
      <c r="CYX78" s="797"/>
      <c r="CYY78" s="797"/>
      <c r="CYZ78" s="797"/>
      <c r="CZA78" s="797"/>
      <c r="CZB78" s="797"/>
      <c r="CZC78" s="797"/>
      <c r="CZD78" s="797"/>
      <c r="CZE78" s="797"/>
      <c r="CZF78" s="797"/>
      <c r="CZG78" s="797"/>
      <c r="CZH78" s="797"/>
      <c r="CZI78" s="797"/>
      <c r="CZJ78" s="797"/>
      <c r="CZK78" s="797"/>
      <c r="CZL78" s="797"/>
      <c r="CZM78" s="797"/>
      <c r="CZN78" s="797"/>
      <c r="CZO78" s="797"/>
      <c r="CZP78" s="797"/>
      <c r="CZQ78" s="797"/>
      <c r="CZR78" s="797"/>
      <c r="CZS78" s="797"/>
      <c r="CZT78" s="797"/>
      <c r="CZU78" s="797"/>
      <c r="CZV78" s="797"/>
      <c r="CZW78" s="797"/>
      <c r="CZX78" s="797"/>
      <c r="CZY78" s="797"/>
      <c r="CZZ78" s="797"/>
      <c r="DAA78" s="797"/>
      <c r="DAB78" s="797"/>
      <c r="DAC78" s="797"/>
      <c r="DAD78" s="797"/>
      <c r="DAE78" s="797"/>
      <c r="DAF78" s="797"/>
      <c r="DAG78" s="797"/>
      <c r="DAH78" s="797"/>
      <c r="DAI78" s="797"/>
      <c r="DAJ78" s="797"/>
      <c r="DAK78" s="797"/>
      <c r="DAL78" s="797"/>
      <c r="DAM78" s="797"/>
      <c r="DAN78" s="797"/>
      <c r="DAO78" s="797"/>
      <c r="DAP78" s="797"/>
      <c r="DAQ78" s="797"/>
      <c r="DAR78" s="797"/>
      <c r="DAS78" s="797"/>
      <c r="DAT78" s="797"/>
      <c r="DAU78" s="797"/>
      <c r="DAV78" s="797"/>
      <c r="DAW78" s="797"/>
      <c r="DAX78" s="797"/>
      <c r="DAY78" s="797"/>
      <c r="DAZ78" s="797"/>
      <c r="DBA78" s="797"/>
      <c r="DBB78" s="797"/>
      <c r="DBC78" s="797"/>
      <c r="DBD78" s="797"/>
      <c r="DBE78" s="797"/>
      <c r="DBF78" s="797"/>
      <c r="DBG78" s="797"/>
      <c r="DBH78" s="797"/>
      <c r="DBI78" s="797"/>
      <c r="DBJ78" s="797"/>
      <c r="DBK78" s="797"/>
      <c r="DBL78" s="797"/>
      <c r="DBM78" s="797"/>
      <c r="DBN78" s="797"/>
      <c r="DBO78" s="797"/>
      <c r="DBP78" s="797"/>
      <c r="DBQ78" s="797"/>
      <c r="DBR78" s="797"/>
      <c r="DBS78" s="797"/>
      <c r="DBT78" s="797"/>
      <c r="DBU78" s="797"/>
      <c r="DBV78" s="797"/>
      <c r="DBW78" s="797"/>
      <c r="DBX78" s="797"/>
      <c r="DBY78" s="797"/>
      <c r="DBZ78" s="797"/>
      <c r="DCA78" s="797"/>
      <c r="DCB78" s="797"/>
      <c r="DCC78" s="797"/>
      <c r="DCD78" s="797"/>
      <c r="DCE78" s="797"/>
      <c r="DCF78" s="797"/>
      <c r="DCG78" s="797"/>
      <c r="DCH78" s="797"/>
      <c r="DCI78" s="797"/>
      <c r="DCJ78" s="797"/>
      <c r="DCK78" s="797"/>
      <c r="DCL78" s="797"/>
      <c r="DCM78" s="797"/>
      <c r="DCN78" s="797"/>
      <c r="DCO78" s="797"/>
      <c r="DCP78" s="797"/>
      <c r="DCQ78" s="797"/>
      <c r="DCR78" s="797"/>
      <c r="DCS78" s="797"/>
      <c r="DCT78" s="797"/>
      <c r="DCU78" s="797"/>
      <c r="DCV78" s="797"/>
      <c r="DCW78" s="797"/>
      <c r="DCX78" s="797"/>
      <c r="DCY78" s="797"/>
      <c r="DCZ78" s="797"/>
      <c r="DDA78" s="797"/>
      <c r="DDB78" s="797"/>
      <c r="DDC78" s="797"/>
      <c r="DDD78" s="797"/>
      <c r="DDE78" s="797"/>
      <c r="DDF78" s="797"/>
      <c r="DDG78" s="797"/>
      <c r="DDH78" s="797"/>
      <c r="DDI78" s="797"/>
      <c r="DDJ78" s="797"/>
      <c r="DDK78" s="797"/>
      <c r="DDL78" s="797"/>
      <c r="DDM78" s="797"/>
      <c r="DDN78" s="797"/>
      <c r="DDO78" s="797"/>
      <c r="DDP78" s="797"/>
      <c r="DDQ78" s="797"/>
      <c r="DDR78" s="797"/>
      <c r="DDS78" s="797"/>
      <c r="DDT78" s="797"/>
      <c r="DDU78" s="797"/>
      <c r="DDV78" s="797"/>
      <c r="DDW78" s="797"/>
      <c r="DDX78" s="797"/>
      <c r="DDY78" s="797"/>
      <c r="DDZ78" s="797"/>
      <c r="DEA78" s="797"/>
      <c r="DEB78" s="797"/>
      <c r="DEC78" s="797"/>
      <c r="DED78" s="797"/>
      <c r="DEE78" s="797"/>
      <c r="DEF78" s="797"/>
      <c r="DEG78" s="797"/>
      <c r="DEH78" s="797"/>
      <c r="DEI78" s="797"/>
      <c r="DEJ78" s="797"/>
      <c r="DEK78" s="797"/>
      <c r="DEL78" s="797"/>
      <c r="DEM78" s="797"/>
      <c r="DEN78" s="797"/>
      <c r="DEO78" s="797"/>
      <c r="DEP78" s="797"/>
      <c r="DEQ78" s="797"/>
      <c r="DER78" s="797"/>
      <c r="DES78" s="797"/>
      <c r="DET78" s="797"/>
      <c r="DEU78" s="797"/>
      <c r="DEV78" s="797"/>
      <c r="DEW78" s="797"/>
      <c r="DEX78" s="797"/>
      <c r="DEY78" s="797"/>
      <c r="DEZ78" s="797"/>
      <c r="DFA78" s="797"/>
      <c r="DFB78" s="797"/>
      <c r="DFC78" s="797"/>
      <c r="DFD78" s="797"/>
      <c r="DFE78" s="797"/>
      <c r="DFF78" s="797"/>
      <c r="DFG78" s="797"/>
      <c r="DFH78" s="797"/>
      <c r="DFI78" s="797"/>
      <c r="DFJ78" s="797"/>
      <c r="DFK78" s="797"/>
      <c r="DFL78" s="797"/>
      <c r="DFM78" s="797"/>
      <c r="DFN78" s="797"/>
      <c r="DFO78" s="797"/>
      <c r="DFP78" s="797"/>
      <c r="DFQ78" s="797"/>
      <c r="DFR78" s="797"/>
      <c r="DFS78" s="797"/>
      <c r="DFT78" s="797"/>
      <c r="DFU78" s="797"/>
      <c r="DFV78" s="797"/>
      <c r="DFW78" s="797"/>
      <c r="DFX78" s="797"/>
      <c r="DFY78" s="797"/>
      <c r="DFZ78" s="797"/>
      <c r="DGA78" s="797"/>
      <c r="DGB78" s="797"/>
      <c r="DGC78" s="797"/>
      <c r="DGD78" s="797"/>
      <c r="DGE78" s="797"/>
      <c r="DGF78" s="797"/>
      <c r="DGG78" s="797"/>
      <c r="DGH78" s="797"/>
      <c r="DGI78" s="797"/>
      <c r="DGJ78" s="797"/>
      <c r="DGK78" s="797"/>
      <c r="DGL78" s="797"/>
      <c r="DGM78" s="797"/>
      <c r="DGN78" s="797"/>
      <c r="DGO78" s="797"/>
      <c r="DGP78" s="797"/>
      <c r="DGQ78" s="797"/>
      <c r="DGR78" s="797"/>
      <c r="DGS78" s="797"/>
      <c r="DGT78" s="797"/>
      <c r="DGU78" s="797"/>
      <c r="DGV78" s="797"/>
      <c r="DGW78" s="797"/>
      <c r="DGX78" s="797"/>
      <c r="DGY78" s="797"/>
      <c r="DGZ78" s="797"/>
      <c r="DHA78" s="797"/>
      <c r="DHB78" s="797"/>
      <c r="DHC78" s="797"/>
      <c r="DHD78" s="797"/>
      <c r="DHE78" s="797"/>
      <c r="DHF78" s="797"/>
      <c r="DHG78" s="797"/>
      <c r="DHH78" s="797"/>
      <c r="DHI78" s="797"/>
      <c r="DHJ78" s="797"/>
      <c r="DHK78" s="797"/>
      <c r="DHL78" s="797"/>
      <c r="DHM78" s="797"/>
      <c r="DHN78" s="797"/>
      <c r="DHO78" s="797"/>
      <c r="DHP78" s="797"/>
      <c r="DHQ78" s="797"/>
      <c r="DHR78" s="797"/>
      <c r="DHS78" s="797"/>
      <c r="DHT78" s="797"/>
      <c r="DHU78" s="797"/>
      <c r="DHV78" s="797"/>
      <c r="DHW78" s="797"/>
      <c r="DHX78" s="797"/>
      <c r="DHY78" s="797"/>
      <c r="DHZ78" s="797"/>
      <c r="DIA78" s="797"/>
      <c r="DIB78" s="797"/>
      <c r="DIC78" s="797"/>
      <c r="DID78" s="797"/>
      <c r="DIE78" s="797"/>
      <c r="DIF78" s="797"/>
      <c r="DIG78" s="797"/>
      <c r="DIH78" s="797"/>
      <c r="DII78" s="797"/>
      <c r="DIJ78" s="797"/>
      <c r="DIK78" s="797"/>
      <c r="DIL78" s="797"/>
      <c r="DIM78" s="797"/>
      <c r="DIN78" s="797"/>
      <c r="DIO78" s="797"/>
      <c r="DIP78" s="797"/>
      <c r="DIQ78" s="797"/>
      <c r="DIR78" s="797"/>
      <c r="DIS78" s="797"/>
      <c r="DIT78" s="797"/>
      <c r="DIU78" s="797"/>
      <c r="DIV78" s="797"/>
      <c r="DIW78" s="797"/>
      <c r="DIX78" s="797"/>
      <c r="DIY78" s="797"/>
      <c r="DIZ78" s="797"/>
      <c r="DJA78" s="797"/>
      <c r="DJB78" s="797"/>
      <c r="DJC78" s="797"/>
      <c r="DJD78" s="797"/>
      <c r="DJE78" s="797"/>
      <c r="DJF78" s="797"/>
      <c r="DJG78" s="797"/>
      <c r="DJH78" s="797"/>
      <c r="DJI78" s="797"/>
      <c r="DJJ78" s="797"/>
      <c r="DJK78" s="797"/>
      <c r="DJL78" s="797"/>
      <c r="DJM78" s="797"/>
      <c r="DJN78" s="797"/>
      <c r="DJO78" s="797"/>
      <c r="DJP78" s="797"/>
      <c r="DJQ78" s="797"/>
      <c r="DJR78" s="797"/>
      <c r="DJS78" s="797"/>
      <c r="DJT78" s="797"/>
      <c r="DJU78" s="797"/>
      <c r="DJV78" s="797"/>
      <c r="DJW78" s="797"/>
      <c r="DJX78" s="797"/>
      <c r="DJY78" s="797"/>
      <c r="DJZ78" s="797"/>
      <c r="DKA78" s="797"/>
      <c r="DKB78" s="797"/>
      <c r="DKC78" s="797"/>
      <c r="DKD78" s="797"/>
      <c r="DKE78" s="797"/>
      <c r="DKF78" s="797"/>
      <c r="DKG78" s="797"/>
      <c r="DKH78" s="797"/>
      <c r="DKI78" s="797"/>
      <c r="DKJ78" s="797"/>
      <c r="DKK78" s="797"/>
      <c r="DKL78" s="797"/>
      <c r="DKM78" s="797"/>
      <c r="DKN78" s="797"/>
      <c r="DKO78" s="797"/>
      <c r="DKP78" s="797"/>
      <c r="DKQ78" s="797"/>
      <c r="DKR78" s="797"/>
      <c r="DKS78" s="797"/>
      <c r="DKT78" s="797"/>
      <c r="DKU78" s="797"/>
      <c r="DKV78" s="797"/>
      <c r="DKW78" s="797"/>
      <c r="DKX78" s="797"/>
      <c r="DKY78" s="797"/>
      <c r="DKZ78" s="797"/>
      <c r="DLA78" s="797"/>
      <c r="DLB78" s="797"/>
      <c r="DLC78" s="797"/>
      <c r="DLD78" s="797"/>
      <c r="DLE78" s="797"/>
      <c r="DLF78" s="797"/>
      <c r="DLG78" s="797"/>
      <c r="DLH78" s="797"/>
      <c r="DLI78" s="797"/>
      <c r="DLJ78" s="797"/>
      <c r="DLK78" s="797"/>
      <c r="DLL78" s="797"/>
      <c r="DLM78" s="797"/>
      <c r="DLN78" s="797"/>
      <c r="DLO78" s="797"/>
      <c r="DLP78" s="797"/>
      <c r="DLQ78" s="797"/>
      <c r="DLR78" s="797"/>
      <c r="DLS78" s="797"/>
      <c r="DLT78" s="797"/>
      <c r="DLU78" s="797"/>
      <c r="DLV78" s="797"/>
      <c r="DLW78" s="797"/>
      <c r="DLX78" s="797"/>
      <c r="DLY78" s="797"/>
      <c r="DLZ78" s="797"/>
      <c r="DMA78" s="797"/>
      <c r="DMB78" s="797"/>
      <c r="DMC78" s="797"/>
      <c r="DMD78" s="797"/>
      <c r="DME78" s="797"/>
      <c r="DMF78" s="797"/>
      <c r="DMG78" s="797"/>
      <c r="DMH78" s="797"/>
      <c r="DMI78" s="797"/>
      <c r="DMJ78" s="797"/>
      <c r="DMK78" s="797"/>
      <c r="DML78" s="797"/>
      <c r="DMM78" s="797"/>
      <c r="DMN78" s="797"/>
      <c r="DMO78" s="797"/>
      <c r="DMP78" s="797"/>
      <c r="DMQ78" s="797"/>
      <c r="DMR78" s="797"/>
      <c r="DMS78" s="797"/>
      <c r="DMT78" s="797"/>
      <c r="DMU78" s="797"/>
      <c r="DMV78" s="797"/>
      <c r="DMW78" s="797"/>
      <c r="DMX78" s="797"/>
      <c r="DMY78" s="797"/>
      <c r="DMZ78" s="797"/>
      <c r="DNA78" s="797"/>
      <c r="DNB78" s="797"/>
      <c r="DNC78" s="797"/>
      <c r="DND78" s="797"/>
      <c r="DNE78" s="797"/>
      <c r="DNF78" s="797"/>
      <c r="DNG78" s="797"/>
      <c r="DNH78" s="797"/>
      <c r="DNI78" s="797"/>
      <c r="DNJ78" s="797"/>
      <c r="DNK78" s="797"/>
      <c r="DNL78" s="797"/>
      <c r="DNM78" s="797"/>
      <c r="DNN78" s="797"/>
      <c r="DNO78" s="797"/>
      <c r="DNP78" s="797"/>
      <c r="DNQ78" s="797"/>
      <c r="DNR78" s="797"/>
      <c r="DNS78" s="797"/>
      <c r="DNT78" s="797"/>
      <c r="DNU78" s="797"/>
      <c r="DNV78" s="797"/>
      <c r="DNW78" s="797"/>
      <c r="DNX78" s="797"/>
      <c r="DNY78" s="797"/>
      <c r="DNZ78" s="797"/>
      <c r="DOA78" s="797"/>
      <c r="DOB78" s="797"/>
      <c r="DOC78" s="797"/>
      <c r="DOD78" s="797"/>
      <c r="DOE78" s="797"/>
      <c r="DOF78" s="797"/>
      <c r="DOG78" s="797"/>
      <c r="DOH78" s="797"/>
      <c r="DOI78" s="797"/>
      <c r="DOJ78" s="797"/>
      <c r="DOK78" s="797"/>
      <c r="DOL78" s="797"/>
      <c r="DOM78" s="797"/>
      <c r="DON78" s="797"/>
      <c r="DOO78" s="797"/>
      <c r="DOP78" s="797"/>
      <c r="DOQ78" s="797"/>
      <c r="DOR78" s="797"/>
      <c r="DOS78" s="797"/>
      <c r="DOT78" s="797"/>
      <c r="DOU78" s="797"/>
      <c r="DOV78" s="797"/>
      <c r="DOW78" s="797"/>
      <c r="DOX78" s="797"/>
      <c r="DOY78" s="797"/>
      <c r="DOZ78" s="797"/>
      <c r="DPA78" s="797"/>
      <c r="DPB78" s="797"/>
      <c r="DPC78" s="797"/>
      <c r="DPD78" s="797"/>
      <c r="DPE78" s="797"/>
      <c r="DPF78" s="797"/>
      <c r="DPG78" s="797"/>
      <c r="DPH78" s="797"/>
      <c r="DPI78" s="797"/>
      <c r="DPJ78" s="797"/>
      <c r="DPK78" s="797"/>
      <c r="DPL78" s="797"/>
      <c r="DPM78" s="797"/>
      <c r="DPN78" s="797"/>
      <c r="DPO78" s="797"/>
      <c r="DPP78" s="797"/>
      <c r="DPQ78" s="797"/>
      <c r="DPR78" s="797"/>
      <c r="DPS78" s="797"/>
      <c r="DPT78" s="797"/>
      <c r="DPU78" s="797"/>
      <c r="DPV78" s="797"/>
      <c r="DPW78" s="797"/>
      <c r="DPX78" s="797"/>
      <c r="DPY78" s="797"/>
      <c r="DPZ78" s="797"/>
      <c r="DQA78" s="797"/>
      <c r="DQB78" s="797"/>
      <c r="DQC78" s="797"/>
      <c r="DQD78" s="797"/>
      <c r="DQE78" s="797"/>
      <c r="DQF78" s="797"/>
      <c r="DQG78" s="797"/>
      <c r="DQH78" s="797"/>
      <c r="DQI78" s="797"/>
      <c r="DQJ78" s="797"/>
      <c r="DQK78" s="797"/>
      <c r="DQL78" s="797"/>
      <c r="DQM78" s="797"/>
      <c r="DQN78" s="797"/>
      <c r="DQO78" s="797"/>
      <c r="DQP78" s="797"/>
      <c r="DQQ78" s="797"/>
      <c r="DQR78" s="797"/>
      <c r="DQS78" s="797"/>
      <c r="DQT78" s="797"/>
      <c r="DQU78" s="797"/>
      <c r="DQV78" s="797"/>
      <c r="DQW78" s="797"/>
      <c r="DQX78" s="797"/>
      <c r="DQY78" s="797"/>
      <c r="DQZ78" s="797"/>
      <c r="DRA78" s="797"/>
      <c r="DRB78" s="797"/>
      <c r="DRC78" s="797"/>
      <c r="DRD78" s="797"/>
      <c r="DRE78" s="797"/>
      <c r="DRF78" s="797"/>
      <c r="DRG78" s="797"/>
      <c r="DRH78" s="797"/>
      <c r="DRI78" s="797"/>
      <c r="DRJ78" s="797"/>
      <c r="DRK78" s="797"/>
      <c r="DRL78" s="797"/>
      <c r="DRM78" s="797"/>
      <c r="DRN78" s="797"/>
      <c r="DRO78" s="797"/>
      <c r="DRP78" s="797"/>
      <c r="DRQ78" s="797"/>
      <c r="DRR78" s="797"/>
      <c r="DRS78" s="797"/>
      <c r="DRT78" s="797"/>
      <c r="DRU78" s="797"/>
      <c r="DRV78" s="797"/>
      <c r="DRW78" s="797"/>
      <c r="DRX78" s="797"/>
      <c r="DRY78" s="797"/>
      <c r="DRZ78" s="797"/>
      <c r="DSA78" s="797"/>
      <c r="DSB78" s="797"/>
      <c r="DSC78" s="797"/>
      <c r="DSD78" s="797"/>
      <c r="DSE78" s="797"/>
      <c r="DSF78" s="797"/>
      <c r="DSG78" s="797"/>
      <c r="DSH78" s="797"/>
      <c r="DSI78" s="797"/>
      <c r="DSJ78" s="797"/>
      <c r="DSK78" s="797"/>
      <c r="DSL78" s="797"/>
      <c r="DSM78" s="797"/>
      <c r="DSN78" s="797"/>
      <c r="DSO78" s="797"/>
      <c r="DSP78" s="797"/>
      <c r="DSQ78" s="797"/>
      <c r="DSR78" s="797"/>
      <c r="DSS78" s="797"/>
      <c r="DST78" s="797"/>
      <c r="DSU78" s="797"/>
      <c r="DSV78" s="797"/>
      <c r="DSW78" s="797"/>
      <c r="DSX78" s="797"/>
      <c r="DSY78" s="797"/>
      <c r="DSZ78" s="797"/>
      <c r="DTA78" s="797"/>
      <c r="DTB78" s="797"/>
      <c r="DTC78" s="797"/>
      <c r="DTD78" s="797"/>
      <c r="DTE78" s="797"/>
      <c r="DTF78" s="797"/>
      <c r="DTG78" s="797"/>
      <c r="DTH78" s="797"/>
      <c r="DTI78" s="797"/>
      <c r="DTJ78" s="797"/>
      <c r="DTK78" s="797"/>
      <c r="DTL78" s="797"/>
      <c r="DTM78" s="797"/>
      <c r="DTN78" s="797"/>
      <c r="DTO78" s="797"/>
      <c r="DTP78" s="797"/>
      <c r="DTQ78" s="797"/>
      <c r="DTR78" s="797"/>
      <c r="DTS78" s="797"/>
      <c r="DTT78" s="797"/>
      <c r="DTU78" s="797"/>
      <c r="DTV78" s="797"/>
      <c r="DTW78" s="797"/>
      <c r="DTX78" s="797"/>
      <c r="DTY78" s="797"/>
      <c r="DTZ78" s="797"/>
      <c r="DUA78" s="797"/>
      <c r="DUB78" s="797"/>
      <c r="DUC78" s="797"/>
      <c r="DUD78" s="797"/>
      <c r="DUE78" s="797"/>
      <c r="DUF78" s="797"/>
      <c r="DUG78" s="797"/>
      <c r="DUH78" s="797"/>
      <c r="DUI78" s="797"/>
      <c r="DUJ78" s="797"/>
      <c r="DUK78" s="797"/>
      <c r="DUL78" s="797"/>
      <c r="DUM78" s="797"/>
      <c r="DUN78" s="797"/>
      <c r="DUO78" s="797"/>
      <c r="DUP78" s="797"/>
      <c r="DUQ78" s="797"/>
      <c r="DUR78" s="797"/>
      <c r="DUS78" s="797"/>
      <c r="DUT78" s="797"/>
      <c r="DUU78" s="797"/>
      <c r="DUV78" s="797"/>
      <c r="DUW78" s="797"/>
      <c r="DUX78" s="797"/>
      <c r="DUY78" s="797"/>
      <c r="DUZ78" s="797"/>
      <c r="DVA78" s="797"/>
      <c r="DVB78" s="797"/>
      <c r="DVC78" s="797"/>
      <c r="DVD78" s="797"/>
      <c r="DVE78" s="797"/>
      <c r="DVF78" s="797"/>
      <c r="DVG78" s="797"/>
      <c r="DVH78" s="797"/>
      <c r="DVI78" s="797"/>
      <c r="DVJ78" s="797"/>
      <c r="DVK78" s="797"/>
      <c r="DVL78" s="797"/>
      <c r="DVM78" s="797"/>
      <c r="DVN78" s="797"/>
      <c r="DVO78" s="797"/>
      <c r="DVP78" s="797"/>
      <c r="DVQ78" s="797"/>
      <c r="DVR78" s="797"/>
      <c r="DVS78" s="797"/>
      <c r="DVT78" s="797"/>
      <c r="DVU78" s="797"/>
      <c r="DVV78" s="797"/>
      <c r="DVW78" s="797"/>
      <c r="DVX78" s="797"/>
      <c r="DVY78" s="797"/>
      <c r="DVZ78" s="797"/>
      <c r="DWA78" s="797"/>
      <c r="DWB78" s="797"/>
      <c r="DWC78" s="797"/>
      <c r="DWD78" s="797"/>
      <c r="DWE78" s="797"/>
      <c r="DWF78" s="797"/>
      <c r="DWG78" s="797"/>
      <c r="DWH78" s="797"/>
      <c r="DWI78" s="797"/>
      <c r="DWJ78" s="797"/>
      <c r="DWK78" s="797"/>
      <c r="DWL78" s="797"/>
      <c r="DWM78" s="797"/>
      <c r="DWN78" s="797"/>
      <c r="DWO78" s="797"/>
      <c r="DWP78" s="797"/>
      <c r="DWQ78" s="797"/>
      <c r="DWR78" s="797"/>
      <c r="DWS78" s="797"/>
      <c r="DWT78" s="797"/>
      <c r="DWU78" s="797"/>
      <c r="DWV78" s="797"/>
      <c r="DWW78" s="797"/>
      <c r="DWX78" s="797"/>
      <c r="DWY78" s="797"/>
      <c r="DWZ78" s="797"/>
      <c r="DXA78" s="797"/>
      <c r="DXB78" s="797"/>
      <c r="DXC78" s="797"/>
      <c r="DXD78" s="797"/>
      <c r="DXE78" s="797"/>
      <c r="DXF78" s="797"/>
      <c r="DXG78" s="797"/>
      <c r="DXH78" s="797"/>
      <c r="DXI78" s="797"/>
      <c r="DXJ78" s="797"/>
      <c r="DXK78" s="797"/>
      <c r="DXL78" s="797"/>
      <c r="DXM78" s="797"/>
      <c r="DXN78" s="797"/>
      <c r="DXO78" s="797"/>
      <c r="DXP78" s="797"/>
      <c r="DXQ78" s="797"/>
      <c r="DXR78" s="797"/>
      <c r="DXS78" s="797"/>
      <c r="DXT78" s="797"/>
      <c r="DXU78" s="797"/>
      <c r="DXV78" s="797"/>
      <c r="DXW78" s="797"/>
      <c r="DXX78" s="797"/>
      <c r="DXY78" s="797"/>
      <c r="DXZ78" s="797"/>
      <c r="DYA78" s="797"/>
      <c r="DYB78" s="797"/>
      <c r="DYC78" s="797"/>
      <c r="DYD78" s="797"/>
      <c r="DYE78" s="797"/>
      <c r="DYF78" s="797"/>
      <c r="DYG78" s="797"/>
      <c r="DYH78" s="797"/>
      <c r="DYI78" s="797"/>
      <c r="DYJ78" s="797"/>
      <c r="DYK78" s="797"/>
      <c r="DYL78" s="797"/>
      <c r="DYM78" s="797"/>
      <c r="DYN78" s="797"/>
      <c r="DYO78" s="797"/>
      <c r="DYP78" s="797"/>
      <c r="DYQ78" s="797"/>
      <c r="DYR78" s="797"/>
      <c r="DYS78" s="797"/>
      <c r="DYT78" s="797"/>
      <c r="DYU78" s="797"/>
      <c r="DYV78" s="797"/>
      <c r="DYW78" s="797"/>
      <c r="DYX78" s="797"/>
      <c r="DYY78" s="797"/>
      <c r="DYZ78" s="797"/>
      <c r="DZA78" s="797"/>
      <c r="DZB78" s="797"/>
      <c r="DZC78" s="797"/>
      <c r="DZD78" s="797"/>
      <c r="DZE78" s="797"/>
      <c r="DZF78" s="797"/>
      <c r="DZG78" s="797"/>
      <c r="DZH78" s="797"/>
      <c r="DZI78" s="797"/>
      <c r="DZJ78" s="797"/>
      <c r="DZK78" s="797"/>
      <c r="DZL78" s="797"/>
      <c r="DZM78" s="797"/>
      <c r="DZN78" s="797"/>
      <c r="DZO78" s="797"/>
      <c r="DZP78" s="797"/>
      <c r="DZQ78" s="797"/>
      <c r="DZR78" s="797"/>
      <c r="DZS78" s="797"/>
      <c r="DZT78" s="797"/>
      <c r="DZU78" s="797"/>
      <c r="DZV78" s="797"/>
      <c r="DZW78" s="797"/>
      <c r="DZX78" s="797"/>
      <c r="DZY78" s="797"/>
      <c r="DZZ78" s="797"/>
      <c r="EAA78" s="797"/>
      <c r="EAB78" s="797"/>
      <c r="EAC78" s="797"/>
      <c r="EAD78" s="797"/>
      <c r="EAE78" s="797"/>
      <c r="EAF78" s="797"/>
      <c r="EAG78" s="797"/>
      <c r="EAH78" s="797"/>
      <c r="EAI78" s="797"/>
      <c r="EAJ78" s="797"/>
      <c r="EAK78" s="797"/>
      <c r="EAL78" s="797"/>
      <c r="EAM78" s="797"/>
      <c r="EAN78" s="797"/>
      <c r="EAO78" s="797"/>
      <c r="EAP78" s="797"/>
      <c r="EAQ78" s="797"/>
      <c r="EAR78" s="797"/>
      <c r="EAS78" s="797"/>
      <c r="EAT78" s="797"/>
      <c r="EAU78" s="797"/>
      <c r="EAV78" s="797"/>
      <c r="EAW78" s="797"/>
      <c r="EAX78" s="797"/>
      <c r="EAY78" s="797"/>
      <c r="EAZ78" s="797"/>
      <c r="EBA78" s="797"/>
      <c r="EBB78" s="797"/>
      <c r="EBC78" s="797"/>
      <c r="EBD78" s="797"/>
      <c r="EBE78" s="797"/>
      <c r="EBF78" s="797"/>
      <c r="EBG78" s="797"/>
      <c r="EBH78" s="797"/>
      <c r="EBI78" s="797"/>
      <c r="EBJ78" s="797"/>
      <c r="EBK78" s="797"/>
      <c r="EBL78" s="797"/>
      <c r="EBM78" s="797"/>
      <c r="EBN78" s="797"/>
      <c r="EBO78" s="797"/>
      <c r="EBP78" s="797"/>
      <c r="EBQ78" s="797"/>
      <c r="EBR78" s="797"/>
      <c r="EBS78" s="797"/>
      <c r="EBT78" s="797"/>
      <c r="EBU78" s="797"/>
      <c r="EBV78" s="797"/>
      <c r="EBW78" s="797"/>
      <c r="EBX78" s="797"/>
      <c r="EBY78" s="797"/>
      <c r="EBZ78" s="797"/>
      <c r="ECA78" s="797"/>
      <c r="ECB78" s="797"/>
      <c r="ECC78" s="797"/>
      <c r="ECD78" s="797"/>
      <c r="ECE78" s="797"/>
      <c r="ECF78" s="797"/>
      <c r="ECG78" s="797"/>
      <c r="ECH78" s="797"/>
      <c r="ECI78" s="797"/>
      <c r="ECJ78" s="797"/>
      <c r="ECK78" s="797"/>
      <c r="ECL78" s="797"/>
      <c r="ECM78" s="797"/>
      <c r="ECN78" s="797"/>
      <c r="ECO78" s="797"/>
      <c r="ECP78" s="797"/>
      <c r="ECQ78" s="797"/>
      <c r="ECR78" s="797"/>
      <c r="ECS78" s="797"/>
      <c r="ECT78" s="797"/>
      <c r="ECU78" s="797"/>
      <c r="ECV78" s="797"/>
      <c r="ECW78" s="797"/>
      <c r="ECX78" s="797"/>
      <c r="ECY78" s="797"/>
      <c r="ECZ78" s="797"/>
      <c r="EDA78" s="797"/>
      <c r="EDB78" s="797"/>
      <c r="EDC78" s="797"/>
      <c r="EDD78" s="797"/>
      <c r="EDE78" s="797"/>
      <c r="EDF78" s="797"/>
      <c r="EDG78" s="797"/>
      <c r="EDH78" s="797"/>
      <c r="EDI78" s="797"/>
      <c r="EDJ78" s="797"/>
      <c r="EDK78" s="797"/>
      <c r="EDL78" s="797"/>
      <c r="EDM78" s="797"/>
      <c r="EDN78" s="797"/>
      <c r="EDO78" s="797"/>
      <c r="EDP78" s="797"/>
      <c r="EDQ78" s="797"/>
      <c r="EDR78" s="797"/>
      <c r="EDS78" s="797"/>
      <c r="EDT78" s="797"/>
      <c r="EDU78" s="797"/>
      <c r="EDV78" s="797"/>
      <c r="EDW78" s="797"/>
      <c r="EDX78" s="797"/>
      <c r="EDY78" s="797"/>
      <c r="EDZ78" s="797"/>
      <c r="EEA78" s="797"/>
      <c r="EEB78" s="797"/>
      <c r="EEC78" s="797"/>
      <c r="EED78" s="797"/>
      <c r="EEE78" s="797"/>
      <c r="EEF78" s="797"/>
      <c r="EEG78" s="797"/>
      <c r="EEH78" s="797"/>
      <c r="EEI78" s="797"/>
      <c r="EEJ78" s="797"/>
      <c r="EEK78" s="797"/>
      <c r="EEL78" s="797"/>
      <c r="EEM78" s="797"/>
      <c r="EEN78" s="797"/>
      <c r="EEO78" s="797"/>
      <c r="EEP78" s="797"/>
      <c r="EEQ78" s="797"/>
      <c r="EER78" s="797"/>
      <c r="EES78" s="797"/>
      <c r="EET78" s="797"/>
      <c r="EEU78" s="797"/>
      <c r="EEV78" s="797"/>
      <c r="EEW78" s="797"/>
      <c r="EEX78" s="797"/>
      <c r="EEY78" s="797"/>
      <c r="EEZ78" s="797"/>
      <c r="EFA78" s="797"/>
      <c r="EFB78" s="797"/>
      <c r="EFC78" s="797"/>
      <c r="EFD78" s="797"/>
      <c r="EFE78" s="797"/>
      <c r="EFF78" s="797"/>
      <c r="EFG78" s="797"/>
      <c r="EFH78" s="797"/>
      <c r="EFI78" s="797"/>
      <c r="EFJ78" s="797"/>
      <c r="EFK78" s="797"/>
      <c r="EFL78" s="797"/>
      <c r="EFM78" s="797"/>
      <c r="EFN78" s="797"/>
      <c r="EFO78" s="797"/>
      <c r="EFP78" s="797"/>
      <c r="EFQ78" s="797"/>
      <c r="EFR78" s="797"/>
      <c r="EFS78" s="797"/>
      <c r="EFT78" s="797"/>
      <c r="EFU78" s="797"/>
      <c r="EFV78" s="797"/>
      <c r="EFW78" s="797"/>
      <c r="EFX78" s="797"/>
      <c r="EFY78" s="797"/>
      <c r="EFZ78" s="797"/>
      <c r="EGA78" s="797"/>
      <c r="EGB78" s="797"/>
      <c r="EGC78" s="797"/>
      <c r="EGD78" s="797"/>
      <c r="EGE78" s="797"/>
      <c r="EGF78" s="797"/>
      <c r="EGG78" s="797"/>
      <c r="EGH78" s="797"/>
      <c r="EGI78" s="797"/>
      <c r="EGJ78" s="797"/>
      <c r="EGK78" s="797"/>
      <c r="EGL78" s="797"/>
      <c r="EGM78" s="797"/>
      <c r="EGN78" s="797"/>
      <c r="EGO78" s="797"/>
      <c r="EGP78" s="797"/>
      <c r="EGQ78" s="797"/>
      <c r="EGR78" s="797"/>
      <c r="EGS78" s="797"/>
      <c r="EGT78" s="797"/>
      <c r="EGU78" s="797"/>
      <c r="EGV78" s="797"/>
      <c r="EGW78" s="797"/>
      <c r="EGX78" s="797"/>
      <c r="EGY78" s="797"/>
      <c r="EGZ78" s="797"/>
      <c r="EHA78" s="797"/>
      <c r="EHB78" s="797"/>
      <c r="EHC78" s="797"/>
      <c r="EHD78" s="797"/>
      <c r="EHE78" s="797"/>
      <c r="EHF78" s="797"/>
      <c r="EHG78" s="797"/>
      <c r="EHH78" s="797"/>
      <c r="EHI78" s="797"/>
      <c r="EHJ78" s="797"/>
      <c r="EHK78" s="797"/>
      <c r="EHL78" s="797"/>
      <c r="EHM78" s="797"/>
      <c r="EHN78" s="797"/>
      <c r="EHO78" s="797"/>
      <c r="EHP78" s="797"/>
      <c r="EHQ78" s="797"/>
      <c r="EHR78" s="797"/>
      <c r="EHS78" s="797"/>
      <c r="EHT78" s="797"/>
      <c r="EHU78" s="797"/>
      <c r="EHV78" s="797"/>
      <c r="EHW78" s="797"/>
      <c r="EHX78" s="797"/>
      <c r="EHY78" s="797"/>
      <c r="EHZ78" s="797"/>
      <c r="EIA78" s="797"/>
      <c r="EIB78" s="797"/>
      <c r="EIC78" s="797"/>
      <c r="EID78" s="797"/>
      <c r="EIE78" s="797"/>
      <c r="EIF78" s="797"/>
      <c r="EIG78" s="797"/>
      <c r="EIH78" s="797"/>
      <c r="EII78" s="797"/>
      <c r="EIJ78" s="797"/>
      <c r="EIK78" s="797"/>
      <c r="EIL78" s="797"/>
      <c r="EIM78" s="797"/>
      <c r="EIN78" s="797"/>
      <c r="EIO78" s="797"/>
      <c r="EIP78" s="797"/>
      <c r="EIQ78" s="797"/>
      <c r="EIR78" s="797"/>
      <c r="EIS78" s="797"/>
      <c r="EIT78" s="797"/>
      <c r="EIU78" s="797"/>
      <c r="EIV78" s="797"/>
      <c r="EIW78" s="797"/>
      <c r="EIX78" s="797"/>
      <c r="EIY78" s="797"/>
      <c r="EIZ78" s="797"/>
      <c r="EJA78" s="797"/>
      <c r="EJB78" s="797"/>
      <c r="EJC78" s="797"/>
      <c r="EJD78" s="797"/>
      <c r="EJE78" s="797"/>
      <c r="EJF78" s="797"/>
      <c r="EJG78" s="797"/>
      <c r="EJH78" s="797"/>
      <c r="EJI78" s="797"/>
      <c r="EJJ78" s="797"/>
      <c r="EJK78" s="797"/>
      <c r="EJL78" s="797"/>
      <c r="EJM78" s="797"/>
      <c r="EJN78" s="797"/>
      <c r="EJO78" s="797"/>
      <c r="EJP78" s="797"/>
      <c r="EJQ78" s="797"/>
      <c r="EJR78" s="797"/>
      <c r="EJS78" s="797"/>
      <c r="EJT78" s="797"/>
      <c r="EJU78" s="797"/>
      <c r="EJV78" s="797"/>
      <c r="EJW78" s="797"/>
      <c r="EJX78" s="797"/>
      <c r="EJY78" s="797"/>
      <c r="EJZ78" s="797"/>
      <c r="EKA78" s="797"/>
      <c r="EKB78" s="797"/>
      <c r="EKC78" s="797"/>
      <c r="EKD78" s="797"/>
      <c r="EKE78" s="797"/>
      <c r="EKF78" s="797"/>
      <c r="EKG78" s="797"/>
      <c r="EKH78" s="797"/>
      <c r="EKI78" s="797"/>
      <c r="EKJ78" s="797"/>
      <c r="EKK78" s="797"/>
      <c r="EKL78" s="797"/>
      <c r="EKM78" s="797"/>
      <c r="EKN78" s="797"/>
      <c r="EKO78" s="797"/>
      <c r="EKP78" s="797"/>
      <c r="EKQ78" s="797"/>
      <c r="EKR78" s="797"/>
      <c r="EKS78" s="797"/>
      <c r="EKT78" s="797"/>
      <c r="EKU78" s="797"/>
      <c r="EKV78" s="797"/>
      <c r="EKW78" s="797"/>
      <c r="EKX78" s="797"/>
      <c r="EKY78" s="797"/>
      <c r="EKZ78" s="797"/>
      <c r="ELA78" s="797"/>
      <c r="ELB78" s="797"/>
      <c r="ELC78" s="797"/>
      <c r="ELD78" s="797"/>
      <c r="ELE78" s="797"/>
      <c r="ELF78" s="797"/>
      <c r="ELG78" s="797"/>
      <c r="ELH78" s="797"/>
      <c r="ELI78" s="797"/>
      <c r="ELJ78" s="797"/>
      <c r="ELK78" s="797"/>
      <c r="ELL78" s="797"/>
      <c r="ELM78" s="797"/>
      <c r="ELN78" s="797"/>
      <c r="ELO78" s="797"/>
      <c r="ELP78" s="797"/>
      <c r="ELQ78" s="797"/>
      <c r="ELR78" s="797"/>
      <c r="ELS78" s="797"/>
      <c r="ELT78" s="797"/>
      <c r="ELU78" s="797"/>
      <c r="ELV78" s="797"/>
      <c r="ELW78" s="797"/>
      <c r="ELX78" s="797"/>
      <c r="ELY78" s="797"/>
      <c r="ELZ78" s="797"/>
      <c r="EMA78" s="797"/>
      <c r="EMB78" s="797"/>
      <c r="EMC78" s="797"/>
      <c r="EMD78" s="797"/>
      <c r="EME78" s="797"/>
      <c r="EMF78" s="797"/>
      <c r="EMG78" s="797"/>
      <c r="EMH78" s="797"/>
      <c r="EMI78" s="797"/>
      <c r="EMJ78" s="797"/>
      <c r="EMK78" s="797"/>
      <c r="EML78" s="797"/>
      <c r="EMM78" s="797"/>
      <c r="EMN78" s="797"/>
      <c r="EMO78" s="797"/>
      <c r="EMP78" s="797"/>
      <c r="EMQ78" s="797"/>
      <c r="EMR78" s="797"/>
      <c r="EMS78" s="797"/>
      <c r="EMT78" s="797"/>
      <c r="EMU78" s="797"/>
      <c r="EMV78" s="797"/>
      <c r="EMW78" s="797"/>
      <c r="EMX78" s="797"/>
      <c r="EMY78" s="797"/>
      <c r="EMZ78" s="797"/>
      <c r="ENA78" s="797"/>
      <c r="ENB78" s="797"/>
      <c r="ENC78" s="797"/>
      <c r="END78" s="797"/>
      <c r="ENE78" s="797"/>
      <c r="ENF78" s="797"/>
      <c r="ENG78" s="797"/>
      <c r="ENH78" s="797"/>
      <c r="ENI78" s="797"/>
      <c r="ENJ78" s="797"/>
      <c r="ENK78" s="797"/>
      <c r="ENL78" s="797"/>
      <c r="ENM78" s="797"/>
      <c r="ENN78" s="797"/>
      <c r="ENO78" s="797"/>
      <c r="ENP78" s="797"/>
      <c r="ENQ78" s="797"/>
      <c r="ENR78" s="797"/>
      <c r="ENS78" s="797"/>
      <c r="ENT78" s="797"/>
      <c r="ENU78" s="797"/>
      <c r="ENV78" s="797"/>
      <c r="ENW78" s="797"/>
      <c r="ENX78" s="797"/>
      <c r="ENY78" s="797"/>
      <c r="ENZ78" s="797"/>
      <c r="EOA78" s="797"/>
      <c r="EOB78" s="797"/>
      <c r="EOC78" s="797"/>
      <c r="EOD78" s="797"/>
      <c r="EOE78" s="797"/>
      <c r="EOF78" s="797"/>
      <c r="EOG78" s="797"/>
      <c r="EOH78" s="797"/>
      <c r="EOI78" s="797"/>
      <c r="EOJ78" s="797"/>
      <c r="EOK78" s="797"/>
      <c r="EOL78" s="797"/>
      <c r="EOM78" s="797"/>
      <c r="EON78" s="797"/>
      <c r="EOO78" s="797"/>
      <c r="EOP78" s="797"/>
      <c r="EOQ78" s="797"/>
      <c r="EOR78" s="797"/>
      <c r="EOS78" s="797"/>
      <c r="EOT78" s="797"/>
      <c r="EOU78" s="797"/>
      <c r="EOV78" s="797"/>
      <c r="EOW78" s="797"/>
      <c r="EOX78" s="797"/>
      <c r="EOY78" s="797"/>
      <c r="EOZ78" s="797"/>
      <c r="EPA78" s="797"/>
      <c r="EPB78" s="797"/>
      <c r="EPC78" s="797"/>
      <c r="EPD78" s="797"/>
      <c r="EPE78" s="797"/>
      <c r="EPF78" s="797"/>
      <c r="EPG78" s="797"/>
      <c r="EPH78" s="797"/>
      <c r="EPI78" s="797"/>
      <c r="EPJ78" s="797"/>
      <c r="EPK78" s="797"/>
      <c r="EPL78" s="797"/>
      <c r="EPM78" s="797"/>
      <c r="EPN78" s="797"/>
      <c r="EPO78" s="797"/>
      <c r="EPP78" s="797"/>
      <c r="EPQ78" s="797"/>
      <c r="EPR78" s="797"/>
      <c r="EPS78" s="797"/>
      <c r="EPT78" s="797"/>
      <c r="EPU78" s="797"/>
      <c r="EPV78" s="797"/>
      <c r="EPW78" s="797"/>
      <c r="EPX78" s="797"/>
      <c r="EPY78" s="797"/>
      <c r="EPZ78" s="797"/>
      <c r="EQA78" s="797"/>
      <c r="EQB78" s="797"/>
      <c r="EQC78" s="797"/>
      <c r="EQD78" s="797"/>
      <c r="EQE78" s="797"/>
      <c r="EQF78" s="797"/>
      <c r="EQG78" s="797"/>
      <c r="EQH78" s="797"/>
      <c r="EQI78" s="797"/>
      <c r="EQJ78" s="797"/>
      <c r="EQK78" s="797"/>
      <c r="EQL78" s="797"/>
      <c r="EQM78" s="797"/>
      <c r="EQN78" s="797"/>
      <c r="EQO78" s="797"/>
      <c r="EQP78" s="797"/>
      <c r="EQQ78" s="797"/>
      <c r="EQR78" s="797"/>
      <c r="EQS78" s="797"/>
      <c r="EQT78" s="797"/>
      <c r="EQU78" s="797"/>
      <c r="EQV78" s="797"/>
      <c r="EQW78" s="797"/>
      <c r="EQX78" s="797"/>
      <c r="EQY78" s="797"/>
      <c r="EQZ78" s="797"/>
      <c r="ERA78" s="797"/>
      <c r="ERB78" s="797"/>
      <c r="ERC78" s="797"/>
      <c r="ERD78" s="797"/>
      <c r="ERE78" s="797"/>
      <c r="ERF78" s="797"/>
      <c r="ERG78" s="797"/>
      <c r="ERH78" s="797"/>
      <c r="ERI78" s="797"/>
      <c r="ERJ78" s="797"/>
      <c r="ERK78" s="797"/>
      <c r="ERL78" s="797"/>
      <c r="ERM78" s="797"/>
      <c r="ERN78" s="797"/>
      <c r="ERO78" s="797"/>
      <c r="ERP78" s="797"/>
      <c r="ERQ78" s="797"/>
      <c r="ERR78" s="797"/>
      <c r="ERS78" s="797"/>
      <c r="ERT78" s="797"/>
      <c r="ERU78" s="797"/>
      <c r="ERV78" s="797"/>
      <c r="ERW78" s="797"/>
      <c r="ERX78" s="797"/>
      <c r="ERY78" s="797"/>
      <c r="ERZ78" s="797"/>
      <c r="ESA78" s="797"/>
      <c r="ESB78" s="797"/>
      <c r="ESC78" s="797"/>
      <c r="ESD78" s="797"/>
      <c r="ESE78" s="797"/>
      <c r="ESF78" s="797"/>
      <c r="ESG78" s="797"/>
      <c r="ESH78" s="797"/>
      <c r="ESI78" s="797"/>
      <c r="ESJ78" s="797"/>
      <c r="ESK78" s="797"/>
      <c r="ESL78" s="797"/>
      <c r="ESM78" s="797"/>
      <c r="ESN78" s="797"/>
      <c r="ESO78" s="797"/>
      <c r="ESP78" s="797"/>
      <c r="ESQ78" s="797"/>
      <c r="ESR78" s="797"/>
      <c r="ESS78" s="797"/>
      <c r="EST78" s="797"/>
      <c r="ESU78" s="797"/>
      <c r="ESV78" s="797"/>
      <c r="ESW78" s="797"/>
      <c r="ESX78" s="797"/>
      <c r="ESY78" s="797"/>
      <c r="ESZ78" s="797"/>
      <c r="ETA78" s="797"/>
      <c r="ETB78" s="797"/>
      <c r="ETC78" s="797"/>
      <c r="ETD78" s="797"/>
      <c r="ETE78" s="797"/>
      <c r="ETF78" s="797"/>
      <c r="ETG78" s="797"/>
      <c r="ETH78" s="797"/>
      <c r="ETI78" s="797"/>
      <c r="ETJ78" s="797"/>
      <c r="ETK78" s="797"/>
      <c r="ETL78" s="797"/>
      <c r="ETM78" s="797"/>
      <c r="ETN78" s="797"/>
      <c r="ETO78" s="797"/>
      <c r="ETP78" s="797"/>
      <c r="ETQ78" s="797"/>
      <c r="ETR78" s="797"/>
      <c r="ETS78" s="797"/>
      <c r="ETT78" s="797"/>
      <c r="ETU78" s="797"/>
      <c r="ETV78" s="797"/>
      <c r="ETW78" s="797"/>
      <c r="ETX78" s="797"/>
      <c r="ETY78" s="797"/>
      <c r="ETZ78" s="797"/>
      <c r="EUA78" s="797"/>
      <c r="EUB78" s="797"/>
      <c r="EUC78" s="797"/>
      <c r="EUD78" s="797"/>
      <c r="EUE78" s="797"/>
      <c r="EUF78" s="797"/>
      <c r="EUG78" s="797"/>
      <c r="EUH78" s="797"/>
      <c r="EUI78" s="797"/>
      <c r="EUJ78" s="797"/>
      <c r="EUK78" s="797"/>
      <c r="EUL78" s="797"/>
      <c r="EUM78" s="797"/>
      <c r="EUN78" s="797"/>
      <c r="EUO78" s="797"/>
      <c r="EUP78" s="797"/>
      <c r="EUQ78" s="797"/>
      <c r="EUR78" s="797"/>
      <c r="EUS78" s="797"/>
      <c r="EUT78" s="797"/>
      <c r="EUU78" s="797"/>
      <c r="EUV78" s="797"/>
      <c r="EUW78" s="797"/>
      <c r="EUX78" s="797"/>
      <c r="EUY78" s="797"/>
      <c r="EUZ78" s="797"/>
      <c r="EVA78" s="797"/>
      <c r="EVB78" s="797"/>
      <c r="EVC78" s="797"/>
      <c r="EVD78" s="797"/>
      <c r="EVE78" s="797"/>
      <c r="EVF78" s="797"/>
      <c r="EVG78" s="797"/>
      <c r="EVH78" s="797"/>
      <c r="EVI78" s="797"/>
      <c r="EVJ78" s="797"/>
      <c r="EVK78" s="797"/>
      <c r="EVL78" s="797"/>
      <c r="EVM78" s="797"/>
      <c r="EVN78" s="797"/>
      <c r="EVO78" s="797"/>
      <c r="EVP78" s="797"/>
      <c r="EVQ78" s="797"/>
      <c r="EVR78" s="797"/>
      <c r="EVS78" s="797"/>
      <c r="EVT78" s="797"/>
      <c r="EVU78" s="797"/>
      <c r="EVV78" s="797"/>
      <c r="EVW78" s="797"/>
      <c r="EVX78" s="797"/>
      <c r="EVY78" s="797"/>
      <c r="EVZ78" s="797"/>
      <c r="EWA78" s="797"/>
      <c r="EWB78" s="797"/>
      <c r="EWC78" s="797"/>
      <c r="EWD78" s="797"/>
      <c r="EWE78" s="797"/>
      <c r="EWF78" s="797"/>
      <c r="EWG78" s="797"/>
      <c r="EWH78" s="797"/>
      <c r="EWI78" s="797"/>
      <c r="EWJ78" s="797"/>
      <c r="EWK78" s="797"/>
      <c r="EWL78" s="797"/>
      <c r="EWM78" s="797"/>
      <c r="EWN78" s="797"/>
      <c r="EWO78" s="797"/>
      <c r="EWP78" s="797"/>
      <c r="EWQ78" s="797"/>
      <c r="EWR78" s="797"/>
      <c r="EWS78" s="797"/>
      <c r="EWT78" s="797"/>
      <c r="EWU78" s="797"/>
      <c r="EWV78" s="797"/>
      <c r="EWW78" s="797"/>
      <c r="EWX78" s="797"/>
      <c r="EWY78" s="797"/>
      <c r="EWZ78" s="797"/>
      <c r="EXA78" s="797"/>
      <c r="EXB78" s="797"/>
      <c r="EXC78" s="797"/>
      <c r="EXD78" s="797"/>
      <c r="EXE78" s="797"/>
      <c r="EXF78" s="797"/>
      <c r="EXG78" s="797"/>
      <c r="EXH78" s="797"/>
      <c r="EXI78" s="797"/>
      <c r="EXJ78" s="797"/>
      <c r="EXK78" s="797"/>
      <c r="EXL78" s="797"/>
      <c r="EXM78" s="797"/>
      <c r="EXN78" s="797"/>
      <c r="EXO78" s="797"/>
      <c r="EXP78" s="797"/>
      <c r="EXQ78" s="797"/>
      <c r="EXR78" s="797"/>
      <c r="EXS78" s="797"/>
      <c r="EXT78" s="797"/>
      <c r="EXU78" s="797"/>
      <c r="EXV78" s="797"/>
      <c r="EXW78" s="797"/>
      <c r="EXX78" s="797"/>
      <c r="EXY78" s="797"/>
      <c r="EXZ78" s="797"/>
      <c r="EYA78" s="797"/>
      <c r="EYB78" s="797"/>
      <c r="EYC78" s="797"/>
      <c r="EYD78" s="797"/>
      <c r="EYE78" s="797"/>
      <c r="EYF78" s="797"/>
      <c r="EYG78" s="797"/>
      <c r="EYH78" s="797"/>
      <c r="EYI78" s="797"/>
      <c r="EYJ78" s="797"/>
      <c r="EYK78" s="797"/>
      <c r="EYL78" s="797"/>
      <c r="EYM78" s="797"/>
      <c r="EYN78" s="797"/>
      <c r="EYO78" s="797"/>
      <c r="EYP78" s="797"/>
      <c r="EYQ78" s="797"/>
      <c r="EYR78" s="797"/>
      <c r="EYS78" s="797"/>
      <c r="EYT78" s="797"/>
      <c r="EYU78" s="797"/>
      <c r="EYV78" s="797"/>
      <c r="EYW78" s="797"/>
      <c r="EYX78" s="797"/>
      <c r="EYY78" s="797"/>
      <c r="EYZ78" s="797"/>
      <c r="EZA78" s="797"/>
      <c r="EZB78" s="797"/>
      <c r="EZC78" s="797"/>
      <c r="EZD78" s="797"/>
      <c r="EZE78" s="797"/>
      <c r="EZF78" s="797"/>
      <c r="EZG78" s="797"/>
      <c r="EZH78" s="797"/>
      <c r="EZI78" s="797"/>
      <c r="EZJ78" s="797"/>
      <c r="EZK78" s="797"/>
      <c r="EZL78" s="797"/>
      <c r="EZM78" s="797"/>
      <c r="EZN78" s="797"/>
      <c r="EZO78" s="797"/>
      <c r="EZP78" s="797"/>
      <c r="EZQ78" s="797"/>
      <c r="EZR78" s="797"/>
      <c r="EZS78" s="797"/>
      <c r="EZT78" s="797"/>
      <c r="EZU78" s="797"/>
      <c r="EZV78" s="797"/>
      <c r="EZW78" s="797"/>
      <c r="EZX78" s="797"/>
      <c r="EZY78" s="797"/>
      <c r="EZZ78" s="797"/>
      <c r="FAA78" s="797"/>
      <c r="FAB78" s="797"/>
      <c r="FAC78" s="797"/>
      <c r="FAD78" s="797"/>
      <c r="FAE78" s="797"/>
      <c r="FAF78" s="797"/>
      <c r="FAG78" s="797"/>
      <c r="FAH78" s="797"/>
      <c r="FAI78" s="797"/>
      <c r="FAJ78" s="797"/>
      <c r="FAK78" s="797"/>
      <c r="FAL78" s="797"/>
      <c r="FAM78" s="797"/>
      <c r="FAN78" s="797"/>
      <c r="FAO78" s="797"/>
      <c r="FAP78" s="797"/>
      <c r="FAQ78" s="797"/>
      <c r="FAR78" s="797"/>
      <c r="FAS78" s="797"/>
      <c r="FAT78" s="797"/>
      <c r="FAU78" s="797"/>
      <c r="FAV78" s="797"/>
      <c r="FAW78" s="797"/>
      <c r="FAX78" s="797"/>
      <c r="FAY78" s="797"/>
      <c r="FAZ78" s="797"/>
      <c r="FBA78" s="797"/>
      <c r="FBB78" s="797"/>
      <c r="FBC78" s="797"/>
      <c r="FBD78" s="797"/>
      <c r="FBE78" s="797"/>
      <c r="FBF78" s="797"/>
      <c r="FBG78" s="797"/>
      <c r="FBH78" s="797"/>
      <c r="FBI78" s="797"/>
      <c r="FBJ78" s="797"/>
      <c r="FBK78" s="797"/>
      <c r="FBL78" s="797"/>
      <c r="FBM78" s="797"/>
      <c r="FBN78" s="797"/>
      <c r="FBO78" s="797"/>
      <c r="FBP78" s="797"/>
      <c r="FBQ78" s="797"/>
      <c r="FBR78" s="797"/>
      <c r="FBS78" s="797"/>
      <c r="FBT78" s="797"/>
      <c r="FBU78" s="797"/>
      <c r="FBV78" s="797"/>
      <c r="FBW78" s="797"/>
      <c r="FBX78" s="797"/>
      <c r="FBY78" s="797"/>
      <c r="FBZ78" s="797"/>
      <c r="FCA78" s="797"/>
      <c r="FCB78" s="797"/>
      <c r="FCC78" s="797"/>
      <c r="FCD78" s="797"/>
      <c r="FCE78" s="797"/>
      <c r="FCF78" s="797"/>
      <c r="FCG78" s="797"/>
      <c r="FCH78" s="797"/>
      <c r="FCI78" s="797"/>
      <c r="FCJ78" s="797"/>
      <c r="FCK78" s="797"/>
      <c r="FCL78" s="797"/>
      <c r="FCM78" s="797"/>
      <c r="FCN78" s="797"/>
      <c r="FCO78" s="797"/>
      <c r="FCP78" s="797"/>
      <c r="FCQ78" s="797"/>
      <c r="FCR78" s="797"/>
      <c r="FCS78" s="797"/>
      <c r="FCT78" s="797"/>
      <c r="FCU78" s="797"/>
      <c r="FCV78" s="797"/>
      <c r="FCW78" s="797"/>
      <c r="FCX78" s="797"/>
      <c r="FCY78" s="797"/>
      <c r="FCZ78" s="797"/>
      <c r="FDA78" s="797"/>
      <c r="FDB78" s="797"/>
      <c r="FDC78" s="797"/>
      <c r="FDD78" s="797"/>
      <c r="FDE78" s="797"/>
      <c r="FDF78" s="797"/>
      <c r="FDG78" s="797"/>
      <c r="FDH78" s="797"/>
      <c r="FDI78" s="797"/>
      <c r="FDJ78" s="797"/>
      <c r="FDK78" s="797"/>
      <c r="FDL78" s="797"/>
      <c r="FDM78" s="797"/>
      <c r="FDN78" s="797"/>
      <c r="FDO78" s="797"/>
      <c r="FDP78" s="797"/>
      <c r="FDQ78" s="797"/>
      <c r="FDR78" s="797"/>
      <c r="FDS78" s="797"/>
      <c r="FDT78" s="797"/>
      <c r="FDU78" s="797"/>
      <c r="FDV78" s="797"/>
      <c r="FDW78" s="797"/>
      <c r="FDX78" s="797"/>
      <c r="FDY78" s="797"/>
      <c r="FDZ78" s="797"/>
      <c r="FEA78" s="797"/>
      <c r="FEB78" s="797"/>
      <c r="FEC78" s="797"/>
      <c r="FED78" s="797"/>
      <c r="FEE78" s="797"/>
      <c r="FEF78" s="797"/>
      <c r="FEG78" s="797"/>
      <c r="FEH78" s="797"/>
      <c r="FEI78" s="797"/>
      <c r="FEJ78" s="797"/>
      <c r="FEK78" s="797"/>
      <c r="FEL78" s="797"/>
      <c r="FEM78" s="797"/>
      <c r="FEN78" s="797"/>
      <c r="FEO78" s="797"/>
      <c r="FEP78" s="797"/>
      <c r="FEQ78" s="797"/>
      <c r="FER78" s="797"/>
      <c r="FES78" s="797"/>
      <c r="FET78" s="797"/>
      <c r="FEU78" s="797"/>
      <c r="FEV78" s="797"/>
      <c r="FEW78" s="797"/>
      <c r="FEX78" s="797"/>
      <c r="FEY78" s="797"/>
      <c r="FEZ78" s="797"/>
      <c r="FFA78" s="797"/>
      <c r="FFB78" s="797"/>
      <c r="FFC78" s="797"/>
      <c r="FFD78" s="797"/>
      <c r="FFE78" s="797"/>
      <c r="FFF78" s="797"/>
      <c r="FFG78" s="797"/>
      <c r="FFH78" s="797"/>
      <c r="FFI78" s="797"/>
      <c r="FFJ78" s="797"/>
      <c r="FFK78" s="797"/>
      <c r="FFL78" s="797"/>
      <c r="FFM78" s="797"/>
      <c r="FFN78" s="797"/>
      <c r="FFO78" s="797"/>
      <c r="FFP78" s="797"/>
      <c r="FFQ78" s="797"/>
      <c r="FFR78" s="797"/>
      <c r="FFS78" s="797"/>
      <c r="FFT78" s="797"/>
      <c r="FFU78" s="797"/>
      <c r="FFV78" s="797"/>
      <c r="FFW78" s="797"/>
      <c r="FFX78" s="797"/>
      <c r="FFY78" s="797"/>
      <c r="FFZ78" s="797"/>
      <c r="FGA78" s="797"/>
      <c r="FGB78" s="797"/>
      <c r="FGC78" s="797"/>
      <c r="FGD78" s="797"/>
      <c r="FGE78" s="797"/>
      <c r="FGF78" s="797"/>
      <c r="FGG78" s="797"/>
      <c r="FGH78" s="797"/>
      <c r="FGI78" s="797"/>
      <c r="FGJ78" s="797"/>
      <c r="FGK78" s="797"/>
      <c r="FGL78" s="797"/>
      <c r="FGM78" s="797"/>
      <c r="FGN78" s="797"/>
      <c r="FGO78" s="797"/>
      <c r="FGP78" s="797"/>
      <c r="FGQ78" s="797"/>
      <c r="FGR78" s="797"/>
      <c r="FGS78" s="797"/>
      <c r="FGT78" s="797"/>
      <c r="FGU78" s="797"/>
      <c r="FGV78" s="797"/>
      <c r="FGW78" s="797"/>
      <c r="FGX78" s="797"/>
      <c r="FGY78" s="797"/>
      <c r="FGZ78" s="797"/>
      <c r="FHA78" s="797"/>
      <c r="FHB78" s="797"/>
      <c r="FHC78" s="797"/>
      <c r="FHD78" s="797"/>
      <c r="FHE78" s="797"/>
      <c r="FHF78" s="797"/>
      <c r="FHG78" s="797"/>
      <c r="FHH78" s="797"/>
      <c r="FHI78" s="797"/>
      <c r="FHJ78" s="797"/>
      <c r="FHK78" s="797"/>
      <c r="FHL78" s="797"/>
      <c r="FHM78" s="797"/>
      <c r="FHN78" s="797"/>
      <c r="FHO78" s="797"/>
      <c r="FHP78" s="797"/>
      <c r="FHQ78" s="797"/>
      <c r="FHR78" s="797"/>
      <c r="FHS78" s="797"/>
      <c r="FHT78" s="797"/>
      <c r="FHU78" s="797"/>
      <c r="FHV78" s="797"/>
      <c r="FHW78" s="797"/>
      <c r="FHX78" s="797"/>
      <c r="FHY78" s="797"/>
      <c r="FHZ78" s="797"/>
      <c r="FIA78" s="797"/>
      <c r="FIB78" s="797"/>
      <c r="FIC78" s="797"/>
      <c r="FID78" s="797"/>
      <c r="FIE78" s="797"/>
      <c r="FIF78" s="797"/>
      <c r="FIG78" s="797"/>
      <c r="FIH78" s="797"/>
      <c r="FII78" s="797"/>
      <c r="FIJ78" s="797"/>
      <c r="FIK78" s="797"/>
      <c r="FIL78" s="797"/>
      <c r="FIM78" s="797"/>
      <c r="FIN78" s="797"/>
      <c r="FIO78" s="797"/>
      <c r="FIP78" s="797"/>
      <c r="FIQ78" s="797"/>
      <c r="FIR78" s="797"/>
      <c r="FIS78" s="797"/>
      <c r="FIT78" s="797"/>
      <c r="FIU78" s="797"/>
      <c r="FIV78" s="797"/>
      <c r="FIW78" s="797"/>
      <c r="FIX78" s="797"/>
      <c r="FIY78" s="797"/>
      <c r="FIZ78" s="797"/>
      <c r="FJA78" s="797"/>
      <c r="FJB78" s="797"/>
      <c r="FJC78" s="797"/>
      <c r="FJD78" s="797"/>
      <c r="FJE78" s="797"/>
      <c r="FJF78" s="797"/>
      <c r="FJG78" s="797"/>
      <c r="FJH78" s="797"/>
      <c r="FJI78" s="797"/>
      <c r="FJJ78" s="797"/>
      <c r="FJK78" s="797"/>
      <c r="FJL78" s="797"/>
      <c r="FJM78" s="797"/>
      <c r="FJN78" s="797"/>
      <c r="FJO78" s="797"/>
      <c r="FJP78" s="797"/>
      <c r="FJQ78" s="797"/>
      <c r="FJR78" s="797"/>
      <c r="FJS78" s="797"/>
      <c r="FJT78" s="797"/>
      <c r="FJU78" s="797"/>
      <c r="FJV78" s="797"/>
      <c r="FJW78" s="797"/>
      <c r="FJX78" s="797"/>
      <c r="FJY78" s="797"/>
      <c r="FJZ78" s="797"/>
      <c r="FKA78" s="797"/>
      <c r="FKB78" s="797"/>
      <c r="FKC78" s="797"/>
      <c r="FKD78" s="797"/>
      <c r="FKE78" s="797"/>
      <c r="FKF78" s="797"/>
      <c r="FKG78" s="797"/>
      <c r="FKH78" s="797"/>
      <c r="FKI78" s="797"/>
      <c r="FKJ78" s="797"/>
      <c r="FKK78" s="797"/>
      <c r="FKL78" s="797"/>
      <c r="FKM78" s="797"/>
      <c r="FKN78" s="797"/>
      <c r="FKO78" s="797"/>
      <c r="FKP78" s="797"/>
      <c r="FKQ78" s="797"/>
      <c r="FKR78" s="797"/>
      <c r="FKS78" s="797"/>
      <c r="FKT78" s="797"/>
      <c r="FKU78" s="797"/>
      <c r="FKV78" s="797"/>
      <c r="FKW78" s="797"/>
      <c r="FKX78" s="797"/>
      <c r="FKY78" s="797"/>
      <c r="FKZ78" s="797"/>
      <c r="FLA78" s="797"/>
      <c r="FLB78" s="797"/>
      <c r="FLC78" s="797"/>
      <c r="FLD78" s="797"/>
      <c r="FLE78" s="797"/>
      <c r="FLF78" s="797"/>
      <c r="FLG78" s="797"/>
      <c r="FLH78" s="797"/>
      <c r="FLI78" s="797"/>
      <c r="FLJ78" s="797"/>
      <c r="FLK78" s="797"/>
      <c r="FLL78" s="797"/>
      <c r="FLM78" s="797"/>
      <c r="FLN78" s="797"/>
      <c r="FLO78" s="797"/>
      <c r="FLP78" s="797"/>
      <c r="FLQ78" s="797"/>
      <c r="FLR78" s="797"/>
      <c r="FLS78" s="797"/>
      <c r="FLT78" s="797"/>
      <c r="FLU78" s="797"/>
      <c r="FLV78" s="797"/>
      <c r="FLW78" s="797"/>
      <c r="FLX78" s="797"/>
      <c r="FLY78" s="797"/>
      <c r="FLZ78" s="797"/>
      <c r="FMA78" s="797"/>
      <c r="FMB78" s="797"/>
      <c r="FMC78" s="797"/>
      <c r="FMD78" s="797"/>
      <c r="FME78" s="797"/>
      <c r="FMF78" s="797"/>
      <c r="FMG78" s="797"/>
      <c r="FMH78" s="797"/>
      <c r="FMI78" s="797"/>
      <c r="FMJ78" s="797"/>
      <c r="FMK78" s="797"/>
      <c r="FML78" s="797"/>
      <c r="FMM78" s="797"/>
      <c r="FMN78" s="797"/>
      <c r="FMO78" s="797"/>
      <c r="FMP78" s="797"/>
      <c r="FMQ78" s="797"/>
      <c r="FMR78" s="797"/>
      <c r="FMS78" s="797"/>
      <c r="FMT78" s="797"/>
      <c r="FMU78" s="797"/>
      <c r="FMV78" s="797"/>
      <c r="FMW78" s="797"/>
      <c r="FMX78" s="797"/>
      <c r="FMY78" s="797"/>
      <c r="FMZ78" s="797"/>
      <c r="FNA78" s="797"/>
      <c r="FNB78" s="797"/>
      <c r="FNC78" s="797"/>
      <c r="FND78" s="797"/>
      <c r="FNE78" s="797"/>
      <c r="FNF78" s="797"/>
      <c r="FNG78" s="797"/>
      <c r="FNH78" s="797"/>
      <c r="FNI78" s="797"/>
      <c r="FNJ78" s="797"/>
      <c r="FNK78" s="797"/>
      <c r="FNL78" s="797"/>
      <c r="FNM78" s="797"/>
      <c r="FNN78" s="797"/>
      <c r="FNO78" s="797"/>
      <c r="FNP78" s="797"/>
      <c r="FNQ78" s="797"/>
      <c r="FNR78" s="797"/>
      <c r="FNS78" s="797"/>
      <c r="FNT78" s="797"/>
      <c r="FNU78" s="797"/>
      <c r="FNV78" s="797"/>
      <c r="FNW78" s="797"/>
      <c r="FNX78" s="797"/>
      <c r="FNY78" s="797"/>
      <c r="FNZ78" s="797"/>
      <c r="FOA78" s="797"/>
      <c r="FOB78" s="797"/>
      <c r="FOC78" s="797"/>
      <c r="FOD78" s="797"/>
      <c r="FOE78" s="797"/>
      <c r="FOF78" s="797"/>
      <c r="FOG78" s="797"/>
      <c r="FOH78" s="797"/>
      <c r="FOI78" s="797"/>
      <c r="FOJ78" s="797"/>
      <c r="FOK78" s="797"/>
      <c r="FOL78" s="797"/>
      <c r="FOM78" s="797"/>
      <c r="FON78" s="797"/>
      <c r="FOO78" s="797"/>
      <c r="FOP78" s="797"/>
      <c r="FOQ78" s="797"/>
      <c r="FOR78" s="797"/>
      <c r="FOS78" s="797"/>
      <c r="FOT78" s="797"/>
      <c r="FOU78" s="797"/>
      <c r="FOV78" s="797"/>
      <c r="FOW78" s="797"/>
      <c r="FOX78" s="797"/>
      <c r="FOY78" s="797"/>
      <c r="FOZ78" s="797"/>
      <c r="FPA78" s="797"/>
      <c r="FPB78" s="797"/>
      <c r="FPC78" s="797"/>
      <c r="FPD78" s="797"/>
      <c r="FPE78" s="797"/>
      <c r="FPF78" s="797"/>
      <c r="FPG78" s="797"/>
      <c r="FPH78" s="797"/>
      <c r="FPI78" s="797"/>
      <c r="FPJ78" s="797"/>
      <c r="FPK78" s="797"/>
      <c r="FPL78" s="797"/>
      <c r="FPM78" s="797"/>
      <c r="FPN78" s="797"/>
      <c r="FPO78" s="797"/>
      <c r="FPP78" s="797"/>
      <c r="FPQ78" s="797"/>
      <c r="FPR78" s="797"/>
      <c r="FPS78" s="797"/>
      <c r="FPT78" s="797"/>
      <c r="FPU78" s="797"/>
      <c r="FPV78" s="797"/>
      <c r="FPW78" s="797"/>
      <c r="FPX78" s="797"/>
      <c r="FPY78" s="797"/>
      <c r="FPZ78" s="797"/>
      <c r="FQA78" s="797"/>
      <c r="FQB78" s="797"/>
      <c r="FQC78" s="797"/>
      <c r="FQD78" s="797"/>
      <c r="FQE78" s="797"/>
      <c r="FQF78" s="797"/>
      <c r="FQG78" s="797"/>
      <c r="FQH78" s="797"/>
      <c r="FQI78" s="797"/>
      <c r="FQJ78" s="797"/>
      <c r="FQK78" s="797"/>
      <c r="FQL78" s="797"/>
      <c r="FQM78" s="797"/>
      <c r="FQN78" s="797"/>
      <c r="FQO78" s="797"/>
      <c r="FQP78" s="797"/>
      <c r="FQQ78" s="797"/>
      <c r="FQR78" s="797"/>
      <c r="FQS78" s="797"/>
      <c r="FQT78" s="797"/>
      <c r="FQU78" s="797"/>
      <c r="FQV78" s="797"/>
      <c r="FQW78" s="797"/>
      <c r="FQX78" s="797"/>
      <c r="FQY78" s="797"/>
      <c r="FQZ78" s="797"/>
      <c r="FRA78" s="797"/>
      <c r="FRB78" s="797"/>
      <c r="FRC78" s="797"/>
      <c r="FRD78" s="797"/>
      <c r="FRE78" s="797"/>
      <c r="FRF78" s="797"/>
      <c r="FRG78" s="797"/>
      <c r="FRH78" s="797"/>
      <c r="FRI78" s="797"/>
      <c r="FRJ78" s="797"/>
      <c r="FRK78" s="797"/>
      <c r="FRL78" s="797"/>
      <c r="FRM78" s="797"/>
      <c r="FRN78" s="797"/>
      <c r="FRO78" s="797"/>
      <c r="FRP78" s="797"/>
      <c r="FRQ78" s="797"/>
      <c r="FRR78" s="797"/>
      <c r="FRS78" s="797"/>
      <c r="FRT78" s="797"/>
      <c r="FRU78" s="797"/>
      <c r="FRV78" s="797"/>
      <c r="FRW78" s="797"/>
      <c r="FRX78" s="797"/>
      <c r="FRY78" s="797"/>
      <c r="FRZ78" s="797"/>
      <c r="FSA78" s="797"/>
      <c r="FSB78" s="797"/>
      <c r="FSC78" s="797"/>
      <c r="FSD78" s="797"/>
      <c r="FSE78" s="797"/>
      <c r="FSF78" s="797"/>
      <c r="FSG78" s="797"/>
      <c r="FSH78" s="797"/>
      <c r="FSI78" s="797"/>
      <c r="FSJ78" s="797"/>
      <c r="FSK78" s="797"/>
      <c r="FSL78" s="797"/>
      <c r="FSM78" s="797"/>
      <c r="FSN78" s="797"/>
      <c r="FSO78" s="797"/>
      <c r="FSP78" s="797"/>
      <c r="FSQ78" s="797"/>
      <c r="FSR78" s="797"/>
      <c r="FSS78" s="797"/>
      <c r="FST78" s="797"/>
      <c r="FSU78" s="797"/>
      <c r="FSV78" s="797"/>
      <c r="FSW78" s="797"/>
      <c r="FSX78" s="797"/>
      <c r="FSY78" s="797"/>
      <c r="FSZ78" s="797"/>
      <c r="FTA78" s="797"/>
      <c r="FTB78" s="797"/>
      <c r="FTC78" s="797"/>
      <c r="FTD78" s="797"/>
      <c r="FTE78" s="797"/>
      <c r="FTF78" s="797"/>
      <c r="FTG78" s="797"/>
      <c r="FTH78" s="797"/>
      <c r="FTI78" s="797"/>
      <c r="FTJ78" s="797"/>
      <c r="FTK78" s="797"/>
      <c r="FTL78" s="797"/>
      <c r="FTM78" s="797"/>
      <c r="FTN78" s="797"/>
      <c r="FTO78" s="797"/>
      <c r="FTP78" s="797"/>
      <c r="FTQ78" s="797"/>
      <c r="FTR78" s="797"/>
      <c r="FTS78" s="797"/>
      <c r="FTT78" s="797"/>
      <c r="FTU78" s="797"/>
      <c r="FTV78" s="797"/>
      <c r="FTW78" s="797"/>
      <c r="FTX78" s="797"/>
      <c r="FTY78" s="797"/>
      <c r="FTZ78" s="797"/>
      <c r="FUA78" s="797"/>
      <c r="FUB78" s="797"/>
      <c r="FUC78" s="797"/>
      <c r="FUD78" s="797"/>
      <c r="FUE78" s="797"/>
      <c r="FUF78" s="797"/>
      <c r="FUG78" s="797"/>
      <c r="FUH78" s="797"/>
      <c r="FUI78" s="797"/>
      <c r="FUJ78" s="797"/>
      <c r="FUK78" s="797"/>
      <c r="FUL78" s="797"/>
      <c r="FUM78" s="797"/>
      <c r="FUN78" s="797"/>
      <c r="FUO78" s="797"/>
      <c r="FUP78" s="797"/>
      <c r="FUQ78" s="797"/>
      <c r="FUR78" s="797"/>
      <c r="FUS78" s="797"/>
      <c r="FUT78" s="797"/>
      <c r="FUU78" s="797"/>
      <c r="FUV78" s="797"/>
      <c r="FUW78" s="797"/>
      <c r="FUX78" s="797"/>
      <c r="FUY78" s="797"/>
      <c r="FUZ78" s="797"/>
      <c r="FVA78" s="797"/>
      <c r="FVB78" s="797"/>
      <c r="FVC78" s="797"/>
      <c r="FVD78" s="797"/>
      <c r="FVE78" s="797"/>
      <c r="FVF78" s="797"/>
      <c r="FVG78" s="797"/>
      <c r="FVH78" s="797"/>
      <c r="FVI78" s="797"/>
      <c r="FVJ78" s="797"/>
      <c r="FVK78" s="797"/>
      <c r="FVL78" s="797"/>
      <c r="FVM78" s="797"/>
      <c r="FVN78" s="797"/>
      <c r="FVO78" s="797"/>
      <c r="FVP78" s="797"/>
      <c r="FVQ78" s="797"/>
      <c r="FVR78" s="797"/>
      <c r="FVS78" s="797"/>
      <c r="FVT78" s="797"/>
      <c r="FVU78" s="797"/>
      <c r="FVV78" s="797"/>
      <c r="FVW78" s="797"/>
      <c r="FVX78" s="797"/>
      <c r="FVY78" s="797"/>
      <c r="FVZ78" s="797"/>
      <c r="FWA78" s="797"/>
      <c r="FWB78" s="797"/>
      <c r="FWC78" s="797"/>
      <c r="FWD78" s="797"/>
      <c r="FWE78" s="797"/>
      <c r="FWF78" s="797"/>
      <c r="FWG78" s="797"/>
      <c r="FWH78" s="797"/>
      <c r="FWI78" s="797"/>
      <c r="FWJ78" s="797"/>
      <c r="FWK78" s="797"/>
      <c r="FWL78" s="797"/>
      <c r="FWM78" s="797"/>
      <c r="FWN78" s="797"/>
      <c r="FWO78" s="797"/>
      <c r="FWP78" s="797"/>
      <c r="FWQ78" s="797"/>
      <c r="FWR78" s="797"/>
      <c r="FWS78" s="797"/>
      <c r="FWT78" s="797"/>
      <c r="FWU78" s="797"/>
      <c r="FWV78" s="797"/>
      <c r="FWW78" s="797"/>
      <c r="FWX78" s="797"/>
      <c r="FWY78" s="797"/>
      <c r="FWZ78" s="797"/>
      <c r="FXA78" s="797"/>
      <c r="FXB78" s="797"/>
      <c r="FXC78" s="797"/>
      <c r="FXD78" s="797"/>
      <c r="FXE78" s="797"/>
      <c r="FXF78" s="797"/>
      <c r="FXG78" s="797"/>
      <c r="FXH78" s="797"/>
      <c r="FXI78" s="797"/>
      <c r="FXJ78" s="797"/>
      <c r="FXK78" s="797"/>
      <c r="FXL78" s="797"/>
      <c r="FXM78" s="797"/>
      <c r="FXN78" s="797"/>
      <c r="FXO78" s="797"/>
      <c r="FXP78" s="797"/>
      <c r="FXQ78" s="797"/>
      <c r="FXR78" s="797"/>
      <c r="FXS78" s="797"/>
      <c r="FXT78" s="797"/>
      <c r="FXU78" s="797"/>
      <c r="FXV78" s="797"/>
      <c r="FXW78" s="797"/>
      <c r="FXX78" s="797"/>
      <c r="FXY78" s="797"/>
      <c r="FXZ78" s="797"/>
      <c r="FYA78" s="797"/>
      <c r="FYB78" s="797"/>
      <c r="FYC78" s="797"/>
      <c r="FYD78" s="797"/>
      <c r="FYE78" s="797"/>
      <c r="FYF78" s="797"/>
      <c r="FYG78" s="797"/>
      <c r="FYH78" s="797"/>
      <c r="FYI78" s="797"/>
      <c r="FYJ78" s="797"/>
      <c r="FYK78" s="797"/>
      <c r="FYL78" s="797"/>
      <c r="FYM78" s="797"/>
      <c r="FYN78" s="797"/>
      <c r="FYO78" s="797"/>
      <c r="FYP78" s="797"/>
      <c r="FYQ78" s="797"/>
      <c r="FYR78" s="797"/>
      <c r="FYS78" s="797"/>
      <c r="FYT78" s="797"/>
      <c r="FYU78" s="797"/>
      <c r="FYV78" s="797"/>
      <c r="FYW78" s="797"/>
      <c r="FYX78" s="797"/>
      <c r="FYY78" s="797"/>
      <c r="FYZ78" s="797"/>
      <c r="FZA78" s="797"/>
      <c r="FZB78" s="797"/>
      <c r="FZC78" s="797"/>
      <c r="FZD78" s="797"/>
      <c r="FZE78" s="797"/>
      <c r="FZF78" s="797"/>
      <c r="FZG78" s="797"/>
      <c r="FZH78" s="797"/>
      <c r="FZI78" s="797"/>
      <c r="FZJ78" s="797"/>
      <c r="FZK78" s="797"/>
      <c r="FZL78" s="797"/>
      <c r="FZM78" s="797"/>
      <c r="FZN78" s="797"/>
      <c r="FZO78" s="797"/>
      <c r="FZP78" s="797"/>
      <c r="FZQ78" s="797"/>
      <c r="FZR78" s="797"/>
      <c r="FZS78" s="797"/>
      <c r="FZT78" s="797"/>
      <c r="FZU78" s="797"/>
      <c r="FZV78" s="797"/>
      <c r="FZW78" s="797"/>
      <c r="FZX78" s="797"/>
      <c r="FZY78" s="797"/>
      <c r="FZZ78" s="797"/>
      <c r="GAA78" s="797"/>
      <c r="GAB78" s="797"/>
      <c r="GAC78" s="797"/>
      <c r="GAD78" s="797"/>
      <c r="GAE78" s="797"/>
      <c r="GAF78" s="797"/>
      <c r="GAG78" s="797"/>
      <c r="GAH78" s="797"/>
      <c r="GAI78" s="797"/>
      <c r="GAJ78" s="797"/>
      <c r="GAK78" s="797"/>
      <c r="GAL78" s="797"/>
      <c r="GAM78" s="797"/>
      <c r="GAN78" s="797"/>
      <c r="GAO78" s="797"/>
      <c r="GAP78" s="797"/>
      <c r="GAQ78" s="797"/>
      <c r="GAR78" s="797"/>
      <c r="GAS78" s="797"/>
      <c r="GAT78" s="797"/>
      <c r="GAU78" s="797"/>
      <c r="GAV78" s="797"/>
      <c r="GAW78" s="797"/>
      <c r="GAX78" s="797"/>
      <c r="GAY78" s="797"/>
      <c r="GAZ78" s="797"/>
      <c r="GBA78" s="797"/>
      <c r="GBB78" s="797"/>
      <c r="GBC78" s="797"/>
      <c r="GBD78" s="797"/>
      <c r="GBE78" s="797"/>
      <c r="GBF78" s="797"/>
      <c r="GBG78" s="797"/>
      <c r="GBH78" s="797"/>
      <c r="GBI78" s="797"/>
      <c r="GBJ78" s="797"/>
      <c r="GBK78" s="797"/>
      <c r="GBL78" s="797"/>
      <c r="GBM78" s="797"/>
      <c r="GBN78" s="797"/>
      <c r="GBO78" s="797"/>
      <c r="GBP78" s="797"/>
      <c r="GBQ78" s="797"/>
      <c r="GBR78" s="797"/>
      <c r="GBS78" s="797"/>
      <c r="GBT78" s="797"/>
      <c r="GBU78" s="797"/>
      <c r="GBV78" s="797"/>
      <c r="GBW78" s="797"/>
      <c r="GBX78" s="797"/>
      <c r="GBY78" s="797"/>
      <c r="GBZ78" s="797"/>
      <c r="GCA78" s="797"/>
      <c r="GCB78" s="797"/>
      <c r="GCC78" s="797"/>
      <c r="GCD78" s="797"/>
      <c r="GCE78" s="797"/>
      <c r="GCF78" s="797"/>
      <c r="GCG78" s="797"/>
      <c r="GCH78" s="797"/>
      <c r="GCI78" s="797"/>
      <c r="GCJ78" s="797"/>
      <c r="GCK78" s="797"/>
      <c r="GCL78" s="797"/>
      <c r="GCM78" s="797"/>
      <c r="GCN78" s="797"/>
      <c r="GCO78" s="797"/>
      <c r="GCP78" s="797"/>
      <c r="GCQ78" s="797"/>
      <c r="GCR78" s="797"/>
      <c r="GCS78" s="797"/>
      <c r="GCT78" s="797"/>
      <c r="GCU78" s="797"/>
      <c r="GCV78" s="797"/>
      <c r="GCW78" s="797"/>
      <c r="GCX78" s="797"/>
      <c r="GCY78" s="797"/>
      <c r="GCZ78" s="797"/>
      <c r="GDA78" s="797"/>
      <c r="GDB78" s="797"/>
      <c r="GDC78" s="797"/>
      <c r="GDD78" s="797"/>
      <c r="GDE78" s="797"/>
      <c r="GDF78" s="797"/>
      <c r="GDG78" s="797"/>
      <c r="GDH78" s="797"/>
      <c r="GDI78" s="797"/>
      <c r="GDJ78" s="797"/>
      <c r="GDK78" s="797"/>
      <c r="GDL78" s="797"/>
      <c r="GDM78" s="797"/>
      <c r="GDN78" s="797"/>
      <c r="GDO78" s="797"/>
      <c r="GDP78" s="797"/>
      <c r="GDQ78" s="797"/>
      <c r="GDR78" s="797"/>
      <c r="GDS78" s="797"/>
      <c r="GDT78" s="797"/>
      <c r="GDU78" s="797"/>
      <c r="GDV78" s="797"/>
      <c r="GDW78" s="797"/>
      <c r="GDX78" s="797"/>
      <c r="GDY78" s="797"/>
      <c r="GDZ78" s="797"/>
      <c r="GEA78" s="797"/>
      <c r="GEB78" s="797"/>
      <c r="GEC78" s="797"/>
      <c r="GED78" s="797"/>
      <c r="GEE78" s="797"/>
      <c r="GEF78" s="797"/>
      <c r="GEG78" s="797"/>
      <c r="GEH78" s="797"/>
      <c r="GEI78" s="797"/>
      <c r="GEJ78" s="797"/>
      <c r="GEK78" s="797"/>
      <c r="GEL78" s="797"/>
      <c r="GEM78" s="797"/>
      <c r="GEN78" s="797"/>
      <c r="GEO78" s="797"/>
      <c r="GEP78" s="797"/>
      <c r="GEQ78" s="797"/>
      <c r="GER78" s="797"/>
      <c r="GES78" s="797"/>
      <c r="GET78" s="797"/>
      <c r="GEU78" s="797"/>
      <c r="GEV78" s="797"/>
      <c r="GEW78" s="797"/>
      <c r="GEX78" s="797"/>
      <c r="GEY78" s="797"/>
      <c r="GEZ78" s="797"/>
      <c r="GFA78" s="797"/>
      <c r="GFB78" s="797"/>
      <c r="GFC78" s="797"/>
      <c r="GFD78" s="797"/>
      <c r="GFE78" s="797"/>
      <c r="GFF78" s="797"/>
      <c r="GFG78" s="797"/>
      <c r="GFH78" s="797"/>
      <c r="GFI78" s="797"/>
      <c r="GFJ78" s="797"/>
      <c r="GFK78" s="797"/>
      <c r="GFL78" s="797"/>
      <c r="GFM78" s="797"/>
      <c r="GFN78" s="797"/>
      <c r="GFO78" s="797"/>
      <c r="GFP78" s="797"/>
      <c r="GFQ78" s="797"/>
      <c r="GFR78" s="797"/>
      <c r="GFS78" s="797"/>
      <c r="GFT78" s="797"/>
      <c r="GFU78" s="797"/>
      <c r="GFV78" s="797"/>
      <c r="GFW78" s="797"/>
      <c r="GFX78" s="797"/>
      <c r="GFY78" s="797"/>
      <c r="GFZ78" s="797"/>
      <c r="GGA78" s="797"/>
      <c r="GGB78" s="797"/>
      <c r="GGC78" s="797"/>
      <c r="GGD78" s="797"/>
      <c r="GGE78" s="797"/>
      <c r="GGF78" s="797"/>
      <c r="GGG78" s="797"/>
      <c r="GGH78" s="797"/>
      <c r="GGI78" s="797"/>
      <c r="GGJ78" s="797"/>
      <c r="GGK78" s="797"/>
      <c r="GGL78" s="797"/>
      <c r="GGM78" s="797"/>
      <c r="GGN78" s="797"/>
      <c r="GGO78" s="797"/>
      <c r="GGP78" s="797"/>
      <c r="GGQ78" s="797"/>
      <c r="GGR78" s="797"/>
      <c r="GGS78" s="797"/>
      <c r="GGT78" s="797"/>
      <c r="GGU78" s="797"/>
      <c r="GGV78" s="797"/>
      <c r="GGW78" s="797"/>
      <c r="GGX78" s="797"/>
      <c r="GGY78" s="797"/>
      <c r="GGZ78" s="797"/>
      <c r="GHA78" s="797"/>
      <c r="GHB78" s="797"/>
      <c r="GHC78" s="797"/>
      <c r="GHD78" s="797"/>
      <c r="GHE78" s="797"/>
      <c r="GHF78" s="797"/>
      <c r="GHG78" s="797"/>
      <c r="GHH78" s="797"/>
      <c r="GHI78" s="797"/>
      <c r="GHJ78" s="797"/>
      <c r="GHK78" s="797"/>
      <c r="GHL78" s="797"/>
      <c r="GHM78" s="797"/>
      <c r="GHN78" s="797"/>
      <c r="GHO78" s="797"/>
      <c r="GHP78" s="797"/>
      <c r="GHQ78" s="797"/>
      <c r="GHR78" s="797"/>
      <c r="GHS78" s="797"/>
      <c r="GHT78" s="797"/>
      <c r="GHU78" s="797"/>
      <c r="GHV78" s="797"/>
      <c r="GHW78" s="797"/>
      <c r="GHX78" s="797"/>
      <c r="GHY78" s="797"/>
      <c r="GHZ78" s="797"/>
      <c r="GIA78" s="797"/>
      <c r="GIB78" s="797"/>
      <c r="GIC78" s="797"/>
      <c r="GID78" s="797"/>
      <c r="GIE78" s="797"/>
      <c r="GIF78" s="797"/>
      <c r="GIG78" s="797"/>
      <c r="GIH78" s="797"/>
      <c r="GII78" s="797"/>
      <c r="GIJ78" s="797"/>
      <c r="GIK78" s="797"/>
      <c r="GIL78" s="797"/>
      <c r="GIM78" s="797"/>
      <c r="GIN78" s="797"/>
      <c r="GIO78" s="797"/>
      <c r="GIP78" s="797"/>
      <c r="GIQ78" s="797"/>
      <c r="GIR78" s="797"/>
      <c r="GIS78" s="797"/>
      <c r="GIT78" s="797"/>
      <c r="GIU78" s="797"/>
      <c r="GIV78" s="797"/>
      <c r="GIW78" s="797"/>
      <c r="GIX78" s="797"/>
      <c r="GIY78" s="797"/>
      <c r="GIZ78" s="797"/>
      <c r="GJA78" s="797"/>
      <c r="GJB78" s="797"/>
      <c r="GJC78" s="797"/>
      <c r="GJD78" s="797"/>
      <c r="GJE78" s="797"/>
      <c r="GJF78" s="797"/>
      <c r="GJG78" s="797"/>
      <c r="GJH78" s="797"/>
      <c r="GJI78" s="797"/>
      <c r="GJJ78" s="797"/>
      <c r="GJK78" s="797"/>
      <c r="GJL78" s="797"/>
      <c r="GJM78" s="797"/>
      <c r="GJN78" s="797"/>
      <c r="GJO78" s="797"/>
      <c r="GJP78" s="797"/>
      <c r="GJQ78" s="797"/>
      <c r="GJR78" s="797"/>
      <c r="GJS78" s="797"/>
      <c r="GJT78" s="797"/>
      <c r="GJU78" s="797"/>
      <c r="GJV78" s="797"/>
      <c r="GJW78" s="797"/>
      <c r="GJX78" s="797"/>
      <c r="GJY78" s="797"/>
      <c r="GJZ78" s="797"/>
      <c r="GKA78" s="797"/>
      <c r="GKB78" s="797"/>
      <c r="GKC78" s="797"/>
      <c r="GKD78" s="797"/>
      <c r="GKE78" s="797"/>
      <c r="GKF78" s="797"/>
      <c r="GKG78" s="797"/>
      <c r="GKH78" s="797"/>
      <c r="GKI78" s="797"/>
      <c r="GKJ78" s="797"/>
      <c r="GKK78" s="797"/>
      <c r="GKL78" s="797"/>
      <c r="GKM78" s="797"/>
      <c r="GKN78" s="797"/>
      <c r="GKO78" s="797"/>
      <c r="GKP78" s="797"/>
      <c r="GKQ78" s="797"/>
      <c r="GKR78" s="797"/>
      <c r="GKS78" s="797"/>
      <c r="GKT78" s="797"/>
      <c r="GKU78" s="797"/>
      <c r="GKV78" s="797"/>
      <c r="GKW78" s="797"/>
      <c r="GKX78" s="797"/>
      <c r="GKY78" s="797"/>
      <c r="GKZ78" s="797"/>
      <c r="GLA78" s="797"/>
      <c r="GLB78" s="797"/>
      <c r="GLC78" s="797"/>
      <c r="GLD78" s="797"/>
      <c r="GLE78" s="797"/>
      <c r="GLF78" s="797"/>
      <c r="GLG78" s="797"/>
      <c r="GLH78" s="797"/>
      <c r="GLI78" s="797"/>
      <c r="GLJ78" s="797"/>
      <c r="GLK78" s="797"/>
      <c r="GLL78" s="797"/>
      <c r="GLM78" s="797"/>
      <c r="GLN78" s="797"/>
      <c r="GLO78" s="797"/>
      <c r="GLP78" s="797"/>
      <c r="GLQ78" s="797"/>
      <c r="GLR78" s="797"/>
      <c r="GLS78" s="797"/>
      <c r="GLT78" s="797"/>
      <c r="GLU78" s="797"/>
      <c r="GLV78" s="797"/>
      <c r="GLW78" s="797"/>
      <c r="GLX78" s="797"/>
      <c r="GLY78" s="797"/>
      <c r="GLZ78" s="797"/>
      <c r="GMA78" s="797"/>
      <c r="GMB78" s="797"/>
      <c r="GMC78" s="797"/>
      <c r="GMD78" s="797"/>
      <c r="GME78" s="797"/>
      <c r="GMF78" s="797"/>
      <c r="GMG78" s="797"/>
      <c r="GMH78" s="797"/>
      <c r="GMI78" s="797"/>
      <c r="GMJ78" s="797"/>
      <c r="GMK78" s="797"/>
      <c r="GML78" s="797"/>
      <c r="GMM78" s="797"/>
      <c r="GMN78" s="797"/>
      <c r="GMO78" s="797"/>
      <c r="GMP78" s="797"/>
      <c r="GMQ78" s="797"/>
      <c r="GMR78" s="797"/>
      <c r="GMS78" s="797"/>
      <c r="GMT78" s="797"/>
      <c r="GMU78" s="797"/>
      <c r="GMV78" s="797"/>
      <c r="GMW78" s="797"/>
      <c r="GMX78" s="797"/>
      <c r="GMY78" s="797"/>
      <c r="GMZ78" s="797"/>
      <c r="GNA78" s="797"/>
      <c r="GNB78" s="797"/>
      <c r="GNC78" s="797"/>
      <c r="GND78" s="797"/>
      <c r="GNE78" s="797"/>
      <c r="GNF78" s="797"/>
      <c r="GNG78" s="797"/>
      <c r="GNH78" s="797"/>
      <c r="GNI78" s="797"/>
      <c r="GNJ78" s="797"/>
      <c r="GNK78" s="797"/>
      <c r="GNL78" s="797"/>
      <c r="GNM78" s="797"/>
      <c r="GNN78" s="797"/>
      <c r="GNO78" s="797"/>
      <c r="GNP78" s="797"/>
      <c r="GNQ78" s="797"/>
      <c r="GNR78" s="797"/>
      <c r="GNS78" s="797"/>
      <c r="GNT78" s="797"/>
      <c r="GNU78" s="797"/>
      <c r="GNV78" s="797"/>
      <c r="GNW78" s="797"/>
      <c r="GNX78" s="797"/>
      <c r="GNY78" s="797"/>
      <c r="GNZ78" s="797"/>
      <c r="GOA78" s="797"/>
      <c r="GOB78" s="797"/>
      <c r="GOC78" s="797"/>
      <c r="GOD78" s="797"/>
      <c r="GOE78" s="797"/>
      <c r="GOF78" s="797"/>
      <c r="GOG78" s="797"/>
      <c r="GOH78" s="797"/>
      <c r="GOI78" s="797"/>
      <c r="GOJ78" s="797"/>
      <c r="GOK78" s="797"/>
      <c r="GOL78" s="797"/>
      <c r="GOM78" s="797"/>
      <c r="GON78" s="797"/>
      <c r="GOO78" s="797"/>
      <c r="GOP78" s="797"/>
      <c r="GOQ78" s="797"/>
      <c r="GOR78" s="797"/>
      <c r="GOS78" s="797"/>
      <c r="GOT78" s="797"/>
      <c r="GOU78" s="797"/>
      <c r="GOV78" s="797"/>
      <c r="GOW78" s="797"/>
      <c r="GOX78" s="797"/>
      <c r="GOY78" s="797"/>
      <c r="GOZ78" s="797"/>
      <c r="GPA78" s="797"/>
      <c r="GPB78" s="797"/>
      <c r="GPC78" s="797"/>
      <c r="GPD78" s="797"/>
      <c r="GPE78" s="797"/>
      <c r="GPF78" s="797"/>
      <c r="GPG78" s="797"/>
      <c r="GPH78" s="797"/>
      <c r="GPI78" s="797"/>
      <c r="GPJ78" s="797"/>
      <c r="GPK78" s="797"/>
      <c r="GPL78" s="797"/>
      <c r="GPM78" s="797"/>
      <c r="GPN78" s="797"/>
      <c r="GPO78" s="797"/>
      <c r="GPP78" s="797"/>
      <c r="GPQ78" s="797"/>
      <c r="GPR78" s="797"/>
      <c r="GPS78" s="797"/>
      <c r="GPT78" s="797"/>
      <c r="GPU78" s="797"/>
      <c r="GPV78" s="797"/>
      <c r="GPW78" s="797"/>
      <c r="GPX78" s="797"/>
      <c r="GPY78" s="797"/>
      <c r="GPZ78" s="797"/>
      <c r="GQA78" s="797"/>
      <c r="GQB78" s="797"/>
      <c r="GQC78" s="797"/>
      <c r="GQD78" s="797"/>
      <c r="GQE78" s="797"/>
      <c r="GQF78" s="797"/>
      <c r="GQG78" s="797"/>
      <c r="GQH78" s="797"/>
      <c r="GQI78" s="797"/>
      <c r="GQJ78" s="797"/>
      <c r="GQK78" s="797"/>
      <c r="GQL78" s="797"/>
      <c r="GQM78" s="797"/>
      <c r="GQN78" s="797"/>
      <c r="GQO78" s="797"/>
      <c r="GQP78" s="797"/>
      <c r="GQQ78" s="797"/>
      <c r="GQR78" s="797"/>
      <c r="GQS78" s="797"/>
      <c r="GQT78" s="797"/>
      <c r="GQU78" s="797"/>
      <c r="GQV78" s="797"/>
      <c r="GQW78" s="797"/>
      <c r="GQX78" s="797"/>
      <c r="GQY78" s="797"/>
      <c r="GQZ78" s="797"/>
      <c r="GRA78" s="797"/>
      <c r="GRB78" s="797"/>
      <c r="GRC78" s="797"/>
      <c r="GRD78" s="797"/>
      <c r="GRE78" s="797"/>
      <c r="GRF78" s="797"/>
      <c r="GRG78" s="797"/>
      <c r="GRH78" s="797"/>
      <c r="GRI78" s="797"/>
      <c r="GRJ78" s="797"/>
      <c r="GRK78" s="797"/>
      <c r="GRL78" s="797"/>
      <c r="GRM78" s="797"/>
      <c r="GRN78" s="797"/>
      <c r="GRO78" s="797"/>
      <c r="GRP78" s="797"/>
      <c r="GRQ78" s="797"/>
      <c r="GRR78" s="797"/>
      <c r="GRS78" s="797"/>
      <c r="GRT78" s="797"/>
      <c r="GRU78" s="797"/>
      <c r="GRV78" s="797"/>
      <c r="GRW78" s="797"/>
      <c r="GRX78" s="797"/>
      <c r="GRY78" s="797"/>
      <c r="GRZ78" s="797"/>
      <c r="GSA78" s="797"/>
      <c r="GSB78" s="797"/>
      <c r="GSC78" s="797"/>
      <c r="GSD78" s="797"/>
      <c r="GSE78" s="797"/>
      <c r="GSF78" s="797"/>
      <c r="GSG78" s="797"/>
      <c r="GSH78" s="797"/>
      <c r="GSI78" s="797"/>
      <c r="GSJ78" s="797"/>
      <c r="GSK78" s="797"/>
      <c r="GSL78" s="797"/>
      <c r="GSM78" s="797"/>
      <c r="GSN78" s="797"/>
      <c r="GSO78" s="797"/>
      <c r="GSP78" s="797"/>
      <c r="GSQ78" s="797"/>
      <c r="GSR78" s="797"/>
      <c r="GSS78" s="797"/>
      <c r="GST78" s="797"/>
      <c r="GSU78" s="797"/>
      <c r="GSV78" s="797"/>
      <c r="GSW78" s="797"/>
      <c r="GSX78" s="797"/>
      <c r="GSY78" s="797"/>
      <c r="GSZ78" s="797"/>
      <c r="GTA78" s="797"/>
      <c r="GTB78" s="797"/>
      <c r="GTC78" s="797"/>
      <c r="GTD78" s="797"/>
      <c r="GTE78" s="797"/>
      <c r="GTF78" s="797"/>
      <c r="GTG78" s="797"/>
      <c r="GTH78" s="797"/>
      <c r="GTI78" s="797"/>
      <c r="GTJ78" s="797"/>
      <c r="GTK78" s="797"/>
      <c r="GTL78" s="797"/>
      <c r="GTM78" s="797"/>
      <c r="GTN78" s="797"/>
      <c r="GTO78" s="797"/>
      <c r="GTP78" s="797"/>
      <c r="GTQ78" s="797"/>
      <c r="GTR78" s="797"/>
      <c r="GTS78" s="797"/>
      <c r="GTT78" s="797"/>
      <c r="GTU78" s="797"/>
      <c r="GTV78" s="797"/>
      <c r="GTW78" s="797"/>
      <c r="GTX78" s="797"/>
      <c r="GTY78" s="797"/>
      <c r="GTZ78" s="797"/>
      <c r="GUA78" s="797"/>
      <c r="GUB78" s="797"/>
      <c r="GUC78" s="797"/>
      <c r="GUD78" s="797"/>
      <c r="GUE78" s="797"/>
      <c r="GUF78" s="797"/>
      <c r="GUG78" s="797"/>
      <c r="GUH78" s="797"/>
      <c r="GUI78" s="797"/>
      <c r="GUJ78" s="797"/>
      <c r="GUK78" s="797"/>
      <c r="GUL78" s="797"/>
      <c r="GUM78" s="797"/>
      <c r="GUN78" s="797"/>
      <c r="GUO78" s="797"/>
      <c r="GUP78" s="797"/>
      <c r="GUQ78" s="797"/>
      <c r="GUR78" s="797"/>
      <c r="GUS78" s="797"/>
      <c r="GUT78" s="797"/>
      <c r="GUU78" s="797"/>
      <c r="GUV78" s="797"/>
      <c r="GUW78" s="797"/>
      <c r="GUX78" s="797"/>
      <c r="GUY78" s="797"/>
      <c r="GUZ78" s="797"/>
      <c r="GVA78" s="797"/>
      <c r="GVB78" s="797"/>
      <c r="GVC78" s="797"/>
      <c r="GVD78" s="797"/>
      <c r="GVE78" s="797"/>
      <c r="GVF78" s="797"/>
      <c r="GVG78" s="797"/>
      <c r="GVH78" s="797"/>
      <c r="GVI78" s="797"/>
      <c r="GVJ78" s="797"/>
      <c r="GVK78" s="797"/>
      <c r="GVL78" s="797"/>
      <c r="GVM78" s="797"/>
      <c r="GVN78" s="797"/>
      <c r="GVO78" s="797"/>
      <c r="GVP78" s="797"/>
      <c r="GVQ78" s="797"/>
      <c r="GVR78" s="797"/>
      <c r="GVS78" s="797"/>
      <c r="GVT78" s="797"/>
      <c r="GVU78" s="797"/>
      <c r="GVV78" s="797"/>
      <c r="GVW78" s="797"/>
      <c r="GVX78" s="797"/>
      <c r="GVY78" s="797"/>
      <c r="GVZ78" s="797"/>
      <c r="GWA78" s="797"/>
      <c r="GWB78" s="797"/>
      <c r="GWC78" s="797"/>
      <c r="GWD78" s="797"/>
      <c r="GWE78" s="797"/>
      <c r="GWF78" s="797"/>
      <c r="GWG78" s="797"/>
      <c r="GWH78" s="797"/>
      <c r="GWI78" s="797"/>
      <c r="GWJ78" s="797"/>
      <c r="GWK78" s="797"/>
      <c r="GWL78" s="797"/>
      <c r="GWM78" s="797"/>
      <c r="GWN78" s="797"/>
      <c r="GWO78" s="797"/>
      <c r="GWP78" s="797"/>
      <c r="GWQ78" s="797"/>
      <c r="GWR78" s="797"/>
      <c r="GWS78" s="797"/>
      <c r="GWT78" s="797"/>
      <c r="GWU78" s="797"/>
      <c r="GWV78" s="797"/>
      <c r="GWW78" s="797"/>
      <c r="GWX78" s="797"/>
      <c r="GWY78" s="797"/>
      <c r="GWZ78" s="797"/>
      <c r="GXA78" s="797"/>
      <c r="GXB78" s="797"/>
      <c r="GXC78" s="797"/>
      <c r="GXD78" s="797"/>
      <c r="GXE78" s="797"/>
      <c r="GXF78" s="797"/>
      <c r="GXG78" s="797"/>
      <c r="GXH78" s="797"/>
      <c r="GXI78" s="797"/>
      <c r="GXJ78" s="797"/>
      <c r="GXK78" s="797"/>
      <c r="GXL78" s="797"/>
      <c r="GXM78" s="797"/>
      <c r="GXN78" s="797"/>
      <c r="GXO78" s="797"/>
      <c r="GXP78" s="797"/>
      <c r="GXQ78" s="797"/>
      <c r="GXR78" s="797"/>
      <c r="GXS78" s="797"/>
      <c r="GXT78" s="797"/>
      <c r="GXU78" s="797"/>
      <c r="GXV78" s="797"/>
      <c r="GXW78" s="797"/>
      <c r="GXX78" s="797"/>
      <c r="GXY78" s="797"/>
      <c r="GXZ78" s="797"/>
      <c r="GYA78" s="797"/>
      <c r="GYB78" s="797"/>
      <c r="GYC78" s="797"/>
      <c r="GYD78" s="797"/>
      <c r="GYE78" s="797"/>
      <c r="GYF78" s="797"/>
      <c r="GYG78" s="797"/>
      <c r="GYH78" s="797"/>
      <c r="GYI78" s="797"/>
      <c r="GYJ78" s="797"/>
      <c r="GYK78" s="797"/>
      <c r="GYL78" s="797"/>
      <c r="GYM78" s="797"/>
      <c r="GYN78" s="797"/>
      <c r="GYO78" s="797"/>
      <c r="GYP78" s="797"/>
      <c r="GYQ78" s="797"/>
      <c r="GYR78" s="797"/>
      <c r="GYS78" s="797"/>
      <c r="GYT78" s="797"/>
      <c r="GYU78" s="797"/>
      <c r="GYV78" s="797"/>
      <c r="GYW78" s="797"/>
      <c r="GYX78" s="797"/>
      <c r="GYY78" s="797"/>
      <c r="GYZ78" s="797"/>
      <c r="GZA78" s="797"/>
      <c r="GZB78" s="797"/>
      <c r="GZC78" s="797"/>
      <c r="GZD78" s="797"/>
      <c r="GZE78" s="797"/>
      <c r="GZF78" s="797"/>
      <c r="GZG78" s="797"/>
      <c r="GZH78" s="797"/>
      <c r="GZI78" s="797"/>
      <c r="GZJ78" s="797"/>
      <c r="GZK78" s="797"/>
      <c r="GZL78" s="797"/>
      <c r="GZM78" s="797"/>
      <c r="GZN78" s="797"/>
      <c r="GZO78" s="797"/>
      <c r="GZP78" s="797"/>
      <c r="GZQ78" s="797"/>
      <c r="GZR78" s="797"/>
      <c r="GZS78" s="797"/>
      <c r="GZT78" s="797"/>
      <c r="GZU78" s="797"/>
      <c r="GZV78" s="797"/>
      <c r="GZW78" s="797"/>
      <c r="GZX78" s="797"/>
      <c r="GZY78" s="797"/>
      <c r="GZZ78" s="797"/>
      <c r="HAA78" s="797"/>
      <c r="HAB78" s="797"/>
      <c r="HAC78" s="797"/>
      <c r="HAD78" s="797"/>
      <c r="HAE78" s="797"/>
      <c r="HAF78" s="797"/>
      <c r="HAG78" s="797"/>
      <c r="HAH78" s="797"/>
      <c r="HAI78" s="797"/>
      <c r="HAJ78" s="797"/>
      <c r="HAK78" s="797"/>
      <c r="HAL78" s="797"/>
      <c r="HAM78" s="797"/>
      <c r="HAN78" s="797"/>
      <c r="HAO78" s="797"/>
      <c r="HAP78" s="797"/>
      <c r="HAQ78" s="797"/>
      <c r="HAR78" s="797"/>
      <c r="HAS78" s="797"/>
      <c r="HAT78" s="797"/>
      <c r="HAU78" s="797"/>
      <c r="HAV78" s="797"/>
      <c r="HAW78" s="797"/>
      <c r="HAX78" s="797"/>
      <c r="HAY78" s="797"/>
      <c r="HAZ78" s="797"/>
      <c r="HBA78" s="797"/>
      <c r="HBB78" s="797"/>
      <c r="HBC78" s="797"/>
      <c r="HBD78" s="797"/>
      <c r="HBE78" s="797"/>
      <c r="HBF78" s="797"/>
      <c r="HBG78" s="797"/>
      <c r="HBH78" s="797"/>
      <c r="HBI78" s="797"/>
      <c r="HBJ78" s="797"/>
      <c r="HBK78" s="797"/>
      <c r="HBL78" s="797"/>
      <c r="HBM78" s="797"/>
      <c r="HBN78" s="797"/>
      <c r="HBO78" s="797"/>
      <c r="HBP78" s="797"/>
      <c r="HBQ78" s="797"/>
      <c r="HBR78" s="797"/>
      <c r="HBS78" s="797"/>
      <c r="HBT78" s="797"/>
      <c r="HBU78" s="797"/>
      <c r="HBV78" s="797"/>
      <c r="HBW78" s="797"/>
      <c r="HBX78" s="797"/>
      <c r="HBY78" s="797"/>
      <c r="HBZ78" s="797"/>
      <c r="HCA78" s="797"/>
      <c r="HCB78" s="797"/>
      <c r="HCC78" s="797"/>
      <c r="HCD78" s="797"/>
      <c r="HCE78" s="797"/>
      <c r="HCF78" s="797"/>
      <c r="HCG78" s="797"/>
      <c r="HCH78" s="797"/>
      <c r="HCI78" s="797"/>
      <c r="HCJ78" s="797"/>
      <c r="HCK78" s="797"/>
      <c r="HCL78" s="797"/>
      <c r="HCM78" s="797"/>
      <c r="HCN78" s="797"/>
      <c r="HCO78" s="797"/>
      <c r="HCP78" s="797"/>
      <c r="HCQ78" s="797"/>
      <c r="HCR78" s="797"/>
      <c r="HCS78" s="797"/>
      <c r="HCT78" s="797"/>
      <c r="HCU78" s="797"/>
      <c r="HCV78" s="797"/>
      <c r="HCW78" s="797"/>
      <c r="HCX78" s="797"/>
      <c r="HCY78" s="797"/>
      <c r="HCZ78" s="797"/>
      <c r="HDA78" s="797"/>
      <c r="HDB78" s="797"/>
      <c r="HDC78" s="797"/>
      <c r="HDD78" s="797"/>
      <c r="HDE78" s="797"/>
      <c r="HDF78" s="797"/>
      <c r="HDG78" s="797"/>
      <c r="HDH78" s="797"/>
      <c r="HDI78" s="797"/>
      <c r="HDJ78" s="797"/>
      <c r="HDK78" s="797"/>
      <c r="HDL78" s="797"/>
      <c r="HDM78" s="797"/>
      <c r="HDN78" s="797"/>
      <c r="HDO78" s="797"/>
      <c r="HDP78" s="797"/>
      <c r="HDQ78" s="797"/>
      <c r="HDR78" s="797"/>
      <c r="HDS78" s="797"/>
      <c r="HDT78" s="797"/>
      <c r="HDU78" s="797"/>
      <c r="HDV78" s="797"/>
      <c r="HDW78" s="797"/>
      <c r="HDX78" s="797"/>
      <c r="HDY78" s="797"/>
      <c r="HDZ78" s="797"/>
      <c r="HEA78" s="797"/>
      <c r="HEB78" s="797"/>
      <c r="HEC78" s="797"/>
      <c r="HED78" s="797"/>
      <c r="HEE78" s="797"/>
      <c r="HEF78" s="797"/>
      <c r="HEG78" s="797"/>
      <c r="HEH78" s="797"/>
      <c r="HEI78" s="797"/>
      <c r="HEJ78" s="797"/>
      <c r="HEK78" s="797"/>
      <c r="HEL78" s="797"/>
      <c r="HEM78" s="797"/>
      <c r="HEN78" s="797"/>
      <c r="HEO78" s="797"/>
      <c r="HEP78" s="797"/>
      <c r="HEQ78" s="797"/>
      <c r="HER78" s="797"/>
      <c r="HES78" s="797"/>
      <c r="HET78" s="797"/>
      <c r="HEU78" s="797"/>
      <c r="HEV78" s="797"/>
      <c r="HEW78" s="797"/>
      <c r="HEX78" s="797"/>
      <c r="HEY78" s="797"/>
      <c r="HEZ78" s="797"/>
      <c r="HFA78" s="797"/>
      <c r="HFB78" s="797"/>
      <c r="HFC78" s="797"/>
      <c r="HFD78" s="797"/>
      <c r="HFE78" s="797"/>
      <c r="HFF78" s="797"/>
      <c r="HFG78" s="797"/>
      <c r="HFH78" s="797"/>
      <c r="HFI78" s="797"/>
      <c r="HFJ78" s="797"/>
      <c r="HFK78" s="797"/>
      <c r="HFL78" s="797"/>
      <c r="HFM78" s="797"/>
      <c r="HFN78" s="797"/>
      <c r="HFO78" s="797"/>
      <c r="HFP78" s="797"/>
      <c r="HFQ78" s="797"/>
      <c r="HFR78" s="797"/>
      <c r="HFS78" s="797"/>
      <c r="HFT78" s="797"/>
      <c r="HFU78" s="797"/>
      <c r="HFV78" s="797"/>
      <c r="HFW78" s="797"/>
      <c r="HFX78" s="797"/>
      <c r="HFY78" s="797"/>
      <c r="HFZ78" s="797"/>
      <c r="HGA78" s="797"/>
      <c r="HGB78" s="797"/>
      <c r="HGC78" s="797"/>
      <c r="HGD78" s="797"/>
      <c r="HGE78" s="797"/>
      <c r="HGF78" s="797"/>
      <c r="HGG78" s="797"/>
      <c r="HGH78" s="797"/>
      <c r="HGI78" s="797"/>
      <c r="HGJ78" s="797"/>
      <c r="HGK78" s="797"/>
      <c r="HGL78" s="797"/>
      <c r="HGM78" s="797"/>
      <c r="HGN78" s="797"/>
      <c r="HGO78" s="797"/>
      <c r="HGP78" s="797"/>
      <c r="HGQ78" s="797"/>
      <c r="HGR78" s="797"/>
      <c r="HGS78" s="797"/>
      <c r="HGT78" s="797"/>
      <c r="HGU78" s="797"/>
      <c r="HGV78" s="797"/>
      <c r="HGW78" s="797"/>
      <c r="HGX78" s="797"/>
      <c r="HGY78" s="797"/>
      <c r="HGZ78" s="797"/>
      <c r="HHA78" s="797"/>
      <c r="HHB78" s="797"/>
      <c r="HHC78" s="797"/>
      <c r="HHD78" s="797"/>
      <c r="HHE78" s="797"/>
      <c r="HHF78" s="797"/>
      <c r="HHG78" s="797"/>
      <c r="HHH78" s="797"/>
      <c r="HHI78" s="797"/>
      <c r="HHJ78" s="797"/>
      <c r="HHK78" s="797"/>
      <c r="HHL78" s="797"/>
      <c r="HHM78" s="797"/>
      <c r="HHN78" s="797"/>
      <c r="HHO78" s="797"/>
      <c r="HHP78" s="797"/>
      <c r="HHQ78" s="797"/>
      <c r="HHR78" s="797"/>
      <c r="HHS78" s="797"/>
      <c r="HHT78" s="797"/>
      <c r="HHU78" s="797"/>
      <c r="HHV78" s="797"/>
      <c r="HHW78" s="797"/>
      <c r="HHX78" s="797"/>
      <c r="HHY78" s="797"/>
      <c r="HHZ78" s="797"/>
      <c r="HIA78" s="797"/>
      <c r="HIB78" s="797"/>
      <c r="HIC78" s="797"/>
      <c r="HID78" s="797"/>
      <c r="HIE78" s="797"/>
      <c r="HIF78" s="797"/>
      <c r="HIG78" s="797"/>
      <c r="HIH78" s="797"/>
      <c r="HII78" s="797"/>
      <c r="HIJ78" s="797"/>
      <c r="HIK78" s="797"/>
      <c r="HIL78" s="797"/>
      <c r="HIM78" s="797"/>
      <c r="HIN78" s="797"/>
      <c r="HIO78" s="797"/>
      <c r="HIP78" s="797"/>
      <c r="HIQ78" s="797"/>
      <c r="HIR78" s="797"/>
      <c r="HIS78" s="797"/>
      <c r="HIT78" s="797"/>
      <c r="HIU78" s="797"/>
      <c r="HIV78" s="797"/>
      <c r="HIW78" s="797"/>
      <c r="HIX78" s="797"/>
      <c r="HIY78" s="797"/>
      <c r="HIZ78" s="797"/>
      <c r="HJA78" s="797"/>
      <c r="HJB78" s="797"/>
      <c r="HJC78" s="797"/>
      <c r="HJD78" s="797"/>
      <c r="HJE78" s="797"/>
      <c r="HJF78" s="797"/>
      <c r="HJG78" s="797"/>
      <c r="HJH78" s="797"/>
      <c r="HJI78" s="797"/>
      <c r="HJJ78" s="797"/>
      <c r="HJK78" s="797"/>
      <c r="HJL78" s="797"/>
      <c r="HJM78" s="797"/>
      <c r="HJN78" s="797"/>
      <c r="HJO78" s="797"/>
      <c r="HJP78" s="797"/>
      <c r="HJQ78" s="797"/>
      <c r="HJR78" s="797"/>
      <c r="HJS78" s="797"/>
      <c r="HJT78" s="797"/>
      <c r="HJU78" s="797"/>
      <c r="HJV78" s="797"/>
      <c r="HJW78" s="797"/>
      <c r="HJX78" s="797"/>
      <c r="HJY78" s="797"/>
      <c r="HJZ78" s="797"/>
      <c r="HKA78" s="797"/>
      <c r="HKB78" s="797"/>
      <c r="HKC78" s="797"/>
      <c r="HKD78" s="797"/>
      <c r="HKE78" s="797"/>
      <c r="HKF78" s="797"/>
      <c r="HKG78" s="797"/>
      <c r="HKH78" s="797"/>
      <c r="HKI78" s="797"/>
      <c r="HKJ78" s="797"/>
      <c r="HKK78" s="797"/>
      <c r="HKL78" s="797"/>
      <c r="HKM78" s="797"/>
      <c r="HKN78" s="797"/>
      <c r="HKO78" s="797"/>
      <c r="HKP78" s="797"/>
      <c r="HKQ78" s="797"/>
      <c r="HKR78" s="797"/>
      <c r="HKS78" s="797"/>
      <c r="HKT78" s="797"/>
      <c r="HKU78" s="797"/>
      <c r="HKV78" s="797"/>
      <c r="HKW78" s="797"/>
      <c r="HKX78" s="797"/>
      <c r="HKY78" s="797"/>
      <c r="HKZ78" s="797"/>
      <c r="HLA78" s="797"/>
      <c r="HLB78" s="797"/>
      <c r="HLC78" s="797"/>
      <c r="HLD78" s="797"/>
      <c r="HLE78" s="797"/>
      <c r="HLF78" s="797"/>
      <c r="HLG78" s="797"/>
      <c r="HLH78" s="797"/>
      <c r="HLI78" s="797"/>
      <c r="HLJ78" s="797"/>
      <c r="HLK78" s="797"/>
      <c r="HLL78" s="797"/>
      <c r="HLM78" s="797"/>
      <c r="HLN78" s="797"/>
      <c r="HLO78" s="797"/>
      <c r="HLP78" s="797"/>
      <c r="HLQ78" s="797"/>
      <c r="HLR78" s="797"/>
      <c r="HLS78" s="797"/>
      <c r="HLT78" s="797"/>
      <c r="HLU78" s="797"/>
      <c r="HLV78" s="797"/>
      <c r="HLW78" s="797"/>
      <c r="HLX78" s="797"/>
      <c r="HLY78" s="797"/>
      <c r="HLZ78" s="797"/>
      <c r="HMA78" s="797"/>
      <c r="HMB78" s="797"/>
      <c r="HMC78" s="797"/>
      <c r="HMD78" s="797"/>
      <c r="HME78" s="797"/>
      <c r="HMF78" s="797"/>
      <c r="HMG78" s="797"/>
      <c r="HMH78" s="797"/>
      <c r="HMI78" s="797"/>
      <c r="HMJ78" s="797"/>
      <c r="HMK78" s="797"/>
      <c r="HML78" s="797"/>
      <c r="HMM78" s="797"/>
      <c r="HMN78" s="797"/>
      <c r="HMO78" s="797"/>
      <c r="HMP78" s="797"/>
      <c r="HMQ78" s="797"/>
      <c r="HMR78" s="797"/>
      <c r="HMS78" s="797"/>
      <c r="HMT78" s="797"/>
      <c r="HMU78" s="797"/>
      <c r="HMV78" s="797"/>
      <c r="HMW78" s="797"/>
      <c r="HMX78" s="797"/>
      <c r="HMY78" s="797"/>
      <c r="HMZ78" s="797"/>
      <c r="HNA78" s="797"/>
      <c r="HNB78" s="797"/>
      <c r="HNC78" s="797"/>
      <c r="HND78" s="797"/>
      <c r="HNE78" s="797"/>
      <c r="HNF78" s="797"/>
      <c r="HNG78" s="797"/>
      <c r="HNH78" s="797"/>
      <c r="HNI78" s="797"/>
      <c r="HNJ78" s="797"/>
      <c r="HNK78" s="797"/>
      <c r="HNL78" s="797"/>
      <c r="HNM78" s="797"/>
      <c r="HNN78" s="797"/>
      <c r="HNO78" s="797"/>
      <c r="HNP78" s="797"/>
      <c r="HNQ78" s="797"/>
      <c r="HNR78" s="797"/>
      <c r="HNS78" s="797"/>
      <c r="HNT78" s="797"/>
      <c r="HNU78" s="797"/>
      <c r="HNV78" s="797"/>
      <c r="HNW78" s="797"/>
      <c r="HNX78" s="797"/>
      <c r="HNY78" s="797"/>
      <c r="HNZ78" s="797"/>
      <c r="HOA78" s="797"/>
      <c r="HOB78" s="797"/>
      <c r="HOC78" s="797"/>
      <c r="HOD78" s="797"/>
      <c r="HOE78" s="797"/>
      <c r="HOF78" s="797"/>
      <c r="HOG78" s="797"/>
      <c r="HOH78" s="797"/>
      <c r="HOI78" s="797"/>
      <c r="HOJ78" s="797"/>
      <c r="HOK78" s="797"/>
      <c r="HOL78" s="797"/>
      <c r="HOM78" s="797"/>
      <c r="HON78" s="797"/>
      <c r="HOO78" s="797"/>
      <c r="HOP78" s="797"/>
      <c r="HOQ78" s="797"/>
      <c r="HOR78" s="797"/>
      <c r="HOS78" s="797"/>
      <c r="HOT78" s="797"/>
      <c r="HOU78" s="797"/>
      <c r="HOV78" s="797"/>
      <c r="HOW78" s="797"/>
      <c r="HOX78" s="797"/>
      <c r="HOY78" s="797"/>
      <c r="HOZ78" s="797"/>
      <c r="HPA78" s="797"/>
      <c r="HPB78" s="797"/>
      <c r="HPC78" s="797"/>
      <c r="HPD78" s="797"/>
      <c r="HPE78" s="797"/>
      <c r="HPF78" s="797"/>
      <c r="HPG78" s="797"/>
      <c r="HPH78" s="797"/>
      <c r="HPI78" s="797"/>
      <c r="HPJ78" s="797"/>
      <c r="HPK78" s="797"/>
      <c r="HPL78" s="797"/>
      <c r="HPM78" s="797"/>
      <c r="HPN78" s="797"/>
      <c r="HPO78" s="797"/>
      <c r="HPP78" s="797"/>
      <c r="HPQ78" s="797"/>
      <c r="HPR78" s="797"/>
      <c r="HPS78" s="797"/>
      <c r="HPT78" s="797"/>
      <c r="HPU78" s="797"/>
      <c r="HPV78" s="797"/>
      <c r="HPW78" s="797"/>
      <c r="HPX78" s="797"/>
      <c r="HPY78" s="797"/>
      <c r="HPZ78" s="797"/>
      <c r="HQA78" s="797"/>
      <c r="HQB78" s="797"/>
      <c r="HQC78" s="797"/>
      <c r="HQD78" s="797"/>
      <c r="HQE78" s="797"/>
      <c r="HQF78" s="797"/>
      <c r="HQG78" s="797"/>
      <c r="HQH78" s="797"/>
      <c r="HQI78" s="797"/>
      <c r="HQJ78" s="797"/>
      <c r="HQK78" s="797"/>
      <c r="HQL78" s="797"/>
      <c r="HQM78" s="797"/>
      <c r="HQN78" s="797"/>
      <c r="HQO78" s="797"/>
      <c r="HQP78" s="797"/>
      <c r="HQQ78" s="797"/>
      <c r="HQR78" s="797"/>
      <c r="HQS78" s="797"/>
      <c r="HQT78" s="797"/>
      <c r="HQU78" s="797"/>
      <c r="HQV78" s="797"/>
      <c r="HQW78" s="797"/>
      <c r="HQX78" s="797"/>
      <c r="HQY78" s="797"/>
      <c r="HQZ78" s="797"/>
      <c r="HRA78" s="797"/>
      <c r="HRB78" s="797"/>
      <c r="HRC78" s="797"/>
      <c r="HRD78" s="797"/>
      <c r="HRE78" s="797"/>
      <c r="HRF78" s="797"/>
      <c r="HRG78" s="797"/>
      <c r="HRH78" s="797"/>
      <c r="HRI78" s="797"/>
      <c r="HRJ78" s="797"/>
      <c r="HRK78" s="797"/>
      <c r="HRL78" s="797"/>
      <c r="HRM78" s="797"/>
      <c r="HRN78" s="797"/>
      <c r="HRO78" s="797"/>
      <c r="HRP78" s="797"/>
      <c r="HRQ78" s="797"/>
      <c r="HRR78" s="797"/>
      <c r="HRS78" s="797"/>
      <c r="HRT78" s="797"/>
      <c r="HRU78" s="797"/>
      <c r="HRV78" s="797"/>
      <c r="HRW78" s="797"/>
      <c r="HRX78" s="797"/>
      <c r="HRY78" s="797"/>
      <c r="HRZ78" s="797"/>
      <c r="HSA78" s="797"/>
      <c r="HSB78" s="797"/>
      <c r="HSC78" s="797"/>
      <c r="HSD78" s="797"/>
      <c r="HSE78" s="797"/>
      <c r="HSF78" s="797"/>
      <c r="HSG78" s="797"/>
      <c r="HSH78" s="797"/>
      <c r="HSI78" s="797"/>
      <c r="HSJ78" s="797"/>
      <c r="HSK78" s="797"/>
      <c r="HSL78" s="797"/>
      <c r="HSM78" s="797"/>
      <c r="HSN78" s="797"/>
      <c r="HSO78" s="797"/>
      <c r="HSP78" s="797"/>
      <c r="HSQ78" s="797"/>
      <c r="HSR78" s="797"/>
      <c r="HSS78" s="797"/>
      <c r="HST78" s="797"/>
      <c r="HSU78" s="797"/>
      <c r="HSV78" s="797"/>
      <c r="HSW78" s="797"/>
      <c r="HSX78" s="797"/>
      <c r="HSY78" s="797"/>
      <c r="HSZ78" s="797"/>
      <c r="HTA78" s="797"/>
      <c r="HTB78" s="797"/>
      <c r="HTC78" s="797"/>
      <c r="HTD78" s="797"/>
      <c r="HTE78" s="797"/>
      <c r="HTF78" s="797"/>
      <c r="HTG78" s="797"/>
      <c r="HTH78" s="797"/>
      <c r="HTI78" s="797"/>
      <c r="HTJ78" s="797"/>
      <c r="HTK78" s="797"/>
      <c r="HTL78" s="797"/>
      <c r="HTM78" s="797"/>
      <c r="HTN78" s="797"/>
      <c r="HTO78" s="797"/>
      <c r="HTP78" s="797"/>
      <c r="HTQ78" s="797"/>
      <c r="HTR78" s="797"/>
      <c r="HTS78" s="797"/>
      <c r="HTT78" s="797"/>
      <c r="HTU78" s="797"/>
      <c r="HTV78" s="797"/>
      <c r="HTW78" s="797"/>
      <c r="HTX78" s="797"/>
      <c r="HTY78" s="797"/>
      <c r="HTZ78" s="797"/>
      <c r="HUA78" s="797"/>
      <c r="HUB78" s="797"/>
      <c r="HUC78" s="797"/>
      <c r="HUD78" s="797"/>
      <c r="HUE78" s="797"/>
      <c r="HUF78" s="797"/>
      <c r="HUG78" s="797"/>
      <c r="HUH78" s="797"/>
      <c r="HUI78" s="797"/>
      <c r="HUJ78" s="797"/>
      <c r="HUK78" s="797"/>
      <c r="HUL78" s="797"/>
      <c r="HUM78" s="797"/>
      <c r="HUN78" s="797"/>
      <c r="HUO78" s="797"/>
      <c r="HUP78" s="797"/>
      <c r="HUQ78" s="797"/>
      <c r="HUR78" s="797"/>
      <c r="HUS78" s="797"/>
      <c r="HUT78" s="797"/>
      <c r="HUU78" s="797"/>
      <c r="HUV78" s="797"/>
      <c r="HUW78" s="797"/>
      <c r="HUX78" s="797"/>
      <c r="HUY78" s="797"/>
      <c r="HUZ78" s="797"/>
      <c r="HVA78" s="797"/>
      <c r="HVB78" s="797"/>
      <c r="HVC78" s="797"/>
      <c r="HVD78" s="797"/>
      <c r="HVE78" s="797"/>
      <c r="HVF78" s="797"/>
      <c r="HVG78" s="797"/>
      <c r="HVH78" s="797"/>
      <c r="HVI78" s="797"/>
      <c r="HVJ78" s="797"/>
      <c r="HVK78" s="797"/>
      <c r="HVL78" s="797"/>
      <c r="HVM78" s="797"/>
      <c r="HVN78" s="797"/>
      <c r="HVO78" s="797"/>
      <c r="HVP78" s="797"/>
      <c r="HVQ78" s="797"/>
      <c r="HVR78" s="797"/>
      <c r="HVS78" s="797"/>
      <c r="HVT78" s="797"/>
      <c r="HVU78" s="797"/>
      <c r="HVV78" s="797"/>
      <c r="HVW78" s="797"/>
      <c r="HVX78" s="797"/>
      <c r="HVY78" s="797"/>
      <c r="HVZ78" s="797"/>
      <c r="HWA78" s="797"/>
      <c r="HWB78" s="797"/>
      <c r="HWC78" s="797"/>
      <c r="HWD78" s="797"/>
      <c r="HWE78" s="797"/>
      <c r="HWF78" s="797"/>
      <c r="HWG78" s="797"/>
      <c r="HWH78" s="797"/>
      <c r="HWI78" s="797"/>
      <c r="HWJ78" s="797"/>
      <c r="HWK78" s="797"/>
      <c r="HWL78" s="797"/>
      <c r="HWM78" s="797"/>
      <c r="HWN78" s="797"/>
      <c r="HWO78" s="797"/>
      <c r="HWP78" s="797"/>
      <c r="HWQ78" s="797"/>
      <c r="HWR78" s="797"/>
      <c r="HWS78" s="797"/>
      <c r="HWT78" s="797"/>
      <c r="HWU78" s="797"/>
      <c r="HWV78" s="797"/>
      <c r="HWW78" s="797"/>
      <c r="HWX78" s="797"/>
      <c r="HWY78" s="797"/>
      <c r="HWZ78" s="797"/>
      <c r="HXA78" s="797"/>
      <c r="HXB78" s="797"/>
      <c r="HXC78" s="797"/>
      <c r="HXD78" s="797"/>
      <c r="HXE78" s="797"/>
      <c r="HXF78" s="797"/>
      <c r="HXG78" s="797"/>
      <c r="HXH78" s="797"/>
      <c r="HXI78" s="797"/>
      <c r="HXJ78" s="797"/>
      <c r="HXK78" s="797"/>
      <c r="HXL78" s="797"/>
      <c r="HXM78" s="797"/>
      <c r="HXN78" s="797"/>
      <c r="HXO78" s="797"/>
      <c r="HXP78" s="797"/>
      <c r="HXQ78" s="797"/>
      <c r="HXR78" s="797"/>
      <c r="HXS78" s="797"/>
      <c r="HXT78" s="797"/>
      <c r="HXU78" s="797"/>
      <c r="HXV78" s="797"/>
      <c r="HXW78" s="797"/>
      <c r="HXX78" s="797"/>
      <c r="HXY78" s="797"/>
      <c r="HXZ78" s="797"/>
      <c r="HYA78" s="797"/>
      <c r="HYB78" s="797"/>
      <c r="HYC78" s="797"/>
      <c r="HYD78" s="797"/>
      <c r="HYE78" s="797"/>
      <c r="HYF78" s="797"/>
      <c r="HYG78" s="797"/>
      <c r="HYH78" s="797"/>
      <c r="HYI78" s="797"/>
      <c r="HYJ78" s="797"/>
      <c r="HYK78" s="797"/>
      <c r="HYL78" s="797"/>
      <c r="HYM78" s="797"/>
      <c r="HYN78" s="797"/>
      <c r="HYO78" s="797"/>
      <c r="HYP78" s="797"/>
      <c r="HYQ78" s="797"/>
      <c r="HYR78" s="797"/>
      <c r="HYS78" s="797"/>
      <c r="HYT78" s="797"/>
      <c r="HYU78" s="797"/>
      <c r="HYV78" s="797"/>
      <c r="HYW78" s="797"/>
      <c r="HYX78" s="797"/>
      <c r="HYY78" s="797"/>
      <c r="HYZ78" s="797"/>
      <c r="HZA78" s="797"/>
      <c r="HZB78" s="797"/>
      <c r="HZC78" s="797"/>
      <c r="HZD78" s="797"/>
      <c r="HZE78" s="797"/>
      <c r="HZF78" s="797"/>
      <c r="HZG78" s="797"/>
      <c r="HZH78" s="797"/>
      <c r="HZI78" s="797"/>
      <c r="HZJ78" s="797"/>
      <c r="HZK78" s="797"/>
      <c r="HZL78" s="797"/>
      <c r="HZM78" s="797"/>
      <c r="HZN78" s="797"/>
      <c r="HZO78" s="797"/>
      <c r="HZP78" s="797"/>
      <c r="HZQ78" s="797"/>
      <c r="HZR78" s="797"/>
      <c r="HZS78" s="797"/>
      <c r="HZT78" s="797"/>
      <c r="HZU78" s="797"/>
      <c r="HZV78" s="797"/>
      <c r="HZW78" s="797"/>
      <c r="HZX78" s="797"/>
      <c r="HZY78" s="797"/>
      <c r="HZZ78" s="797"/>
      <c r="IAA78" s="797"/>
      <c r="IAB78" s="797"/>
      <c r="IAC78" s="797"/>
      <c r="IAD78" s="797"/>
      <c r="IAE78" s="797"/>
      <c r="IAF78" s="797"/>
      <c r="IAG78" s="797"/>
      <c r="IAH78" s="797"/>
      <c r="IAI78" s="797"/>
      <c r="IAJ78" s="797"/>
      <c r="IAK78" s="797"/>
      <c r="IAL78" s="797"/>
      <c r="IAM78" s="797"/>
      <c r="IAN78" s="797"/>
      <c r="IAO78" s="797"/>
      <c r="IAP78" s="797"/>
      <c r="IAQ78" s="797"/>
      <c r="IAR78" s="797"/>
      <c r="IAS78" s="797"/>
      <c r="IAT78" s="797"/>
      <c r="IAU78" s="797"/>
      <c r="IAV78" s="797"/>
      <c r="IAW78" s="797"/>
      <c r="IAX78" s="797"/>
      <c r="IAY78" s="797"/>
      <c r="IAZ78" s="797"/>
      <c r="IBA78" s="797"/>
      <c r="IBB78" s="797"/>
      <c r="IBC78" s="797"/>
      <c r="IBD78" s="797"/>
      <c r="IBE78" s="797"/>
      <c r="IBF78" s="797"/>
      <c r="IBG78" s="797"/>
      <c r="IBH78" s="797"/>
      <c r="IBI78" s="797"/>
      <c r="IBJ78" s="797"/>
      <c r="IBK78" s="797"/>
      <c r="IBL78" s="797"/>
      <c r="IBM78" s="797"/>
      <c r="IBN78" s="797"/>
      <c r="IBO78" s="797"/>
      <c r="IBP78" s="797"/>
      <c r="IBQ78" s="797"/>
      <c r="IBR78" s="797"/>
      <c r="IBS78" s="797"/>
      <c r="IBT78" s="797"/>
      <c r="IBU78" s="797"/>
      <c r="IBV78" s="797"/>
      <c r="IBW78" s="797"/>
      <c r="IBX78" s="797"/>
      <c r="IBY78" s="797"/>
      <c r="IBZ78" s="797"/>
      <c r="ICA78" s="797"/>
      <c r="ICB78" s="797"/>
      <c r="ICC78" s="797"/>
      <c r="ICD78" s="797"/>
      <c r="ICE78" s="797"/>
      <c r="ICF78" s="797"/>
      <c r="ICG78" s="797"/>
      <c r="ICH78" s="797"/>
      <c r="ICI78" s="797"/>
      <c r="ICJ78" s="797"/>
      <c r="ICK78" s="797"/>
      <c r="ICL78" s="797"/>
      <c r="ICM78" s="797"/>
      <c r="ICN78" s="797"/>
      <c r="ICO78" s="797"/>
      <c r="ICP78" s="797"/>
      <c r="ICQ78" s="797"/>
      <c r="ICR78" s="797"/>
      <c r="ICS78" s="797"/>
      <c r="ICT78" s="797"/>
      <c r="ICU78" s="797"/>
      <c r="ICV78" s="797"/>
      <c r="ICW78" s="797"/>
      <c r="ICX78" s="797"/>
      <c r="ICY78" s="797"/>
      <c r="ICZ78" s="797"/>
      <c r="IDA78" s="797"/>
      <c r="IDB78" s="797"/>
      <c r="IDC78" s="797"/>
      <c r="IDD78" s="797"/>
      <c r="IDE78" s="797"/>
      <c r="IDF78" s="797"/>
      <c r="IDG78" s="797"/>
      <c r="IDH78" s="797"/>
      <c r="IDI78" s="797"/>
      <c r="IDJ78" s="797"/>
      <c r="IDK78" s="797"/>
      <c r="IDL78" s="797"/>
      <c r="IDM78" s="797"/>
      <c r="IDN78" s="797"/>
      <c r="IDO78" s="797"/>
      <c r="IDP78" s="797"/>
      <c r="IDQ78" s="797"/>
      <c r="IDR78" s="797"/>
      <c r="IDS78" s="797"/>
      <c r="IDT78" s="797"/>
      <c r="IDU78" s="797"/>
      <c r="IDV78" s="797"/>
      <c r="IDW78" s="797"/>
      <c r="IDX78" s="797"/>
      <c r="IDY78" s="797"/>
      <c r="IDZ78" s="797"/>
      <c r="IEA78" s="797"/>
      <c r="IEB78" s="797"/>
      <c r="IEC78" s="797"/>
      <c r="IED78" s="797"/>
      <c r="IEE78" s="797"/>
      <c r="IEF78" s="797"/>
      <c r="IEG78" s="797"/>
      <c r="IEH78" s="797"/>
      <c r="IEI78" s="797"/>
      <c r="IEJ78" s="797"/>
      <c r="IEK78" s="797"/>
      <c r="IEL78" s="797"/>
      <c r="IEM78" s="797"/>
      <c r="IEN78" s="797"/>
      <c r="IEO78" s="797"/>
      <c r="IEP78" s="797"/>
      <c r="IEQ78" s="797"/>
      <c r="IER78" s="797"/>
      <c r="IES78" s="797"/>
      <c r="IET78" s="797"/>
      <c r="IEU78" s="797"/>
      <c r="IEV78" s="797"/>
      <c r="IEW78" s="797"/>
      <c r="IEX78" s="797"/>
      <c r="IEY78" s="797"/>
      <c r="IEZ78" s="797"/>
      <c r="IFA78" s="797"/>
      <c r="IFB78" s="797"/>
      <c r="IFC78" s="797"/>
      <c r="IFD78" s="797"/>
      <c r="IFE78" s="797"/>
      <c r="IFF78" s="797"/>
      <c r="IFG78" s="797"/>
      <c r="IFH78" s="797"/>
      <c r="IFI78" s="797"/>
      <c r="IFJ78" s="797"/>
      <c r="IFK78" s="797"/>
      <c r="IFL78" s="797"/>
      <c r="IFM78" s="797"/>
      <c r="IFN78" s="797"/>
      <c r="IFO78" s="797"/>
      <c r="IFP78" s="797"/>
      <c r="IFQ78" s="797"/>
      <c r="IFR78" s="797"/>
      <c r="IFS78" s="797"/>
      <c r="IFT78" s="797"/>
      <c r="IFU78" s="797"/>
      <c r="IFV78" s="797"/>
      <c r="IFW78" s="797"/>
      <c r="IFX78" s="797"/>
      <c r="IFY78" s="797"/>
      <c r="IFZ78" s="797"/>
      <c r="IGA78" s="797"/>
      <c r="IGB78" s="797"/>
      <c r="IGC78" s="797"/>
      <c r="IGD78" s="797"/>
      <c r="IGE78" s="797"/>
      <c r="IGF78" s="797"/>
      <c r="IGG78" s="797"/>
      <c r="IGH78" s="797"/>
      <c r="IGI78" s="797"/>
      <c r="IGJ78" s="797"/>
      <c r="IGK78" s="797"/>
      <c r="IGL78" s="797"/>
      <c r="IGM78" s="797"/>
      <c r="IGN78" s="797"/>
      <c r="IGO78" s="797"/>
      <c r="IGP78" s="797"/>
      <c r="IGQ78" s="797"/>
      <c r="IGR78" s="797"/>
      <c r="IGS78" s="797"/>
      <c r="IGT78" s="797"/>
      <c r="IGU78" s="797"/>
      <c r="IGV78" s="797"/>
      <c r="IGW78" s="797"/>
      <c r="IGX78" s="797"/>
      <c r="IGY78" s="797"/>
      <c r="IGZ78" s="797"/>
      <c r="IHA78" s="797"/>
      <c r="IHB78" s="797"/>
      <c r="IHC78" s="797"/>
      <c r="IHD78" s="797"/>
      <c r="IHE78" s="797"/>
      <c r="IHF78" s="797"/>
      <c r="IHG78" s="797"/>
      <c r="IHH78" s="797"/>
      <c r="IHI78" s="797"/>
      <c r="IHJ78" s="797"/>
      <c r="IHK78" s="797"/>
      <c r="IHL78" s="797"/>
      <c r="IHM78" s="797"/>
      <c r="IHN78" s="797"/>
      <c r="IHO78" s="797"/>
      <c r="IHP78" s="797"/>
      <c r="IHQ78" s="797"/>
      <c r="IHR78" s="797"/>
      <c r="IHS78" s="797"/>
      <c r="IHT78" s="797"/>
      <c r="IHU78" s="797"/>
      <c r="IHV78" s="797"/>
      <c r="IHW78" s="797"/>
      <c r="IHX78" s="797"/>
      <c r="IHY78" s="797"/>
      <c r="IHZ78" s="797"/>
      <c r="IIA78" s="797"/>
      <c r="IIB78" s="797"/>
      <c r="IIC78" s="797"/>
      <c r="IID78" s="797"/>
      <c r="IIE78" s="797"/>
      <c r="IIF78" s="797"/>
      <c r="IIG78" s="797"/>
      <c r="IIH78" s="797"/>
      <c r="III78" s="797"/>
      <c r="IIJ78" s="797"/>
      <c r="IIK78" s="797"/>
      <c r="IIL78" s="797"/>
      <c r="IIM78" s="797"/>
      <c r="IIN78" s="797"/>
      <c r="IIO78" s="797"/>
      <c r="IIP78" s="797"/>
      <c r="IIQ78" s="797"/>
      <c r="IIR78" s="797"/>
      <c r="IIS78" s="797"/>
      <c r="IIT78" s="797"/>
      <c r="IIU78" s="797"/>
      <c r="IIV78" s="797"/>
      <c r="IIW78" s="797"/>
      <c r="IIX78" s="797"/>
      <c r="IIY78" s="797"/>
      <c r="IIZ78" s="797"/>
      <c r="IJA78" s="797"/>
      <c r="IJB78" s="797"/>
      <c r="IJC78" s="797"/>
      <c r="IJD78" s="797"/>
      <c r="IJE78" s="797"/>
      <c r="IJF78" s="797"/>
      <c r="IJG78" s="797"/>
      <c r="IJH78" s="797"/>
      <c r="IJI78" s="797"/>
      <c r="IJJ78" s="797"/>
      <c r="IJK78" s="797"/>
      <c r="IJL78" s="797"/>
      <c r="IJM78" s="797"/>
      <c r="IJN78" s="797"/>
      <c r="IJO78" s="797"/>
      <c r="IJP78" s="797"/>
      <c r="IJQ78" s="797"/>
      <c r="IJR78" s="797"/>
      <c r="IJS78" s="797"/>
      <c r="IJT78" s="797"/>
      <c r="IJU78" s="797"/>
      <c r="IJV78" s="797"/>
      <c r="IJW78" s="797"/>
      <c r="IJX78" s="797"/>
      <c r="IJY78" s="797"/>
      <c r="IJZ78" s="797"/>
      <c r="IKA78" s="797"/>
      <c r="IKB78" s="797"/>
      <c r="IKC78" s="797"/>
      <c r="IKD78" s="797"/>
      <c r="IKE78" s="797"/>
      <c r="IKF78" s="797"/>
      <c r="IKG78" s="797"/>
      <c r="IKH78" s="797"/>
      <c r="IKI78" s="797"/>
      <c r="IKJ78" s="797"/>
      <c r="IKK78" s="797"/>
      <c r="IKL78" s="797"/>
      <c r="IKM78" s="797"/>
      <c r="IKN78" s="797"/>
      <c r="IKO78" s="797"/>
      <c r="IKP78" s="797"/>
      <c r="IKQ78" s="797"/>
      <c r="IKR78" s="797"/>
      <c r="IKS78" s="797"/>
      <c r="IKT78" s="797"/>
      <c r="IKU78" s="797"/>
      <c r="IKV78" s="797"/>
      <c r="IKW78" s="797"/>
      <c r="IKX78" s="797"/>
      <c r="IKY78" s="797"/>
      <c r="IKZ78" s="797"/>
      <c r="ILA78" s="797"/>
      <c r="ILB78" s="797"/>
      <c r="ILC78" s="797"/>
      <c r="ILD78" s="797"/>
      <c r="ILE78" s="797"/>
      <c r="ILF78" s="797"/>
      <c r="ILG78" s="797"/>
      <c r="ILH78" s="797"/>
      <c r="ILI78" s="797"/>
      <c r="ILJ78" s="797"/>
      <c r="ILK78" s="797"/>
      <c r="ILL78" s="797"/>
      <c r="ILM78" s="797"/>
      <c r="ILN78" s="797"/>
      <c r="ILO78" s="797"/>
      <c r="ILP78" s="797"/>
      <c r="ILQ78" s="797"/>
      <c r="ILR78" s="797"/>
      <c r="ILS78" s="797"/>
      <c r="ILT78" s="797"/>
      <c r="ILU78" s="797"/>
      <c r="ILV78" s="797"/>
      <c r="ILW78" s="797"/>
      <c r="ILX78" s="797"/>
      <c r="ILY78" s="797"/>
      <c r="ILZ78" s="797"/>
      <c r="IMA78" s="797"/>
      <c r="IMB78" s="797"/>
      <c r="IMC78" s="797"/>
      <c r="IMD78" s="797"/>
      <c r="IME78" s="797"/>
      <c r="IMF78" s="797"/>
      <c r="IMG78" s="797"/>
      <c r="IMH78" s="797"/>
      <c r="IMI78" s="797"/>
      <c r="IMJ78" s="797"/>
      <c r="IMK78" s="797"/>
      <c r="IML78" s="797"/>
      <c r="IMM78" s="797"/>
      <c r="IMN78" s="797"/>
      <c r="IMO78" s="797"/>
      <c r="IMP78" s="797"/>
      <c r="IMQ78" s="797"/>
      <c r="IMR78" s="797"/>
      <c r="IMS78" s="797"/>
      <c r="IMT78" s="797"/>
      <c r="IMU78" s="797"/>
      <c r="IMV78" s="797"/>
      <c r="IMW78" s="797"/>
      <c r="IMX78" s="797"/>
      <c r="IMY78" s="797"/>
      <c r="IMZ78" s="797"/>
      <c r="INA78" s="797"/>
      <c r="INB78" s="797"/>
      <c r="INC78" s="797"/>
      <c r="IND78" s="797"/>
      <c r="INE78" s="797"/>
      <c r="INF78" s="797"/>
      <c r="ING78" s="797"/>
      <c r="INH78" s="797"/>
      <c r="INI78" s="797"/>
      <c r="INJ78" s="797"/>
      <c r="INK78" s="797"/>
      <c r="INL78" s="797"/>
      <c r="INM78" s="797"/>
      <c r="INN78" s="797"/>
      <c r="INO78" s="797"/>
      <c r="INP78" s="797"/>
      <c r="INQ78" s="797"/>
      <c r="INR78" s="797"/>
      <c r="INS78" s="797"/>
      <c r="INT78" s="797"/>
      <c r="INU78" s="797"/>
      <c r="INV78" s="797"/>
      <c r="INW78" s="797"/>
      <c r="INX78" s="797"/>
      <c r="INY78" s="797"/>
      <c r="INZ78" s="797"/>
      <c r="IOA78" s="797"/>
      <c r="IOB78" s="797"/>
      <c r="IOC78" s="797"/>
      <c r="IOD78" s="797"/>
      <c r="IOE78" s="797"/>
      <c r="IOF78" s="797"/>
      <c r="IOG78" s="797"/>
      <c r="IOH78" s="797"/>
      <c r="IOI78" s="797"/>
      <c r="IOJ78" s="797"/>
      <c r="IOK78" s="797"/>
      <c r="IOL78" s="797"/>
      <c r="IOM78" s="797"/>
      <c r="ION78" s="797"/>
      <c r="IOO78" s="797"/>
      <c r="IOP78" s="797"/>
      <c r="IOQ78" s="797"/>
      <c r="IOR78" s="797"/>
      <c r="IOS78" s="797"/>
      <c r="IOT78" s="797"/>
      <c r="IOU78" s="797"/>
      <c r="IOV78" s="797"/>
      <c r="IOW78" s="797"/>
      <c r="IOX78" s="797"/>
      <c r="IOY78" s="797"/>
      <c r="IOZ78" s="797"/>
      <c r="IPA78" s="797"/>
      <c r="IPB78" s="797"/>
      <c r="IPC78" s="797"/>
      <c r="IPD78" s="797"/>
      <c r="IPE78" s="797"/>
      <c r="IPF78" s="797"/>
      <c r="IPG78" s="797"/>
      <c r="IPH78" s="797"/>
      <c r="IPI78" s="797"/>
      <c r="IPJ78" s="797"/>
      <c r="IPK78" s="797"/>
      <c r="IPL78" s="797"/>
      <c r="IPM78" s="797"/>
      <c r="IPN78" s="797"/>
      <c r="IPO78" s="797"/>
      <c r="IPP78" s="797"/>
      <c r="IPQ78" s="797"/>
      <c r="IPR78" s="797"/>
      <c r="IPS78" s="797"/>
      <c r="IPT78" s="797"/>
      <c r="IPU78" s="797"/>
      <c r="IPV78" s="797"/>
      <c r="IPW78" s="797"/>
      <c r="IPX78" s="797"/>
      <c r="IPY78" s="797"/>
      <c r="IPZ78" s="797"/>
      <c r="IQA78" s="797"/>
      <c r="IQB78" s="797"/>
      <c r="IQC78" s="797"/>
      <c r="IQD78" s="797"/>
      <c r="IQE78" s="797"/>
      <c r="IQF78" s="797"/>
      <c r="IQG78" s="797"/>
      <c r="IQH78" s="797"/>
      <c r="IQI78" s="797"/>
      <c r="IQJ78" s="797"/>
      <c r="IQK78" s="797"/>
      <c r="IQL78" s="797"/>
      <c r="IQM78" s="797"/>
      <c r="IQN78" s="797"/>
      <c r="IQO78" s="797"/>
      <c r="IQP78" s="797"/>
      <c r="IQQ78" s="797"/>
      <c r="IQR78" s="797"/>
      <c r="IQS78" s="797"/>
      <c r="IQT78" s="797"/>
      <c r="IQU78" s="797"/>
      <c r="IQV78" s="797"/>
      <c r="IQW78" s="797"/>
      <c r="IQX78" s="797"/>
      <c r="IQY78" s="797"/>
      <c r="IQZ78" s="797"/>
      <c r="IRA78" s="797"/>
      <c r="IRB78" s="797"/>
      <c r="IRC78" s="797"/>
      <c r="IRD78" s="797"/>
      <c r="IRE78" s="797"/>
      <c r="IRF78" s="797"/>
      <c r="IRG78" s="797"/>
      <c r="IRH78" s="797"/>
      <c r="IRI78" s="797"/>
      <c r="IRJ78" s="797"/>
      <c r="IRK78" s="797"/>
      <c r="IRL78" s="797"/>
      <c r="IRM78" s="797"/>
      <c r="IRN78" s="797"/>
      <c r="IRO78" s="797"/>
      <c r="IRP78" s="797"/>
      <c r="IRQ78" s="797"/>
      <c r="IRR78" s="797"/>
      <c r="IRS78" s="797"/>
      <c r="IRT78" s="797"/>
      <c r="IRU78" s="797"/>
      <c r="IRV78" s="797"/>
      <c r="IRW78" s="797"/>
      <c r="IRX78" s="797"/>
      <c r="IRY78" s="797"/>
      <c r="IRZ78" s="797"/>
      <c r="ISA78" s="797"/>
      <c r="ISB78" s="797"/>
      <c r="ISC78" s="797"/>
      <c r="ISD78" s="797"/>
      <c r="ISE78" s="797"/>
      <c r="ISF78" s="797"/>
      <c r="ISG78" s="797"/>
      <c r="ISH78" s="797"/>
      <c r="ISI78" s="797"/>
      <c r="ISJ78" s="797"/>
      <c r="ISK78" s="797"/>
      <c r="ISL78" s="797"/>
      <c r="ISM78" s="797"/>
      <c r="ISN78" s="797"/>
      <c r="ISO78" s="797"/>
      <c r="ISP78" s="797"/>
      <c r="ISQ78" s="797"/>
      <c r="ISR78" s="797"/>
      <c r="ISS78" s="797"/>
      <c r="IST78" s="797"/>
      <c r="ISU78" s="797"/>
      <c r="ISV78" s="797"/>
      <c r="ISW78" s="797"/>
      <c r="ISX78" s="797"/>
      <c r="ISY78" s="797"/>
      <c r="ISZ78" s="797"/>
      <c r="ITA78" s="797"/>
      <c r="ITB78" s="797"/>
      <c r="ITC78" s="797"/>
      <c r="ITD78" s="797"/>
      <c r="ITE78" s="797"/>
      <c r="ITF78" s="797"/>
      <c r="ITG78" s="797"/>
      <c r="ITH78" s="797"/>
      <c r="ITI78" s="797"/>
      <c r="ITJ78" s="797"/>
      <c r="ITK78" s="797"/>
      <c r="ITL78" s="797"/>
      <c r="ITM78" s="797"/>
      <c r="ITN78" s="797"/>
      <c r="ITO78" s="797"/>
      <c r="ITP78" s="797"/>
      <c r="ITQ78" s="797"/>
      <c r="ITR78" s="797"/>
      <c r="ITS78" s="797"/>
      <c r="ITT78" s="797"/>
      <c r="ITU78" s="797"/>
      <c r="ITV78" s="797"/>
      <c r="ITW78" s="797"/>
      <c r="ITX78" s="797"/>
      <c r="ITY78" s="797"/>
      <c r="ITZ78" s="797"/>
      <c r="IUA78" s="797"/>
      <c r="IUB78" s="797"/>
      <c r="IUC78" s="797"/>
      <c r="IUD78" s="797"/>
      <c r="IUE78" s="797"/>
      <c r="IUF78" s="797"/>
      <c r="IUG78" s="797"/>
      <c r="IUH78" s="797"/>
      <c r="IUI78" s="797"/>
      <c r="IUJ78" s="797"/>
      <c r="IUK78" s="797"/>
      <c r="IUL78" s="797"/>
      <c r="IUM78" s="797"/>
      <c r="IUN78" s="797"/>
      <c r="IUO78" s="797"/>
      <c r="IUP78" s="797"/>
      <c r="IUQ78" s="797"/>
      <c r="IUR78" s="797"/>
      <c r="IUS78" s="797"/>
      <c r="IUT78" s="797"/>
      <c r="IUU78" s="797"/>
      <c r="IUV78" s="797"/>
      <c r="IUW78" s="797"/>
      <c r="IUX78" s="797"/>
      <c r="IUY78" s="797"/>
      <c r="IUZ78" s="797"/>
      <c r="IVA78" s="797"/>
      <c r="IVB78" s="797"/>
      <c r="IVC78" s="797"/>
      <c r="IVD78" s="797"/>
      <c r="IVE78" s="797"/>
      <c r="IVF78" s="797"/>
      <c r="IVG78" s="797"/>
      <c r="IVH78" s="797"/>
      <c r="IVI78" s="797"/>
      <c r="IVJ78" s="797"/>
      <c r="IVK78" s="797"/>
      <c r="IVL78" s="797"/>
      <c r="IVM78" s="797"/>
      <c r="IVN78" s="797"/>
      <c r="IVO78" s="797"/>
      <c r="IVP78" s="797"/>
      <c r="IVQ78" s="797"/>
      <c r="IVR78" s="797"/>
      <c r="IVS78" s="797"/>
      <c r="IVT78" s="797"/>
      <c r="IVU78" s="797"/>
      <c r="IVV78" s="797"/>
      <c r="IVW78" s="797"/>
      <c r="IVX78" s="797"/>
      <c r="IVY78" s="797"/>
      <c r="IVZ78" s="797"/>
      <c r="IWA78" s="797"/>
      <c r="IWB78" s="797"/>
      <c r="IWC78" s="797"/>
      <c r="IWD78" s="797"/>
      <c r="IWE78" s="797"/>
      <c r="IWF78" s="797"/>
      <c r="IWG78" s="797"/>
      <c r="IWH78" s="797"/>
      <c r="IWI78" s="797"/>
      <c r="IWJ78" s="797"/>
      <c r="IWK78" s="797"/>
      <c r="IWL78" s="797"/>
      <c r="IWM78" s="797"/>
      <c r="IWN78" s="797"/>
      <c r="IWO78" s="797"/>
      <c r="IWP78" s="797"/>
      <c r="IWQ78" s="797"/>
      <c r="IWR78" s="797"/>
      <c r="IWS78" s="797"/>
      <c r="IWT78" s="797"/>
      <c r="IWU78" s="797"/>
      <c r="IWV78" s="797"/>
      <c r="IWW78" s="797"/>
      <c r="IWX78" s="797"/>
      <c r="IWY78" s="797"/>
      <c r="IWZ78" s="797"/>
      <c r="IXA78" s="797"/>
      <c r="IXB78" s="797"/>
      <c r="IXC78" s="797"/>
      <c r="IXD78" s="797"/>
      <c r="IXE78" s="797"/>
      <c r="IXF78" s="797"/>
      <c r="IXG78" s="797"/>
      <c r="IXH78" s="797"/>
      <c r="IXI78" s="797"/>
      <c r="IXJ78" s="797"/>
      <c r="IXK78" s="797"/>
      <c r="IXL78" s="797"/>
      <c r="IXM78" s="797"/>
      <c r="IXN78" s="797"/>
      <c r="IXO78" s="797"/>
      <c r="IXP78" s="797"/>
      <c r="IXQ78" s="797"/>
      <c r="IXR78" s="797"/>
      <c r="IXS78" s="797"/>
      <c r="IXT78" s="797"/>
      <c r="IXU78" s="797"/>
      <c r="IXV78" s="797"/>
      <c r="IXW78" s="797"/>
      <c r="IXX78" s="797"/>
      <c r="IXY78" s="797"/>
      <c r="IXZ78" s="797"/>
      <c r="IYA78" s="797"/>
      <c r="IYB78" s="797"/>
      <c r="IYC78" s="797"/>
      <c r="IYD78" s="797"/>
      <c r="IYE78" s="797"/>
      <c r="IYF78" s="797"/>
      <c r="IYG78" s="797"/>
      <c r="IYH78" s="797"/>
      <c r="IYI78" s="797"/>
      <c r="IYJ78" s="797"/>
      <c r="IYK78" s="797"/>
      <c r="IYL78" s="797"/>
      <c r="IYM78" s="797"/>
      <c r="IYN78" s="797"/>
      <c r="IYO78" s="797"/>
      <c r="IYP78" s="797"/>
      <c r="IYQ78" s="797"/>
      <c r="IYR78" s="797"/>
      <c r="IYS78" s="797"/>
      <c r="IYT78" s="797"/>
      <c r="IYU78" s="797"/>
      <c r="IYV78" s="797"/>
      <c r="IYW78" s="797"/>
      <c r="IYX78" s="797"/>
      <c r="IYY78" s="797"/>
      <c r="IYZ78" s="797"/>
      <c r="IZA78" s="797"/>
      <c r="IZB78" s="797"/>
      <c r="IZC78" s="797"/>
      <c r="IZD78" s="797"/>
      <c r="IZE78" s="797"/>
      <c r="IZF78" s="797"/>
      <c r="IZG78" s="797"/>
      <c r="IZH78" s="797"/>
      <c r="IZI78" s="797"/>
      <c r="IZJ78" s="797"/>
      <c r="IZK78" s="797"/>
      <c r="IZL78" s="797"/>
      <c r="IZM78" s="797"/>
      <c r="IZN78" s="797"/>
      <c r="IZO78" s="797"/>
      <c r="IZP78" s="797"/>
      <c r="IZQ78" s="797"/>
      <c r="IZR78" s="797"/>
      <c r="IZS78" s="797"/>
      <c r="IZT78" s="797"/>
      <c r="IZU78" s="797"/>
      <c r="IZV78" s="797"/>
      <c r="IZW78" s="797"/>
      <c r="IZX78" s="797"/>
      <c r="IZY78" s="797"/>
      <c r="IZZ78" s="797"/>
      <c r="JAA78" s="797"/>
      <c r="JAB78" s="797"/>
      <c r="JAC78" s="797"/>
      <c r="JAD78" s="797"/>
      <c r="JAE78" s="797"/>
      <c r="JAF78" s="797"/>
      <c r="JAG78" s="797"/>
      <c r="JAH78" s="797"/>
      <c r="JAI78" s="797"/>
      <c r="JAJ78" s="797"/>
      <c r="JAK78" s="797"/>
      <c r="JAL78" s="797"/>
      <c r="JAM78" s="797"/>
      <c r="JAN78" s="797"/>
      <c r="JAO78" s="797"/>
      <c r="JAP78" s="797"/>
      <c r="JAQ78" s="797"/>
      <c r="JAR78" s="797"/>
      <c r="JAS78" s="797"/>
      <c r="JAT78" s="797"/>
      <c r="JAU78" s="797"/>
      <c r="JAV78" s="797"/>
      <c r="JAW78" s="797"/>
      <c r="JAX78" s="797"/>
      <c r="JAY78" s="797"/>
      <c r="JAZ78" s="797"/>
      <c r="JBA78" s="797"/>
      <c r="JBB78" s="797"/>
      <c r="JBC78" s="797"/>
      <c r="JBD78" s="797"/>
      <c r="JBE78" s="797"/>
      <c r="JBF78" s="797"/>
      <c r="JBG78" s="797"/>
      <c r="JBH78" s="797"/>
      <c r="JBI78" s="797"/>
      <c r="JBJ78" s="797"/>
      <c r="JBK78" s="797"/>
      <c r="JBL78" s="797"/>
      <c r="JBM78" s="797"/>
      <c r="JBN78" s="797"/>
      <c r="JBO78" s="797"/>
      <c r="JBP78" s="797"/>
      <c r="JBQ78" s="797"/>
      <c r="JBR78" s="797"/>
      <c r="JBS78" s="797"/>
      <c r="JBT78" s="797"/>
      <c r="JBU78" s="797"/>
      <c r="JBV78" s="797"/>
      <c r="JBW78" s="797"/>
      <c r="JBX78" s="797"/>
      <c r="JBY78" s="797"/>
      <c r="JBZ78" s="797"/>
      <c r="JCA78" s="797"/>
      <c r="JCB78" s="797"/>
      <c r="JCC78" s="797"/>
      <c r="JCD78" s="797"/>
      <c r="JCE78" s="797"/>
      <c r="JCF78" s="797"/>
      <c r="JCG78" s="797"/>
      <c r="JCH78" s="797"/>
      <c r="JCI78" s="797"/>
      <c r="JCJ78" s="797"/>
      <c r="JCK78" s="797"/>
      <c r="JCL78" s="797"/>
      <c r="JCM78" s="797"/>
      <c r="JCN78" s="797"/>
      <c r="JCO78" s="797"/>
      <c r="JCP78" s="797"/>
      <c r="JCQ78" s="797"/>
      <c r="JCR78" s="797"/>
      <c r="JCS78" s="797"/>
      <c r="JCT78" s="797"/>
      <c r="JCU78" s="797"/>
      <c r="JCV78" s="797"/>
      <c r="JCW78" s="797"/>
      <c r="JCX78" s="797"/>
      <c r="JCY78" s="797"/>
      <c r="JCZ78" s="797"/>
      <c r="JDA78" s="797"/>
      <c r="JDB78" s="797"/>
      <c r="JDC78" s="797"/>
      <c r="JDD78" s="797"/>
      <c r="JDE78" s="797"/>
      <c r="JDF78" s="797"/>
      <c r="JDG78" s="797"/>
      <c r="JDH78" s="797"/>
      <c r="JDI78" s="797"/>
      <c r="JDJ78" s="797"/>
      <c r="JDK78" s="797"/>
      <c r="JDL78" s="797"/>
      <c r="JDM78" s="797"/>
      <c r="JDN78" s="797"/>
      <c r="JDO78" s="797"/>
      <c r="JDP78" s="797"/>
      <c r="JDQ78" s="797"/>
      <c r="JDR78" s="797"/>
      <c r="JDS78" s="797"/>
      <c r="JDT78" s="797"/>
      <c r="JDU78" s="797"/>
      <c r="JDV78" s="797"/>
      <c r="JDW78" s="797"/>
      <c r="JDX78" s="797"/>
      <c r="JDY78" s="797"/>
      <c r="JDZ78" s="797"/>
      <c r="JEA78" s="797"/>
      <c r="JEB78" s="797"/>
      <c r="JEC78" s="797"/>
      <c r="JED78" s="797"/>
      <c r="JEE78" s="797"/>
      <c r="JEF78" s="797"/>
      <c r="JEG78" s="797"/>
      <c r="JEH78" s="797"/>
      <c r="JEI78" s="797"/>
      <c r="JEJ78" s="797"/>
      <c r="JEK78" s="797"/>
      <c r="JEL78" s="797"/>
      <c r="JEM78" s="797"/>
      <c r="JEN78" s="797"/>
      <c r="JEO78" s="797"/>
      <c r="JEP78" s="797"/>
      <c r="JEQ78" s="797"/>
      <c r="JER78" s="797"/>
      <c r="JES78" s="797"/>
      <c r="JET78" s="797"/>
      <c r="JEU78" s="797"/>
      <c r="JEV78" s="797"/>
      <c r="JEW78" s="797"/>
      <c r="JEX78" s="797"/>
      <c r="JEY78" s="797"/>
      <c r="JEZ78" s="797"/>
      <c r="JFA78" s="797"/>
      <c r="JFB78" s="797"/>
      <c r="JFC78" s="797"/>
      <c r="JFD78" s="797"/>
      <c r="JFE78" s="797"/>
      <c r="JFF78" s="797"/>
      <c r="JFG78" s="797"/>
      <c r="JFH78" s="797"/>
      <c r="JFI78" s="797"/>
      <c r="JFJ78" s="797"/>
      <c r="JFK78" s="797"/>
      <c r="JFL78" s="797"/>
      <c r="JFM78" s="797"/>
      <c r="JFN78" s="797"/>
      <c r="JFO78" s="797"/>
      <c r="JFP78" s="797"/>
      <c r="JFQ78" s="797"/>
      <c r="JFR78" s="797"/>
      <c r="JFS78" s="797"/>
      <c r="JFT78" s="797"/>
      <c r="JFU78" s="797"/>
      <c r="JFV78" s="797"/>
      <c r="JFW78" s="797"/>
      <c r="JFX78" s="797"/>
      <c r="JFY78" s="797"/>
      <c r="JFZ78" s="797"/>
      <c r="JGA78" s="797"/>
      <c r="JGB78" s="797"/>
      <c r="JGC78" s="797"/>
      <c r="JGD78" s="797"/>
      <c r="JGE78" s="797"/>
      <c r="JGF78" s="797"/>
      <c r="JGG78" s="797"/>
      <c r="JGH78" s="797"/>
      <c r="JGI78" s="797"/>
      <c r="JGJ78" s="797"/>
      <c r="JGK78" s="797"/>
      <c r="JGL78" s="797"/>
      <c r="JGM78" s="797"/>
      <c r="JGN78" s="797"/>
      <c r="JGO78" s="797"/>
      <c r="JGP78" s="797"/>
      <c r="JGQ78" s="797"/>
      <c r="JGR78" s="797"/>
      <c r="JGS78" s="797"/>
      <c r="JGT78" s="797"/>
      <c r="JGU78" s="797"/>
      <c r="JGV78" s="797"/>
      <c r="JGW78" s="797"/>
      <c r="JGX78" s="797"/>
      <c r="JGY78" s="797"/>
      <c r="JGZ78" s="797"/>
      <c r="JHA78" s="797"/>
      <c r="JHB78" s="797"/>
      <c r="JHC78" s="797"/>
      <c r="JHD78" s="797"/>
      <c r="JHE78" s="797"/>
      <c r="JHF78" s="797"/>
      <c r="JHG78" s="797"/>
      <c r="JHH78" s="797"/>
      <c r="JHI78" s="797"/>
      <c r="JHJ78" s="797"/>
      <c r="JHK78" s="797"/>
      <c r="JHL78" s="797"/>
      <c r="JHM78" s="797"/>
      <c r="JHN78" s="797"/>
      <c r="JHO78" s="797"/>
      <c r="JHP78" s="797"/>
      <c r="JHQ78" s="797"/>
      <c r="JHR78" s="797"/>
      <c r="JHS78" s="797"/>
      <c r="JHT78" s="797"/>
      <c r="JHU78" s="797"/>
      <c r="JHV78" s="797"/>
      <c r="JHW78" s="797"/>
      <c r="JHX78" s="797"/>
      <c r="JHY78" s="797"/>
      <c r="JHZ78" s="797"/>
      <c r="JIA78" s="797"/>
      <c r="JIB78" s="797"/>
      <c r="JIC78" s="797"/>
      <c r="JID78" s="797"/>
      <c r="JIE78" s="797"/>
      <c r="JIF78" s="797"/>
      <c r="JIG78" s="797"/>
      <c r="JIH78" s="797"/>
      <c r="JII78" s="797"/>
      <c r="JIJ78" s="797"/>
      <c r="JIK78" s="797"/>
      <c r="JIL78" s="797"/>
      <c r="JIM78" s="797"/>
      <c r="JIN78" s="797"/>
      <c r="JIO78" s="797"/>
      <c r="JIP78" s="797"/>
      <c r="JIQ78" s="797"/>
      <c r="JIR78" s="797"/>
      <c r="JIS78" s="797"/>
      <c r="JIT78" s="797"/>
      <c r="JIU78" s="797"/>
      <c r="JIV78" s="797"/>
      <c r="JIW78" s="797"/>
      <c r="JIX78" s="797"/>
      <c r="JIY78" s="797"/>
      <c r="JIZ78" s="797"/>
      <c r="JJA78" s="797"/>
      <c r="JJB78" s="797"/>
      <c r="JJC78" s="797"/>
      <c r="JJD78" s="797"/>
      <c r="JJE78" s="797"/>
      <c r="JJF78" s="797"/>
      <c r="JJG78" s="797"/>
      <c r="JJH78" s="797"/>
      <c r="JJI78" s="797"/>
      <c r="JJJ78" s="797"/>
      <c r="JJK78" s="797"/>
      <c r="JJL78" s="797"/>
      <c r="JJM78" s="797"/>
      <c r="JJN78" s="797"/>
      <c r="JJO78" s="797"/>
      <c r="JJP78" s="797"/>
      <c r="JJQ78" s="797"/>
      <c r="JJR78" s="797"/>
      <c r="JJS78" s="797"/>
      <c r="JJT78" s="797"/>
      <c r="JJU78" s="797"/>
      <c r="JJV78" s="797"/>
      <c r="JJW78" s="797"/>
      <c r="JJX78" s="797"/>
      <c r="JJY78" s="797"/>
      <c r="JJZ78" s="797"/>
      <c r="JKA78" s="797"/>
      <c r="JKB78" s="797"/>
      <c r="JKC78" s="797"/>
      <c r="JKD78" s="797"/>
      <c r="JKE78" s="797"/>
      <c r="JKF78" s="797"/>
      <c r="JKG78" s="797"/>
      <c r="JKH78" s="797"/>
      <c r="JKI78" s="797"/>
      <c r="JKJ78" s="797"/>
      <c r="JKK78" s="797"/>
      <c r="JKL78" s="797"/>
      <c r="JKM78" s="797"/>
      <c r="JKN78" s="797"/>
      <c r="JKO78" s="797"/>
      <c r="JKP78" s="797"/>
      <c r="JKQ78" s="797"/>
      <c r="JKR78" s="797"/>
      <c r="JKS78" s="797"/>
      <c r="JKT78" s="797"/>
      <c r="JKU78" s="797"/>
      <c r="JKV78" s="797"/>
      <c r="JKW78" s="797"/>
      <c r="JKX78" s="797"/>
      <c r="JKY78" s="797"/>
      <c r="JKZ78" s="797"/>
      <c r="JLA78" s="797"/>
      <c r="JLB78" s="797"/>
      <c r="JLC78" s="797"/>
      <c r="JLD78" s="797"/>
      <c r="JLE78" s="797"/>
      <c r="JLF78" s="797"/>
      <c r="JLG78" s="797"/>
      <c r="JLH78" s="797"/>
      <c r="JLI78" s="797"/>
      <c r="JLJ78" s="797"/>
      <c r="JLK78" s="797"/>
      <c r="JLL78" s="797"/>
      <c r="JLM78" s="797"/>
      <c r="JLN78" s="797"/>
      <c r="JLO78" s="797"/>
      <c r="JLP78" s="797"/>
      <c r="JLQ78" s="797"/>
      <c r="JLR78" s="797"/>
      <c r="JLS78" s="797"/>
      <c r="JLT78" s="797"/>
      <c r="JLU78" s="797"/>
      <c r="JLV78" s="797"/>
      <c r="JLW78" s="797"/>
      <c r="JLX78" s="797"/>
      <c r="JLY78" s="797"/>
      <c r="JLZ78" s="797"/>
      <c r="JMA78" s="797"/>
      <c r="JMB78" s="797"/>
      <c r="JMC78" s="797"/>
      <c r="JMD78" s="797"/>
      <c r="JME78" s="797"/>
      <c r="JMF78" s="797"/>
      <c r="JMG78" s="797"/>
      <c r="JMH78" s="797"/>
      <c r="JMI78" s="797"/>
      <c r="JMJ78" s="797"/>
      <c r="JMK78" s="797"/>
      <c r="JML78" s="797"/>
      <c r="JMM78" s="797"/>
      <c r="JMN78" s="797"/>
      <c r="JMO78" s="797"/>
      <c r="JMP78" s="797"/>
      <c r="JMQ78" s="797"/>
      <c r="JMR78" s="797"/>
      <c r="JMS78" s="797"/>
      <c r="JMT78" s="797"/>
      <c r="JMU78" s="797"/>
      <c r="JMV78" s="797"/>
      <c r="JMW78" s="797"/>
      <c r="JMX78" s="797"/>
      <c r="JMY78" s="797"/>
      <c r="JMZ78" s="797"/>
      <c r="JNA78" s="797"/>
      <c r="JNB78" s="797"/>
      <c r="JNC78" s="797"/>
      <c r="JND78" s="797"/>
      <c r="JNE78" s="797"/>
      <c r="JNF78" s="797"/>
      <c r="JNG78" s="797"/>
      <c r="JNH78" s="797"/>
      <c r="JNI78" s="797"/>
      <c r="JNJ78" s="797"/>
      <c r="JNK78" s="797"/>
      <c r="JNL78" s="797"/>
      <c r="JNM78" s="797"/>
      <c r="JNN78" s="797"/>
      <c r="JNO78" s="797"/>
      <c r="JNP78" s="797"/>
      <c r="JNQ78" s="797"/>
      <c r="JNR78" s="797"/>
      <c r="JNS78" s="797"/>
      <c r="JNT78" s="797"/>
      <c r="JNU78" s="797"/>
      <c r="JNV78" s="797"/>
      <c r="JNW78" s="797"/>
      <c r="JNX78" s="797"/>
      <c r="JNY78" s="797"/>
      <c r="JNZ78" s="797"/>
      <c r="JOA78" s="797"/>
      <c r="JOB78" s="797"/>
      <c r="JOC78" s="797"/>
      <c r="JOD78" s="797"/>
      <c r="JOE78" s="797"/>
      <c r="JOF78" s="797"/>
      <c r="JOG78" s="797"/>
      <c r="JOH78" s="797"/>
      <c r="JOI78" s="797"/>
      <c r="JOJ78" s="797"/>
      <c r="JOK78" s="797"/>
      <c r="JOL78" s="797"/>
      <c r="JOM78" s="797"/>
      <c r="JON78" s="797"/>
      <c r="JOO78" s="797"/>
      <c r="JOP78" s="797"/>
      <c r="JOQ78" s="797"/>
      <c r="JOR78" s="797"/>
      <c r="JOS78" s="797"/>
      <c r="JOT78" s="797"/>
      <c r="JOU78" s="797"/>
      <c r="JOV78" s="797"/>
      <c r="JOW78" s="797"/>
      <c r="JOX78" s="797"/>
      <c r="JOY78" s="797"/>
      <c r="JOZ78" s="797"/>
      <c r="JPA78" s="797"/>
      <c r="JPB78" s="797"/>
      <c r="JPC78" s="797"/>
      <c r="JPD78" s="797"/>
      <c r="JPE78" s="797"/>
      <c r="JPF78" s="797"/>
      <c r="JPG78" s="797"/>
      <c r="JPH78" s="797"/>
      <c r="JPI78" s="797"/>
      <c r="JPJ78" s="797"/>
      <c r="JPK78" s="797"/>
      <c r="JPL78" s="797"/>
      <c r="JPM78" s="797"/>
      <c r="JPN78" s="797"/>
      <c r="JPO78" s="797"/>
      <c r="JPP78" s="797"/>
      <c r="JPQ78" s="797"/>
      <c r="JPR78" s="797"/>
      <c r="JPS78" s="797"/>
      <c r="JPT78" s="797"/>
      <c r="JPU78" s="797"/>
      <c r="JPV78" s="797"/>
      <c r="JPW78" s="797"/>
      <c r="JPX78" s="797"/>
      <c r="JPY78" s="797"/>
      <c r="JPZ78" s="797"/>
      <c r="JQA78" s="797"/>
      <c r="JQB78" s="797"/>
      <c r="JQC78" s="797"/>
      <c r="JQD78" s="797"/>
      <c r="JQE78" s="797"/>
      <c r="JQF78" s="797"/>
      <c r="JQG78" s="797"/>
      <c r="JQH78" s="797"/>
      <c r="JQI78" s="797"/>
      <c r="JQJ78" s="797"/>
      <c r="JQK78" s="797"/>
      <c r="JQL78" s="797"/>
      <c r="JQM78" s="797"/>
      <c r="JQN78" s="797"/>
      <c r="JQO78" s="797"/>
      <c r="JQP78" s="797"/>
      <c r="JQQ78" s="797"/>
      <c r="JQR78" s="797"/>
      <c r="JQS78" s="797"/>
      <c r="JQT78" s="797"/>
      <c r="JQU78" s="797"/>
      <c r="JQV78" s="797"/>
      <c r="JQW78" s="797"/>
      <c r="JQX78" s="797"/>
      <c r="JQY78" s="797"/>
      <c r="JQZ78" s="797"/>
      <c r="JRA78" s="797"/>
      <c r="JRB78" s="797"/>
      <c r="JRC78" s="797"/>
      <c r="JRD78" s="797"/>
      <c r="JRE78" s="797"/>
      <c r="JRF78" s="797"/>
      <c r="JRG78" s="797"/>
      <c r="JRH78" s="797"/>
      <c r="JRI78" s="797"/>
      <c r="JRJ78" s="797"/>
      <c r="JRK78" s="797"/>
      <c r="JRL78" s="797"/>
      <c r="JRM78" s="797"/>
      <c r="JRN78" s="797"/>
      <c r="JRO78" s="797"/>
      <c r="JRP78" s="797"/>
      <c r="JRQ78" s="797"/>
      <c r="JRR78" s="797"/>
      <c r="JRS78" s="797"/>
      <c r="JRT78" s="797"/>
      <c r="JRU78" s="797"/>
      <c r="JRV78" s="797"/>
      <c r="JRW78" s="797"/>
      <c r="JRX78" s="797"/>
      <c r="JRY78" s="797"/>
      <c r="JRZ78" s="797"/>
      <c r="JSA78" s="797"/>
      <c r="JSB78" s="797"/>
      <c r="JSC78" s="797"/>
      <c r="JSD78" s="797"/>
      <c r="JSE78" s="797"/>
      <c r="JSF78" s="797"/>
      <c r="JSG78" s="797"/>
      <c r="JSH78" s="797"/>
      <c r="JSI78" s="797"/>
      <c r="JSJ78" s="797"/>
      <c r="JSK78" s="797"/>
      <c r="JSL78" s="797"/>
      <c r="JSM78" s="797"/>
      <c r="JSN78" s="797"/>
      <c r="JSO78" s="797"/>
      <c r="JSP78" s="797"/>
      <c r="JSQ78" s="797"/>
      <c r="JSR78" s="797"/>
      <c r="JSS78" s="797"/>
      <c r="JST78" s="797"/>
      <c r="JSU78" s="797"/>
      <c r="JSV78" s="797"/>
      <c r="JSW78" s="797"/>
      <c r="JSX78" s="797"/>
      <c r="JSY78" s="797"/>
      <c r="JSZ78" s="797"/>
      <c r="JTA78" s="797"/>
      <c r="JTB78" s="797"/>
      <c r="JTC78" s="797"/>
      <c r="JTD78" s="797"/>
      <c r="JTE78" s="797"/>
      <c r="JTF78" s="797"/>
      <c r="JTG78" s="797"/>
      <c r="JTH78" s="797"/>
      <c r="JTI78" s="797"/>
      <c r="JTJ78" s="797"/>
      <c r="JTK78" s="797"/>
      <c r="JTL78" s="797"/>
      <c r="JTM78" s="797"/>
      <c r="JTN78" s="797"/>
      <c r="JTO78" s="797"/>
      <c r="JTP78" s="797"/>
      <c r="JTQ78" s="797"/>
      <c r="JTR78" s="797"/>
      <c r="JTS78" s="797"/>
      <c r="JTT78" s="797"/>
      <c r="JTU78" s="797"/>
      <c r="JTV78" s="797"/>
      <c r="JTW78" s="797"/>
      <c r="JTX78" s="797"/>
      <c r="JTY78" s="797"/>
      <c r="JTZ78" s="797"/>
      <c r="JUA78" s="797"/>
      <c r="JUB78" s="797"/>
      <c r="JUC78" s="797"/>
      <c r="JUD78" s="797"/>
      <c r="JUE78" s="797"/>
      <c r="JUF78" s="797"/>
      <c r="JUG78" s="797"/>
      <c r="JUH78" s="797"/>
      <c r="JUI78" s="797"/>
      <c r="JUJ78" s="797"/>
      <c r="JUK78" s="797"/>
      <c r="JUL78" s="797"/>
      <c r="JUM78" s="797"/>
      <c r="JUN78" s="797"/>
      <c r="JUO78" s="797"/>
      <c r="JUP78" s="797"/>
      <c r="JUQ78" s="797"/>
      <c r="JUR78" s="797"/>
      <c r="JUS78" s="797"/>
      <c r="JUT78" s="797"/>
      <c r="JUU78" s="797"/>
      <c r="JUV78" s="797"/>
      <c r="JUW78" s="797"/>
      <c r="JUX78" s="797"/>
      <c r="JUY78" s="797"/>
      <c r="JUZ78" s="797"/>
      <c r="JVA78" s="797"/>
      <c r="JVB78" s="797"/>
      <c r="JVC78" s="797"/>
      <c r="JVD78" s="797"/>
      <c r="JVE78" s="797"/>
      <c r="JVF78" s="797"/>
      <c r="JVG78" s="797"/>
      <c r="JVH78" s="797"/>
      <c r="JVI78" s="797"/>
      <c r="JVJ78" s="797"/>
      <c r="JVK78" s="797"/>
      <c r="JVL78" s="797"/>
      <c r="JVM78" s="797"/>
      <c r="JVN78" s="797"/>
      <c r="JVO78" s="797"/>
      <c r="JVP78" s="797"/>
      <c r="JVQ78" s="797"/>
      <c r="JVR78" s="797"/>
      <c r="JVS78" s="797"/>
      <c r="JVT78" s="797"/>
      <c r="JVU78" s="797"/>
      <c r="JVV78" s="797"/>
      <c r="JVW78" s="797"/>
      <c r="JVX78" s="797"/>
      <c r="JVY78" s="797"/>
      <c r="JVZ78" s="797"/>
      <c r="JWA78" s="797"/>
      <c r="JWB78" s="797"/>
      <c r="JWC78" s="797"/>
      <c r="JWD78" s="797"/>
      <c r="JWE78" s="797"/>
      <c r="JWF78" s="797"/>
      <c r="JWG78" s="797"/>
      <c r="JWH78" s="797"/>
      <c r="JWI78" s="797"/>
      <c r="JWJ78" s="797"/>
      <c r="JWK78" s="797"/>
      <c r="JWL78" s="797"/>
      <c r="JWM78" s="797"/>
      <c r="JWN78" s="797"/>
      <c r="JWO78" s="797"/>
      <c r="JWP78" s="797"/>
      <c r="JWQ78" s="797"/>
      <c r="JWR78" s="797"/>
      <c r="JWS78" s="797"/>
      <c r="JWT78" s="797"/>
      <c r="JWU78" s="797"/>
      <c r="JWV78" s="797"/>
      <c r="JWW78" s="797"/>
      <c r="JWX78" s="797"/>
      <c r="JWY78" s="797"/>
      <c r="JWZ78" s="797"/>
      <c r="JXA78" s="797"/>
      <c r="JXB78" s="797"/>
      <c r="JXC78" s="797"/>
      <c r="JXD78" s="797"/>
      <c r="JXE78" s="797"/>
      <c r="JXF78" s="797"/>
      <c r="JXG78" s="797"/>
      <c r="JXH78" s="797"/>
      <c r="JXI78" s="797"/>
      <c r="JXJ78" s="797"/>
      <c r="JXK78" s="797"/>
      <c r="JXL78" s="797"/>
      <c r="JXM78" s="797"/>
      <c r="JXN78" s="797"/>
      <c r="JXO78" s="797"/>
      <c r="JXP78" s="797"/>
      <c r="JXQ78" s="797"/>
      <c r="JXR78" s="797"/>
      <c r="JXS78" s="797"/>
      <c r="JXT78" s="797"/>
      <c r="JXU78" s="797"/>
      <c r="JXV78" s="797"/>
      <c r="JXW78" s="797"/>
      <c r="JXX78" s="797"/>
      <c r="JXY78" s="797"/>
      <c r="JXZ78" s="797"/>
      <c r="JYA78" s="797"/>
      <c r="JYB78" s="797"/>
      <c r="JYC78" s="797"/>
      <c r="JYD78" s="797"/>
      <c r="JYE78" s="797"/>
      <c r="JYF78" s="797"/>
      <c r="JYG78" s="797"/>
      <c r="JYH78" s="797"/>
      <c r="JYI78" s="797"/>
      <c r="JYJ78" s="797"/>
      <c r="JYK78" s="797"/>
      <c r="JYL78" s="797"/>
      <c r="JYM78" s="797"/>
      <c r="JYN78" s="797"/>
      <c r="JYO78" s="797"/>
      <c r="JYP78" s="797"/>
      <c r="JYQ78" s="797"/>
      <c r="JYR78" s="797"/>
      <c r="JYS78" s="797"/>
      <c r="JYT78" s="797"/>
      <c r="JYU78" s="797"/>
      <c r="JYV78" s="797"/>
      <c r="JYW78" s="797"/>
      <c r="JYX78" s="797"/>
      <c r="JYY78" s="797"/>
      <c r="JYZ78" s="797"/>
      <c r="JZA78" s="797"/>
      <c r="JZB78" s="797"/>
      <c r="JZC78" s="797"/>
      <c r="JZD78" s="797"/>
      <c r="JZE78" s="797"/>
      <c r="JZF78" s="797"/>
      <c r="JZG78" s="797"/>
      <c r="JZH78" s="797"/>
      <c r="JZI78" s="797"/>
      <c r="JZJ78" s="797"/>
      <c r="JZK78" s="797"/>
      <c r="JZL78" s="797"/>
      <c r="JZM78" s="797"/>
      <c r="JZN78" s="797"/>
      <c r="JZO78" s="797"/>
      <c r="JZP78" s="797"/>
      <c r="JZQ78" s="797"/>
      <c r="JZR78" s="797"/>
      <c r="JZS78" s="797"/>
      <c r="JZT78" s="797"/>
      <c r="JZU78" s="797"/>
      <c r="JZV78" s="797"/>
      <c r="JZW78" s="797"/>
      <c r="JZX78" s="797"/>
      <c r="JZY78" s="797"/>
      <c r="JZZ78" s="797"/>
      <c r="KAA78" s="797"/>
      <c r="KAB78" s="797"/>
      <c r="KAC78" s="797"/>
      <c r="KAD78" s="797"/>
      <c r="KAE78" s="797"/>
      <c r="KAF78" s="797"/>
      <c r="KAG78" s="797"/>
      <c r="KAH78" s="797"/>
      <c r="KAI78" s="797"/>
      <c r="KAJ78" s="797"/>
      <c r="KAK78" s="797"/>
      <c r="KAL78" s="797"/>
      <c r="KAM78" s="797"/>
      <c r="KAN78" s="797"/>
      <c r="KAO78" s="797"/>
      <c r="KAP78" s="797"/>
      <c r="KAQ78" s="797"/>
      <c r="KAR78" s="797"/>
      <c r="KAS78" s="797"/>
      <c r="KAT78" s="797"/>
      <c r="KAU78" s="797"/>
      <c r="KAV78" s="797"/>
      <c r="KAW78" s="797"/>
      <c r="KAX78" s="797"/>
      <c r="KAY78" s="797"/>
      <c r="KAZ78" s="797"/>
      <c r="KBA78" s="797"/>
      <c r="KBB78" s="797"/>
      <c r="KBC78" s="797"/>
      <c r="KBD78" s="797"/>
      <c r="KBE78" s="797"/>
      <c r="KBF78" s="797"/>
      <c r="KBG78" s="797"/>
      <c r="KBH78" s="797"/>
      <c r="KBI78" s="797"/>
      <c r="KBJ78" s="797"/>
      <c r="KBK78" s="797"/>
      <c r="KBL78" s="797"/>
      <c r="KBM78" s="797"/>
      <c r="KBN78" s="797"/>
      <c r="KBO78" s="797"/>
      <c r="KBP78" s="797"/>
      <c r="KBQ78" s="797"/>
      <c r="KBR78" s="797"/>
      <c r="KBS78" s="797"/>
      <c r="KBT78" s="797"/>
      <c r="KBU78" s="797"/>
      <c r="KBV78" s="797"/>
      <c r="KBW78" s="797"/>
      <c r="KBX78" s="797"/>
      <c r="KBY78" s="797"/>
      <c r="KBZ78" s="797"/>
      <c r="KCA78" s="797"/>
      <c r="KCB78" s="797"/>
      <c r="KCC78" s="797"/>
      <c r="KCD78" s="797"/>
      <c r="KCE78" s="797"/>
      <c r="KCF78" s="797"/>
      <c r="KCG78" s="797"/>
      <c r="KCH78" s="797"/>
      <c r="KCI78" s="797"/>
      <c r="KCJ78" s="797"/>
      <c r="KCK78" s="797"/>
      <c r="KCL78" s="797"/>
      <c r="KCM78" s="797"/>
      <c r="KCN78" s="797"/>
      <c r="KCO78" s="797"/>
      <c r="KCP78" s="797"/>
      <c r="KCQ78" s="797"/>
      <c r="KCR78" s="797"/>
      <c r="KCS78" s="797"/>
      <c r="KCT78" s="797"/>
      <c r="KCU78" s="797"/>
      <c r="KCV78" s="797"/>
      <c r="KCW78" s="797"/>
      <c r="KCX78" s="797"/>
      <c r="KCY78" s="797"/>
      <c r="KCZ78" s="797"/>
      <c r="KDA78" s="797"/>
      <c r="KDB78" s="797"/>
      <c r="KDC78" s="797"/>
      <c r="KDD78" s="797"/>
      <c r="KDE78" s="797"/>
      <c r="KDF78" s="797"/>
      <c r="KDG78" s="797"/>
      <c r="KDH78" s="797"/>
      <c r="KDI78" s="797"/>
      <c r="KDJ78" s="797"/>
      <c r="KDK78" s="797"/>
      <c r="KDL78" s="797"/>
      <c r="KDM78" s="797"/>
      <c r="KDN78" s="797"/>
      <c r="KDO78" s="797"/>
      <c r="KDP78" s="797"/>
      <c r="KDQ78" s="797"/>
      <c r="KDR78" s="797"/>
      <c r="KDS78" s="797"/>
      <c r="KDT78" s="797"/>
      <c r="KDU78" s="797"/>
      <c r="KDV78" s="797"/>
      <c r="KDW78" s="797"/>
      <c r="KDX78" s="797"/>
      <c r="KDY78" s="797"/>
      <c r="KDZ78" s="797"/>
      <c r="KEA78" s="797"/>
      <c r="KEB78" s="797"/>
      <c r="KEC78" s="797"/>
      <c r="KED78" s="797"/>
      <c r="KEE78" s="797"/>
      <c r="KEF78" s="797"/>
      <c r="KEG78" s="797"/>
      <c r="KEH78" s="797"/>
      <c r="KEI78" s="797"/>
      <c r="KEJ78" s="797"/>
      <c r="KEK78" s="797"/>
      <c r="KEL78" s="797"/>
      <c r="KEM78" s="797"/>
      <c r="KEN78" s="797"/>
      <c r="KEO78" s="797"/>
      <c r="KEP78" s="797"/>
      <c r="KEQ78" s="797"/>
      <c r="KER78" s="797"/>
      <c r="KES78" s="797"/>
      <c r="KET78" s="797"/>
      <c r="KEU78" s="797"/>
      <c r="KEV78" s="797"/>
      <c r="KEW78" s="797"/>
      <c r="KEX78" s="797"/>
      <c r="KEY78" s="797"/>
      <c r="KEZ78" s="797"/>
      <c r="KFA78" s="797"/>
      <c r="KFB78" s="797"/>
      <c r="KFC78" s="797"/>
      <c r="KFD78" s="797"/>
      <c r="KFE78" s="797"/>
      <c r="KFF78" s="797"/>
      <c r="KFG78" s="797"/>
      <c r="KFH78" s="797"/>
      <c r="KFI78" s="797"/>
      <c r="KFJ78" s="797"/>
      <c r="KFK78" s="797"/>
      <c r="KFL78" s="797"/>
      <c r="KFM78" s="797"/>
      <c r="KFN78" s="797"/>
      <c r="KFO78" s="797"/>
      <c r="KFP78" s="797"/>
      <c r="KFQ78" s="797"/>
      <c r="KFR78" s="797"/>
      <c r="KFS78" s="797"/>
      <c r="KFT78" s="797"/>
      <c r="KFU78" s="797"/>
      <c r="KFV78" s="797"/>
      <c r="KFW78" s="797"/>
      <c r="KFX78" s="797"/>
      <c r="KFY78" s="797"/>
      <c r="KFZ78" s="797"/>
      <c r="KGA78" s="797"/>
      <c r="KGB78" s="797"/>
      <c r="KGC78" s="797"/>
      <c r="KGD78" s="797"/>
      <c r="KGE78" s="797"/>
      <c r="KGF78" s="797"/>
      <c r="KGG78" s="797"/>
      <c r="KGH78" s="797"/>
      <c r="KGI78" s="797"/>
      <c r="KGJ78" s="797"/>
      <c r="KGK78" s="797"/>
      <c r="KGL78" s="797"/>
      <c r="KGM78" s="797"/>
      <c r="KGN78" s="797"/>
      <c r="KGO78" s="797"/>
      <c r="KGP78" s="797"/>
      <c r="KGQ78" s="797"/>
      <c r="KGR78" s="797"/>
      <c r="KGS78" s="797"/>
      <c r="KGT78" s="797"/>
      <c r="KGU78" s="797"/>
      <c r="KGV78" s="797"/>
      <c r="KGW78" s="797"/>
      <c r="KGX78" s="797"/>
      <c r="KGY78" s="797"/>
      <c r="KGZ78" s="797"/>
      <c r="KHA78" s="797"/>
      <c r="KHB78" s="797"/>
      <c r="KHC78" s="797"/>
      <c r="KHD78" s="797"/>
      <c r="KHE78" s="797"/>
      <c r="KHF78" s="797"/>
      <c r="KHG78" s="797"/>
      <c r="KHH78" s="797"/>
      <c r="KHI78" s="797"/>
      <c r="KHJ78" s="797"/>
      <c r="KHK78" s="797"/>
      <c r="KHL78" s="797"/>
      <c r="KHM78" s="797"/>
      <c r="KHN78" s="797"/>
      <c r="KHO78" s="797"/>
      <c r="KHP78" s="797"/>
      <c r="KHQ78" s="797"/>
      <c r="KHR78" s="797"/>
      <c r="KHS78" s="797"/>
      <c r="KHT78" s="797"/>
      <c r="KHU78" s="797"/>
      <c r="KHV78" s="797"/>
      <c r="KHW78" s="797"/>
      <c r="KHX78" s="797"/>
      <c r="KHY78" s="797"/>
      <c r="KHZ78" s="797"/>
      <c r="KIA78" s="797"/>
      <c r="KIB78" s="797"/>
      <c r="KIC78" s="797"/>
      <c r="KID78" s="797"/>
      <c r="KIE78" s="797"/>
      <c r="KIF78" s="797"/>
      <c r="KIG78" s="797"/>
      <c r="KIH78" s="797"/>
      <c r="KII78" s="797"/>
      <c r="KIJ78" s="797"/>
      <c r="KIK78" s="797"/>
      <c r="KIL78" s="797"/>
      <c r="KIM78" s="797"/>
      <c r="KIN78" s="797"/>
      <c r="KIO78" s="797"/>
      <c r="KIP78" s="797"/>
      <c r="KIQ78" s="797"/>
      <c r="KIR78" s="797"/>
      <c r="KIS78" s="797"/>
      <c r="KIT78" s="797"/>
      <c r="KIU78" s="797"/>
      <c r="KIV78" s="797"/>
      <c r="KIW78" s="797"/>
      <c r="KIX78" s="797"/>
      <c r="KIY78" s="797"/>
      <c r="KIZ78" s="797"/>
      <c r="KJA78" s="797"/>
      <c r="KJB78" s="797"/>
      <c r="KJC78" s="797"/>
      <c r="KJD78" s="797"/>
      <c r="KJE78" s="797"/>
      <c r="KJF78" s="797"/>
      <c r="KJG78" s="797"/>
      <c r="KJH78" s="797"/>
      <c r="KJI78" s="797"/>
      <c r="KJJ78" s="797"/>
      <c r="KJK78" s="797"/>
      <c r="KJL78" s="797"/>
      <c r="KJM78" s="797"/>
      <c r="KJN78" s="797"/>
      <c r="KJO78" s="797"/>
      <c r="KJP78" s="797"/>
      <c r="KJQ78" s="797"/>
      <c r="KJR78" s="797"/>
      <c r="KJS78" s="797"/>
      <c r="KJT78" s="797"/>
      <c r="KJU78" s="797"/>
      <c r="KJV78" s="797"/>
      <c r="KJW78" s="797"/>
      <c r="KJX78" s="797"/>
      <c r="KJY78" s="797"/>
      <c r="KJZ78" s="797"/>
      <c r="KKA78" s="797"/>
      <c r="KKB78" s="797"/>
      <c r="KKC78" s="797"/>
      <c r="KKD78" s="797"/>
      <c r="KKE78" s="797"/>
      <c r="KKF78" s="797"/>
      <c r="KKG78" s="797"/>
      <c r="KKH78" s="797"/>
      <c r="KKI78" s="797"/>
      <c r="KKJ78" s="797"/>
      <c r="KKK78" s="797"/>
      <c r="KKL78" s="797"/>
      <c r="KKM78" s="797"/>
      <c r="KKN78" s="797"/>
      <c r="KKO78" s="797"/>
      <c r="KKP78" s="797"/>
      <c r="KKQ78" s="797"/>
      <c r="KKR78" s="797"/>
      <c r="KKS78" s="797"/>
      <c r="KKT78" s="797"/>
      <c r="KKU78" s="797"/>
      <c r="KKV78" s="797"/>
      <c r="KKW78" s="797"/>
      <c r="KKX78" s="797"/>
      <c r="KKY78" s="797"/>
      <c r="KKZ78" s="797"/>
      <c r="KLA78" s="797"/>
      <c r="KLB78" s="797"/>
      <c r="KLC78" s="797"/>
      <c r="KLD78" s="797"/>
      <c r="KLE78" s="797"/>
      <c r="KLF78" s="797"/>
      <c r="KLG78" s="797"/>
      <c r="KLH78" s="797"/>
      <c r="KLI78" s="797"/>
      <c r="KLJ78" s="797"/>
      <c r="KLK78" s="797"/>
      <c r="KLL78" s="797"/>
      <c r="KLM78" s="797"/>
      <c r="KLN78" s="797"/>
      <c r="KLO78" s="797"/>
      <c r="KLP78" s="797"/>
      <c r="KLQ78" s="797"/>
      <c r="KLR78" s="797"/>
      <c r="KLS78" s="797"/>
      <c r="KLT78" s="797"/>
      <c r="KLU78" s="797"/>
      <c r="KLV78" s="797"/>
      <c r="KLW78" s="797"/>
      <c r="KLX78" s="797"/>
      <c r="KLY78" s="797"/>
      <c r="KLZ78" s="797"/>
      <c r="KMA78" s="797"/>
      <c r="KMB78" s="797"/>
      <c r="KMC78" s="797"/>
      <c r="KMD78" s="797"/>
      <c r="KME78" s="797"/>
      <c r="KMF78" s="797"/>
      <c r="KMG78" s="797"/>
      <c r="KMH78" s="797"/>
      <c r="KMI78" s="797"/>
      <c r="KMJ78" s="797"/>
      <c r="KMK78" s="797"/>
      <c r="KML78" s="797"/>
      <c r="KMM78" s="797"/>
      <c r="KMN78" s="797"/>
      <c r="KMO78" s="797"/>
      <c r="KMP78" s="797"/>
      <c r="KMQ78" s="797"/>
      <c r="KMR78" s="797"/>
      <c r="KMS78" s="797"/>
      <c r="KMT78" s="797"/>
      <c r="KMU78" s="797"/>
      <c r="KMV78" s="797"/>
      <c r="KMW78" s="797"/>
      <c r="KMX78" s="797"/>
      <c r="KMY78" s="797"/>
      <c r="KMZ78" s="797"/>
      <c r="KNA78" s="797"/>
      <c r="KNB78" s="797"/>
      <c r="KNC78" s="797"/>
      <c r="KND78" s="797"/>
      <c r="KNE78" s="797"/>
      <c r="KNF78" s="797"/>
      <c r="KNG78" s="797"/>
      <c r="KNH78" s="797"/>
      <c r="KNI78" s="797"/>
      <c r="KNJ78" s="797"/>
      <c r="KNK78" s="797"/>
      <c r="KNL78" s="797"/>
      <c r="KNM78" s="797"/>
      <c r="KNN78" s="797"/>
      <c r="KNO78" s="797"/>
      <c r="KNP78" s="797"/>
      <c r="KNQ78" s="797"/>
      <c r="KNR78" s="797"/>
      <c r="KNS78" s="797"/>
      <c r="KNT78" s="797"/>
      <c r="KNU78" s="797"/>
      <c r="KNV78" s="797"/>
      <c r="KNW78" s="797"/>
      <c r="KNX78" s="797"/>
      <c r="KNY78" s="797"/>
      <c r="KNZ78" s="797"/>
      <c r="KOA78" s="797"/>
      <c r="KOB78" s="797"/>
      <c r="KOC78" s="797"/>
      <c r="KOD78" s="797"/>
      <c r="KOE78" s="797"/>
      <c r="KOF78" s="797"/>
      <c r="KOG78" s="797"/>
      <c r="KOH78" s="797"/>
      <c r="KOI78" s="797"/>
      <c r="KOJ78" s="797"/>
      <c r="KOK78" s="797"/>
      <c r="KOL78" s="797"/>
      <c r="KOM78" s="797"/>
      <c r="KON78" s="797"/>
      <c r="KOO78" s="797"/>
      <c r="KOP78" s="797"/>
      <c r="KOQ78" s="797"/>
      <c r="KOR78" s="797"/>
      <c r="KOS78" s="797"/>
      <c r="KOT78" s="797"/>
      <c r="KOU78" s="797"/>
      <c r="KOV78" s="797"/>
      <c r="KOW78" s="797"/>
      <c r="KOX78" s="797"/>
      <c r="KOY78" s="797"/>
      <c r="KOZ78" s="797"/>
      <c r="KPA78" s="797"/>
      <c r="KPB78" s="797"/>
      <c r="KPC78" s="797"/>
      <c r="KPD78" s="797"/>
      <c r="KPE78" s="797"/>
      <c r="KPF78" s="797"/>
      <c r="KPG78" s="797"/>
      <c r="KPH78" s="797"/>
      <c r="KPI78" s="797"/>
      <c r="KPJ78" s="797"/>
      <c r="KPK78" s="797"/>
      <c r="KPL78" s="797"/>
      <c r="KPM78" s="797"/>
      <c r="KPN78" s="797"/>
      <c r="KPO78" s="797"/>
      <c r="KPP78" s="797"/>
      <c r="KPQ78" s="797"/>
      <c r="KPR78" s="797"/>
      <c r="KPS78" s="797"/>
      <c r="KPT78" s="797"/>
      <c r="KPU78" s="797"/>
      <c r="KPV78" s="797"/>
      <c r="KPW78" s="797"/>
      <c r="KPX78" s="797"/>
      <c r="KPY78" s="797"/>
      <c r="KPZ78" s="797"/>
      <c r="KQA78" s="797"/>
      <c r="KQB78" s="797"/>
      <c r="KQC78" s="797"/>
      <c r="KQD78" s="797"/>
      <c r="KQE78" s="797"/>
      <c r="KQF78" s="797"/>
      <c r="KQG78" s="797"/>
      <c r="KQH78" s="797"/>
      <c r="KQI78" s="797"/>
      <c r="KQJ78" s="797"/>
      <c r="KQK78" s="797"/>
      <c r="KQL78" s="797"/>
      <c r="KQM78" s="797"/>
      <c r="KQN78" s="797"/>
      <c r="KQO78" s="797"/>
      <c r="KQP78" s="797"/>
      <c r="KQQ78" s="797"/>
      <c r="KQR78" s="797"/>
      <c r="KQS78" s="797"/>
      <c r="KQT78" s="797"/>
      <c r="KQU78" s="797"/>
      <c r="KQV78" s="797"/>
      <c r="KQW78" s="797"/>
      <c r="KQX78" s="797"/>
      <c r="KQY78" s="797"/>
      <c r="KQZ78" s="797"/>
      <c r="KRA78" s="797"/>
      <c r="KRB78" s="797"/>
      <c r="KRC78" s="797"/>
      <c r="KRD78" s="797"/>
      <c r="KRE78" s="797"/>
      <c r="KRF78" s="797"/>
      <c r="KRG78" s="797"/>
      <c r="KRH78" s="797"/>
      <c r="KRI78" s="797"/>
      <c r="KRJ78" s="797"/>
      <c r="KRK78" s="797"/>
      <c r="KRL78" s="797"/>
      <c r="KRM78" s="797"/>
      <c r="KRN78" s="797"/>
      <c r="KRO78" s="797"/>
      <c r="KRP78" s="797"/>
      <c r="KRQ78" s="797"/>
      <c r="KRR78" s="797"/>
      <c r="KRS78" s="797"/>
      <c r="KRT78" s="797"/>
      <c r="KRU78" s="797"/>
      <c r="KRV78" s="797"/>
      <c r="KRW78" s="797"/>
      <c r="KRX78" s="797"/>
      <c r="KRY78" s="797"/>
      <c r="KRZ78" s="797"/>
      <c r="KSA78" s="797"/>
      <c r="KSB78" s="797"/>
      <c r="KSC78" s="797"/>
      <c r="KSD78" s="797"/>
      <c r="KSE78" s="797"/>
      <c r="KSF78" s="797"/>
      <c r="KSG78" s="797"/>
      <c r="KSH78" s="797"/>
      <c r="KSI78" s="797"/>
      <c r="KSJ78" s="797"/>
      <c r="KSK78" s="797"/>
      <c r="KSL78" s="797"/>
      <c r="KSM78" s="797"/>
      <c r="KSN78" s="797"/>
      <c r="KSO78" s="797"/>
      <c r="KSP78" s="797"/>
      <c r="KSQ78" s="797"/>
      <c r="KSR78" s="797"/>
      <c r="KSS78" s="797"/>
      <c r="KST78" s="797"/>
      <c r="KSU78" s="797"/>
      <c r="KSV78" s="797"/>
      <c r="KSW78" s="797"/>
      <c r="KSX78" s="797"/>
      <c r="KSY78" s="797"/>
      <c r="KSZ78" s="797"/>
      <c r="KTA78" s="797"/>
      <c r="KTB78" s="797"/>
      <c r="KTC78" s="797"/>
      <c r="KTD78" s="797"/>
      <c r="KTE78" s="797"/>
      <c r="KTF78" s="797"/>
      <c r="KTG78" s="797"/>
      <c r="KTH78" s="797"/>
      <c r="KTI78" s="797"/>
      <c r="KTJ78" s="797"/>
      <c r="KTK78" s="797"/>
      <c r="KTL78" s="797"/>
      <c r="KTM78" s="797"/>
      <c r="KTN78" s="797"/>
      <c r="KTO78" s="797"/>
      <c r="KTP78" s="797"/>
      <c r="KTQ78" s="797"/>
      <c r="KTR78" s="797"/>
      <c r="KTS78" s="797"/>
      <c r="KTT78" s="797"/>
      <c r="KTU78" s="797"/>
      <c r="KTV78" s="797"/>
      <c r="KTW78" s="797"/>
      <c r="KTX78" s="797"/>
      <c r="KTY78" s="797"/>
      <c r="KTZ78" s="797"/>
      <c r="KUA78" s="797"/>
      <c r="KUB78" s="797"/>
      <c r="KUC78" s="797"/>
      <c r="KUD78" s="797"/>
      <c r="KUE78" s="797"/>
      <c r="KUF78" s="797"/>
      <c r="KUG78" s="797"/>
      <c r="KUH78" s="797"/>
      <c r="KUI78" s="797"/>
      <c r="KUJ78" s="797"/>
      <c r="KUK78" s="797"/>
      <c r="KUL78" s="797"/>
      <c r="KUM78" s="797"/>
      <c r="KUN78" s="797"/>
      <c r="KUO78" s="797"/>
      <c r="KUP78" s="797"/>
      <c r="KUQ78" s="797"/>
      <c r="KUR78" s="797"/>
      <c r="KUS78" s="797"/>
      <c r="KUT78" s="797"/>
      <c r="KUU78" s="797"/>
      <c r="KUV78" s="797"/>
      <c r="KUW78" s="797"/>
      <c r="KUX78" s="797"/>
      <c r="KUY78" s="797"/>
      <c r="KUZ78" s="797"/>
      <c r="KVA78" s="797"/>
      <c r="KVB78" s="797"/>
      <c r="KVC78" s="797"/>
      <c r="KVD78" s="797"/>
      <c r="KVE78" s="797"/>
      <c r="KVF78" s="797"/>
      <c r="KVG78" s="797"/>
      <c r="KVH78" s="797"/>
      <c r="KVI78" s="797"/>
      <c r="KVJ78" s="797"/>
      <c r="KVK78" s="797"/>
      <c r="KVL78" s="797"/>
      <c r="KVM78" s="797"/>
      <c r="KVN78" s="797"/>
      <c r="KVO78" s="797"/>
      <c r="KVP78" s="797"/>
      <c r="KVQ78" s="797"/>
      <c r="KVR78" s="797"/>
      <c r="KVS78" s="797"/>
      <c r="KVT78" s="797"/>
      <c r="KVU78" s="797"/>
      <c r="KVV78" s="797"/>
      <c r="KVW78" s="797"/>
      <c r="KVX78" s="797"/>
      <c r="KVY78" s="797"/>
      <c r="KVZ78" s="797"/>
      <c r="KWA78" s="797"/>
      <c r="KWB78" s="797"/>
      <c r="KWC78" s="797"/>
      <c r="KWD78" s="797"/>
      <c r="KWE78" s="797"/>
      <c r="KWF78" s="797"/>
      <c r="KWG78" s="797"/>
      <c r="KWH78" s="797"/>
      <c r="KWI78" s="797"/>
      <c r="KWJ78" s="797"/>
      <c r="KWK78" s="797"/>
      <c r="KWL78" s="797"/>
      <c r="KWM78" s="797"/>
      <c r="KWN78" s="797"/>
      <c r="KWO78" s="797"/>
      <c r="KWP78" s="797"/>
      <c r="KWQ78" s="797"/>
      <c r="KWR78" s="797"/>
      <c r="KWS78" s="797"/>
      <c r="KWT78" s="797"/>
      <c r="KWU78" s="797"/>
      <c r="KWV78" s="797"/>
      <c r="KWW78" s="797"/>
      <c r="KWX78" s="797"/>
      <c r="KWY78" s="797"/>
      <c r="KWZ78" s="797"/>
      <c r="KXA78" s="797"/>
      <c r="KXB78" s="797"/>
      <c r="KXC78" s="797"/>
      <c r="KXD78" s="797"/>
      <c r="KXE78" s="797"/>
      <c r="KXF78" s="797"/>
      <c r="KXG78" s="797"/>
      <c r="KXH78" s="797"/>
      <c r="KXI78" s="797"/>
      <c r="KXJ78" s="797"/>
      <c r="KXK78" s="797"/>
      <c r="KXL78" s="797"/>
      <c r="KXM78" s="797"/>
      <c r="KXN78" s="797"/>
      <c r="KXO78" s="797"/>
      <c r="KXP78" s="797"/>
      <c r="KXQ78" s="797"/>
      <c r="KXR78" s="797"/>
      <c r="KXS78" s="797"/>
      <c r="KXT78" s="797"/>
      <c r="KXU78" s="797"/>
      <c r="KXV78" s="797"/>
      <c r="KXW78" s="797"/>
      <c r="KXX78" s="797"/>
      <c r="KXY78" s="797"/>
      <c r="KXZ78" s="797"/>
      <c r="KYA78" s="797"/>
      <c r="KYB78" s="797"/>
      <c r="KYC78" s="797"/>
      <c r="KYD78" s="797"/>
      <c r="KYE78" s="797"/>
      <c r="KYF78" s="797"/>
      <c r="KYG78" s="797"/>
      <c r="KYH78" s="797"/>
      <c r="KYI78" s="797"/>
      <c r="KYJ78" s="797"/>
      <c r="KYK78" s="797"/>
      <c r="KYL78" s="797"/>
      <c r="KYM78" s="797"/>
      <c r="KYN78" s="797"/>
      <c r="KYO78" s="797"/>
      <c r="KYP78" s="797"/>
      <c r="KYQ78" s="797"/>
      <c r="KYR78" s="797"/>
      <c r="KYS78" s="797"/>
      <c r="KYT78" s="797"/>
      <c r="KYU78" s="797"/>
      <c r="KYV78" s="797"/>
      <c r="KYW78" s="797"/>
      <c r="KYX78" s="797"/>
      <c r="KYY78" s="797"/>
      <c r="KYZ78" s="797"/>
      <c r="KZA78" s="797"/>
      <c r="KZB78" s="797"/>
      <c r="KZC78" s="797"/>
      <c r="KZD78" s="797"/>
      <c r="KZE78" s="797"/>
      <c r="KZF78" s="797"/>
      <c r="KZG78" s="797"/>
      <c r="KZH78" s="797"/>
      <c r="KZI78" s="797"/>
      <c r="KZJ78" s="797"/>
      <c r="KZK78" s="797"/>
      <c r="KZL78" s="797"/>
      <c r="KZM78" s="797"/>
      <c r="KZN78" s="797"/>
      <c r="KZO78" s="797"/>
      <c r="KZP78" s="797"/>
      <c r="KZQ78" s="797"/>
      <c r="KZR78" s="797"/>
      <c r="KZS78" s="797"/>
      <c r="KZT78" s="797"/>
      <c r="KZU78" s="797"/>
      <c r="KZV78" s="797"/>
      <c r="KZW78" s="797"/>
      <c r="KZX78" s="797"/>
      <c r="KZY78" s="797"/>
      <c r="KZZ78" s="797"/>
      <c r="LAA78" s="797"/>
      <c r="LAB78" s="797"/>
      <c r="LAC78" s="797"/>
      <c r="LAD78" s="797"/>
      <c r="LAE78" s="797"/>
      <c r="LAF78" s="797"/>
      <c r="LAG78" s="797"/>
      <c r="LAH78" s="797"/>
      <c r="LAI78" s="797"/>
      <c r="LAJ78" s="797"/>
      <c r="LAK78" s="797"/>
      <c r="LAL78" s="797"/>
      <c r="LAM78" s="797"/>
      <c r="LAN78" s="797"/>
      <c r="LAO78" s="797"/>
      <c r="LAP78" s="797"/>
      <c r="LAQ78" s="797"/>
      <c r="LAR78" s="797"/>
      <c r="LAS78" s="797"/>
      <c r="LAT78" s="797"/>
      <c r="LAU78" s="797"/>
      <c r="LAV78" s="797"/>
      <c r="LAW78" s="797"/>
      <c r="LAX78" s="797"/>
      <c r="LAY78" s="797"/>
      <c r="LAZ78" s="797"/>
      <c r="LBA78" s="797"/>
      <c r="LBB78" s="797"/>
      <c r="LBC78" s="797"/>
      <c r="LBD78" s="797"/>
      <c r="LBE78" s="797"/>
      <c r="LBF78" s="797"/>
      <c r="LBG78" s="797"/>
      <c r="LBH78" s="797"/>
      <c r="LBI78" s="797"/>
      <c r="LBJ78" s="797"/>
      <c r="LBK78" s="797"/>
      <c r="LBL78" s="797"/>
      <c r="LBM78" s="797"/>
      <c r="LBN78" s="797"/>
      <c r="LBO78" s="797"/>
      <c r="LBP78" s="797"/>
      <c r="LBQ78" s="797"/>
      <c r="LBR78" s="797"/>
      <c r="LBS78" s="797"/>
      <c r="LBT78" s="797"/>
      <c r="LBU78" s="797"/>
      <c r="LBV78" s="797"/>
      <c r="LBW78" s="797"/>
      <c r="LBX78" s="797"/>
      <c r="LBY78" s="797"/>
      <c r="LBZ78" s="797"/>
      <c r="LCA78" s="797"/>
      <c r="LCB78" s="797"/>
      <c r="LCC78" s="797"/>
      <c r="LCD78" s="797"/>
      <c r="LCE78" s="797"/>
      <c r="LCF78" s="797"/>
      <c r="LCG78" s="797"/>
      <c r="LCH78" s="797"/>
      <c r="LCI78" s="797"/>
      <c r="LCJ78" s="797"/>
      <c r="LCK78" s="797"/>
      <c r="LCL78" s="797"/>
      <c r="LCM78" s="797"/>
      <c r="LCN78" s="797"/>
      <c r="LCO78" s="797"/>
      <c r="LCP78" s="797"/>
      <c r="LCQ78" s="797"/>
      <c r="LCR78" s="797"/>
      <c r="LCS78" s="797"/>
      <c r="LCT78" s="797"/>
      <c r="LCU78" s="797"/>
      <c r="LCV78" s="797"/>
      <c r="LCW78" s="797"/>
      <c r="LCX78" s="797"/>
      <c r="LCY78" s="797"/>
      <c r="LCZ78" s="797"/>
      <c r="LDA78" s="797"/>
      <c r="LDB78" s="797"/>
      <c r="LDC78" s="797"/>
      <c r="LDD78" s="797"/>
      <c r="LDE78" s="797"/>
      <c r="LDF78" s="797"/>
      <c r="LDG78" s="797"/>
      <c r="LDH78" s="797"/>
      <c r="LDI78" s="797"/>
      <c r="LDJ78" s="797"/>
      <c r="LDK78" s="797"/>
      <c r="LDL78" s="797"/>
      <c r="LDM78" s="797"/>
      <c r="LDN78" s="797"/>
      <c r="LDO78" s="797"/>
      <c r="LDP78" s="797"/>
      <c r="LDQ78" s="797"/>
      <c r="LDR78" s="797"/>
      <c r="LDS78" s="797"/>
      <c r="LDT78" s="797"/>
      <c r="LDU78" s="797"/>
      <c r="LDV78" s="797"/>
      <c r="LDW78" s="797"/>
      <c r="LDX78" s="797"/>
      <c r="LDY78" s="797"/>
      <c r="LDZ78" s="797"/>
      <c r="LEA78" s="797"/>
      <c r="LEB78" s="797"/>
      <c r="LEC78" s="797"/>
      <c r="LED78" s="797"/>
      <c r="LEE78" s="797"/>
      <c r="LEF78" s="797"/>
      <c r="LEG78" s="797"/>
      <c r="LEH78" s="797"/>
      <c r="LEI78" s="797"/>
      <c r="LEJ78" s="797"/>
      <c r="LEK78" s="797"/>
      <c r="LEL78" s="797"/>
      <c r="LEM78" s="797"/>
      <c r="LEN78" s="797"/>
      <c r="LEO78" s="797"/>
      <c r="LEP78" s="797"/>
      <c r="LEQ78" s="797"/>
      <c r="LER78" s="797"/>
      <c r="LES78" s="797"/>
      <c r="LET78" s="797"/>
      <c r="LEU78" s="797"/>
      <c r="LEV78" s="797"/>
      <c r="LEW78" s="797"/>
      <c r="LEX78" s="797"/>
      <c r="LEY78" s="797"/>
      <c r="LEZ78" s="797"/>
      <c r="LFA78" s="797"/>
      <c r="LFB78" s="797"/>
      <c r="LFC78" s="797"/>
      <c r="LFD78" s="797"/>
      <c r="LFE78" s="797"/>
      <c r="LFF78" s="797"/>
      <c r="LFG78" s="797"/>
      <c r="LFH78" s="797"/>
      <c r="LFI78" s="797"/>
      <c r="LFJ78" s="797"/>
      <c r="LFK78" s="797"/>
      <c r="LFL78" s="797"/>
      <c r="LFM78" s="797"/>
      <c r="LFN78" s="797"/>
      <c r="LFO78" s="797"/>
      <c r="LFP78" s="797"/>
      <c r="LFQ78" s="797"/>
      <c r="LFR78" s="797"/>
      <c r="LFS78" s="797"/>
      <c r="LFT78" s="797"/>
      <c r="LFU78" s="797"/>
      <c r="LFV78" s="797"/>
      <c r="LFW78" s="797"/>
      <c r="LFX78" s="797"/>
      <c r="LFY78" s="797"/>
      <c r="LFZ78" s="797"/>
      <c r="LGA78" s="797"/>
      <c r="LGB78" s="797"/>
      <c r="LGC78" s="797"/>
      <c r="LGD78" s="797"/>
      <c r="LGE78" s="797"/>
      <c r="LGF78" s="797"/>
      <c r="LGG78" s="797"/>
      <c r="LGH78" s="797"/>
      <c r="LGI78" s="797"/>
      <c r="LGJ78" s="797"/>
      <c r="LGK78" s="797"/>
      <c r="LGL78" s="797"/>
      <c r="LGM78" s="797"/>
      <c r="LGN78" s="797"/>
      <c r="LGO78" s="797"/>
      <c r="LGP78" s="797"/>
      <c r="LGQ78" s="797"/>
      <c r="LGR78" s="797"/>
      <c r="LGS78" s="797"/>
      <c r="LGT78" s="797"/>
      <c r="LGU78" s="797"/>
      <c r="LGV78" s="797"/>
      <c r="LGW78" s="797"/>
      <c r="LGX78" s="797"/>
      <c r="LGY78" s="797"/>
      <c r="LGZ78" s="797"/>
      <c r="LHA78" s="797"/>
      <c r="LHB78" s="797"/>
      <c r="LHC78" s="797"/>
      <c r="LHD78" s="797"/>
      <c r="LHE78" s="797"/>
      <c r="LHF78" s="797"/>
      <c r="LHG78" s="797"/>
      <c r="LHH78" s="797"/>
      <c r="LHI78" s="797"/>
      <c r="LHJ78" s="797"/>
      <c r="LHK78" s="797"/>
      <c r="LHL78" s="797"/>
      <c r="LHM78" s="797"/>
      <c r="LHN78" s="797"/>
      <c r="LHO78" s="797"/>
      <c r="LHP78" s="797"/>
      <c r="LHQ78" s="797"/>
      <c r="LHR78" s="797"/>
      <c r="LHS78" s="797"/>
      <c r="LHT78" s="797"/>
      <c r="LHU78" s="797"/>
      <c r="LHV78" s="797"/>
      <c r="LHW78" s="797"/>
      <c r="LHX78" s="797"/>
      <c r="LHY78" s="797"/>
      <c r="LHZ78" s="797"/>
      <c r="LIA78" s="797"/>
      <c r="LIB78" s="797"/>
      <c r="LIC78" s="797"/>
      <c r="LID78" s="797"/>
      <c r="LIE78" s="797"/>
      <c r="LIF78" s="797"/>
      <c r="LIG78" s="797"/>
      <c r="LIH78" s="797"/>
      <c r="LII78" s="797"/>
      <c r="LIJ78" s="797"/>
      <c r="LIK78" s="797"/>
      <c r="LIL78" s="797"/>
      <c r="LIM78" s="797"/>
      <c r="LIN78" s="797"/>
      <c r="LIO78" s="797"/>
      <c r="LIP78" s="797"/>
      <c r="LIQ78" s="797"/>
      <c r="LIR78" s="797"/>
      <c r="LIS78" s="797"/>
      <c r="LIT78" s="797"/>
      <c r="LIU78" s="797"/>
      <c r="LIV78" s="797"/>
      <c r="LIW78" s="797"/>
      <c r="LIX78" s="797"/>
      <c r="LIY78" s="797"/>
      <c r="LIZ78" s="797"/>
      <c r="LJA78" s="797"/>
      <c r="LJB78" s="797"/>
      <c r="LJC78" s="797"/>
      <c r="LJD78" s="797"/>
      <c r="LJE78" s="797"/>
      <c r="LJF78" s="797"/>
      <c r="LJG78" s="797"/>
      <c r="LJH78" s="797"/>
      <c r="LJI78" s="797"/>
      <c r="LJJ78" s="797"/>
      <c r="LJK78" s="797"/>
      <c r="LJL78" s="797"/>
      <c r="LJM78" s="797"/>
      <c r="LJN78" s="797"/>
      <c r="LJO78" s="797"/>
      <c r="LJP78" s="797"/>
      <c r="LJQ78" s="797"/>
      <c r="LJR78" s="797"/>
      <c r="LJS78" s="797"/>
      <c r="LJT78" s="797"/>
      <c r="LJU78" s="797"/>
      <c r="LJV78" s="797"/>
      <c r="LJW78" s="797"/>
      <c r="LJX78" s="797"/>
      <c r="LJY78" s="797"/>
      <c r="LJZ78" s="797"/>
      <c r="LKA78" s="797"/>
      <c r="LKB78" s="797"/>
      <c r="LKC78" s="797"/>
      <c r="LKD78" s="797"/>
      <c r="LKE78" s="797"/>
      <c r="LKF78" s="797"/>
      <c r="LKG78" s="797"/>
      <c r="LKH78" s="797"/>
      <c r="LKI78" s="797"/>
      <c r="LKJ78" s="797"/>
      <c r="LKK78" s="797"/>
      <c r="LKL78" s="797"/>
      <c r="LKM78" s="797"/>
      <c r="LKN78" s="797"/>
      <c r="LKO78" s="797"/>
      <c r="LKP78" s="797"/>
      <c r="LKQ78" s="797"/>
      <c r="LKR78" s="797"/>
      <c r="LKS78" s="797"/>
      <c r="LKT78" s="797"/>
      <c r="LKU78" s="797"/>
      <c r="LKV78" s="797"/>
      <c r="LKW78" s="797"/>
      <c r="LKX78" s="797"/>
      <c r="LKY78" s="797"/>
      <c r="LKZ78" s="797"/>
      <c r="LLA78" s="797"/>
      <c r="LLB78" s="797"/>
      <c r="LLC78" s="797"/>
      <c r="LLD78" s="797"/>
      <c r="LLE78" s="797"/>
      <c r="LLF78" s="797"/>
      <c r="LLG78" s="797"/>
      <c r="LLH78" s="797"/>
      <c r="LLI78" s="797"/>
      <c r="LLJ78" s="797"/>
      <c r="LLK78" s="797"/>
      <c r="LLL78" s="797"/>
      <c r="LLM78" s="797"/>
      <c r="LLN78" s="797"/>
      <c r="LLO78" s="797"/>
      <c r="LLP78" s="797"/>
      <c r="LLQ78" s="797"/>
      <c r="LLR78" s="797"/>
      <c r="LLS78" s="797"/>
      <c r="LLT78" s="797"/>
      <c r="LLU78" s="797"/>
      <c r="LLV78" s="797"/>
      <c r="LLW78" s="797"/>
      <c r="LLX78" s="797"/>
      <c r="LLY78" s="797"/>
      <c r="LLZ78" s="797"/>
      <c r="LMA78" s="797"/>
      <c r="LMB78" s="797"/>
      <c r="LMC78" s="797"/>
      <c r="LMD78" s="797"/>
      <c r="LME78" s="797"/>
      <c r="LMF78" s="797"/>
      <c r="LMG78" s="797"/>
      <c r="LMH78" s="797"/>
      <c r="LMI78" s="797"/>
      <c r="LMJ78" s="797"/>
      <c r="LMK78" s="797"/>
      <c r="LML78" s="797"/>
      <c r="LMM78" s="797"/>
      <c r="LMN78" s="797"/>
      <c r="LMO78" s="797"/>
      <c r="LMP78" s="797"/>
      <c r="LMQ78" s="797"/>
      <c r="LMR78" s="797"/>
      <c r="LMS78" s="797"/>
      <c r="LMT78" s="797"/>
      <c r="LMU78" s="797"/>
      <c r="LMV78" s="797"/>
      <c r="LMW78" s="797"/>
      <c r="LMX78" s="797"/>
      <c r="LMY78" s="797"/>
      <c r="LMZ78" s="797"/>
      <c r="LNA78" s="797"/>
      <c r="LNB78" s="797"/>
      <c r="LNC78" s="797"/>
      <c r="LND78" s="797"/>
      <c r="LNE78" s="797"/>
      <c r="LNF78" s="797"/>
      <c r="LNG78" s="797"/>
      <c r="LNH78" s="797"/>
      <c r="LNI78" s="797"/>
      <c r="LNJ78" s="797"/>
      <c r="LNK78" s="797"/>
      <c r="LNL78" s="797"/>
      <c r="LNM78" s="797"/>
      <c r="LNN78" s="797"/>
      <c r="LNO78" s="797"/>
      <c r="LNP78" s="797"/>
      <c r="LNQ78" s="797"/>
      <c r="LNR78" s="797"/>
      <c r="LNS78" s="797"/>
      <c r="LNT78" s="797"/>
      <c r="LNU78" s="797"/>
      <c r="LNV78" s="797"/>
      <c r="LNW78" s="797"/>
      <c r="LNX78" s="797"/>
      <c r="LNY78" s="797"/>
      <c r="LNZ78" s="797"/>
      <c r="LOA78" s="797"/>
      <c r="LOB78" s="797"/>
      <c r="LOC78" s="797"/>
      <c r="LOD78" s="797"/>
      <c r="LOE78" s="797"/>
      <c r="LOF78" s="797"/>
      <c r="LOG78" s="797"/>
      <c r="LOH78" s="797"/>
      <c r="LOI78" s="797"/>
      <c r="LOJ78" s="797"/>
      <c r="LOK78" s="797"/>
      <c r="LOL78" s="797"/>
      <c r="LOM78" s="797"/>
      <c r="LON78" s="797"/>
      <c r="LOO78" s="797"/>
      <c r="LOP78" s="797"/>
      <c r="LOQ78" s="797"/>
      <c r="LOR78" s="797"/>
      <c r="LOS78" s="797"/>
      <c r="LOT78" s="797"/>
      <c r="LOU78" s="797"/>
      <c r="LOV78" s="797"/>
      <c r="LOW78" s="797"/>
      <c r="LOX78" s="797"/>
      <c r="LOY78" s="797"/>
      <c r="LOZ78" s="797"/>
      <c r="LPA78" s="797"/>
      <c r="LPB78" s="797"/>
      <c r="LPC78" s="797"/>
      <c r="LPD78" s="797"/>
      <c r="LPE78" s="797"/>
      <c r="LPF78" s="797"/>
      <c r="LPG78" s="797"/>
      <c r="LPH78" s="797"/>
      <c r="LPI78" s="797"/>
      <c r="LPJ78" s="797"/>
      <c r="LPK78" s="797"/>
      <c r="LPL78" s="797"/>
      <c r="LPM78" s="797"/>
      <c r="LPN78" s="797"/>
      <c r="LPO78" s="797"/>
      <c r="LPP78" s="797"/>
      <c r="LPQ78" s="797"/>
      <c r="LPR78" s="797"/>
      <c r="LPS78" s="797"/>
      <c r="LPT78" s="797"/>
      <c r="LPU78" s="797"/>
      <c r="LPV78" s="797"/>
      <c r="LPW78" s="797"/>
      <c r="LPX78" s="797"/>
      <c r="LPY78" s="797"/>
      <c r="LPZ78" s="797"/>
      <c r="LQA78" s="797"/>
      <c r="LQB78" s="797"/>
      <c r="LQC78" s="797"/>
      <c r="LQD78" s="797"/>
      <c r="LQE78" s="797"/>
      <c r="LQF78" s="797"/>
      <c r="LQG78" s="797"/>
      <c r="LQH78" s="797"/>
      <c r="LQI78" s="797"/>
      <c r="LQJ78" s="797"/>
      <c r="LQK78" s="797"/>
      <c r="LQL78" s="797"/>
      <c r="LQM78" s="797"/>
      <c r="LQN78" s="797"/>
      <c r="LQO78" s="797"/>
      <c r="LQP78" s="797"/>
      <c r="LQQ78" s="797"/>
      <c r="LQR78" s="797"/>
      <c r="LQS78" s="797"/>
      <c r="LQT78" s="797"/>
      <c r="LQU78" s="797"/>
      <c r="LQV78" s="797"/>
      <c r="LQW78" s="797"/>
      <c r="LQX78" s="797"/>
      <c r="LQY78" s="797"/>
      <c r="LQZ78" s="797"/>
      <c r="LRA78" s="797"/>
      <c r="LRB78" s="797"/>
      <c r="LRC78" s="797"/>
      <c r="LRD78" s="797"/>
      <c r="LRE78" s="797"/>
      <c r="LRF78" s="797"/>
      <c r="LRG78" s="797"/>
      <c r="LRH78" s="797"/>
      <c r="LRI78" s="797"/>
      <c r="LRJ78" s="797"/>
      <c r="LRK78" s="797"/>
      <c r="LRL78" s="797"/>
      <c r="LRM78" s="797"/>
      <c r="LRN78" s="797"/>
      <c r="LRO78" s="797"/>
      <c r="LRP78" s="797"/>
      <c r="LRQ78" s="797"/>
      <c r="LRR78" s="797"/>
      <c r="LRS78" s="797"/>
      <c r="LRT78" s="797"/>
      <c r="LRU78" s="797"/>
      <c r="LRV78" s="797"/>
      <c r="LRW78" s="797"/>
      <c r="LRX78" s="797"/>
      <c r="LRY78" s="797"/>
      <c r="LRZ78" s="797"/>
      <c r="LSA78" s="797"/>
      <c r="LSB78" s="797"/>
      <c r="LSC78" s="797"/>
      <c r="LSD78" s="797"/>
      <c r="LSE78" s="797"/>
      <c r="LSF78" s="797"/>
      <c r="LSG78" s="797"/>
      <c r="LSH78" s="797"/>
      <c r="LSI78" s="797"/>
      <c r="LSJ78" s="797"/>
      <c r="LSK78" s="797"/>
      <c r="LSL78" s="797"/>
      <c r="LSM78" s="797"/>
      <c r="LSN78" s="797"/>
      <c r="LSO78" s="797"/>
      <c r="LSP78" s="797"/>
      <c r="LSQ78" s="797"/>
      <c r="LSR78" s="797"/>
      <c r="LSS78" s="797"/>
      <c r="LST78" s="797"/>
      <c r="LSU78" s="797"/>
      <c r="LSV78" s="797"/>
      <c r="LSW78" s="797"/>
      <c r="LSX78" s="797"/>
      <c r="LSY78" s="797"/>
      <c r="LSZ78" s="797"/>
      <c r="LTA78" s="797"/>
      <c r="LTB78" s="797"/>
      <c r="LTC78" s="797"/>
      <c r="LTD78" s="797"/>
      <c r="LTE78" s="797"/>
      <c r="LTF78" s="797"/>
      <c r="LTG78" s="797"/>
      <c r="LTH78" s="797"/>
      <c r="LTI78" s="797"/>
      <c r="LTJ78" s="797"/>
      <c r="LTK78" s="797"/>
      <c r="LTL78" s="797"/>
      <c r="LTM78" s="797"/>
      <c r="LTN78" s="797"/>
      <c r="LTO78" s="797"/>
      <c r="LTP78" s="797"/>
      <c r="LTQ78" s="797"/>
      <c r="LTR78" s="797"/>
      <c r="LTS78" s="797"/>
      <c r="LTT78" s="797"/>
      <c r="LTU78" s="797"/>
      <c r="LTV78" s="797"/>
      <c r="LTW78" s="797"/>
      <c r="LTX78" s="797"/>
      <c r="LTY78" s="797"/>
      <c r="LTZ78" s="797"/>
      <c r="LUA78" s="797"/>
      <c r="LUB78" s="797"/>
      <c r="LUC78" s="797"/>
      <c r="LUD78" s="797"/>
      <c r="LUE78" s="797"/>
      <c r="LUF78" s="797"/>
      <c r="LUG78" s="797"/>
      <c r="LUH78" s="797"/>
      <c r="LUI78" s="797"/>
      <c r="LUJ78" s="797"/>
      <c r="LUK78" s="797"/>
      <c r="LUL78" s="797"/>
      <c r="LUM78" s="797"/>
      <c r="LUN78" s="797"/>
      <c r="LUO78" s="797"/>
      <c r="LUP78" s="797"/>
      <c r="LUQ78" s="797"/>
      <c r="LUR78" s="797"/>
      <c r="LUS78" s="797"/>
      <c r="LUT78" s="797"/>
      <c r="LUU78" s="797"/>
      <c r="LUV78" s="797"/>
      <c r="LUW78" s="797"/>
      <c r="LUX78" s="797"/>
      <c r="LUY78" s="797"/>
      <c r="LUZ78" s="797"/>
      <c r="LVA78" s="797"/>
      <c r="LVB78" s="797"/>
      <c r="LVC78" s="797"/>
      <c r="LVD78" s="797"/>
      <c r="LVE78" s="797"/>
      <c r="LVF78" s="797"/>
      <c r="LVG78" s="797"/>
      <c r="LVH78" s="797"/>
      <c r="LVI78" s="797"/>
      <c r="LVJ78" s="797"/>
      <c r="LVK78" s="797"/>
      <c r="LVL78" s="797"/>
      <c r="LVM78" s="797"/>
      <c r="LVN78" s="797"/>
      <c r="LVO78" s="797"/>
      <c r="LVP78" s="797"/>
      <c r="LVQ78" s="797"/>
      <c r="LVR78" s="797"/>
      <c r="LVS78" s="797"/>
      <c r="LVT78" s="797"/>
      <c r="LVU78" s="797"/>
      <c r="LVV78" s="797"/>
      <c r="LVW78" s="797"/>
      <c r="LVX78" s="797"/>
      <c r="LVY78" s="797"/>
      <c r="LVZ78" s="797"/>
      <c r="LWA78" s="797"/>
      <c r="LWB78" s="797"/>
      <c r="LWC78" s="797"/>
      <c r="LWD78" s="797"/>
      <c r="LWE78" s="797"/>
      <c r="LWF78" s="797"/>
      <c r="LWG78" s="797"/>
      <c r="LWH78" s="797"/>
      <c r="LWI78" s="797"/>
      <c r="LWJ78" s="797"/>
      <c r="LWK78" s="797"/>
      <c r="LWL78" s="797"/>
      <c r="LWM78" s="797"/>
      <c r="LWN78" s="797"/>
      <c r="LWO78" s="797"/>
      <c r="LWP78" s="797"/>
      <c r="LWQ78" s="797"/>
      <c r="LWR78" s="797"/>
      <c r="LWS78" s="797"/>
      <c r="LWT78" s="797"/>
      <c r="LWU78" s="797"/>
      <c r="LWV78" s="797"/>
      <c r="LWW78" s="797"/>
      <c r="LWX78" s="797"/>
      <c r="LWY78" s="797"/>
      <c r="LWZ78" s="797"/>
      <c r="LXA78" s="797"/>
      <c r="LXB78" s="797"/>
      <c r="LXC78" s="797"/>
      <c r="LXD78" s="797"/>
      <c r="LXE78" s="797"/>
      <c r="LXF78" s="797"/>
      <c r="LXG78" s="797"/>
      <c r="LXH78" s="797"/>
      <c r="LXI78" s="797"/>
      <c r="LXJ78" s="797"/>
      <c r="LXK78" s="797"/>
      <c r="LXL78" s="797"/>
      <c r="LXM78" s="797"/>
      <c r="LXN78" s="797"/>
      <c r="LXO78" s="797"/>
      <c r="LXP78" s="797"/>
      <c r="LXQ78" s="797"/>
      <c r="LXR78" s="797"/>
      <c r="LXS78" s="797"/>
      <c r="LXT78" s="797"/>
      <c r="LXU78" s="797"/>
      <c r="LXV78" s="797"/>
      <c r="LXW78" s="797"/>
      <c r="LXX78" s="797"/>
      <c r="LXY78" s="797"/>
      <c r="LXZ78" s="797"/>
      <c r="LYA78" s="797"/>
      <c r="LYB78" s="797"/>
      <c r="LYC78" s="797"/>
      <c r="LYD78" s="797"/>
      <c r="LYE78" s="797"/>
      <c r="LYF78" s="797"/>
      <c r="LYG78" s="797"/>
      <c r="LYH78" s="797"/>
      <c r="LYI78" s="797"/>
      <c r="LYJ78" s="797"/>
      <c r="LYK78" s="797"/>
      <c r="LYL78" s="797"/>
      <c r="LYM78" s="797"/>
      <c r="LYN78" s="797"/>
      <c r="LYO78" s="797"/>
      <c r="LYP78" s="797"/>
      <c r="LYQ78" s="797"/>
      <c r="LYR78" s="797"/>
      <c r="LYS78" s="797"/>
      <c r="LYT78" s="797"/>
      <c r="LYU78" s="797"/>
      <c r="LYV78" s="797"/>
      <c r="LYW78" s="797"/>
      <c r="LYX78" s="797"/>
      <c r="LYY78" s="797"/>
      <c r="LYZ78" s="797"/>
      <c r="LZA78" s="797"/>
      <c r="LZB78" s="797"/>
      <c r="LZC78" s="797"/>
      <c r="LZD78" s="797"/>
      <c r="LZE78" s="797"/>
      <c r="LZF78" s="797"/>
      <c r="LZG78" s="797"/>
      <c r="LZH78" s="797"/>
      <c r="LZI78" s="797"/>
      <c r="LZJ78" s="797"/>
      <c r="LZK78" s="797"/>
      <c r="LZL78" s="797"/>
      <c r="LZM78" s="797"/>
      <c r="LZN78" s="797"/>
      <c r="LZO78" s="797"/>
      <c r="LZP78" s="797"/>
      <c r="LZQ78" s="797"/>
      <c r="LZR78" s="797"/>
      <c r="LZS78" s="797"/>
      <c r="LZT78" s="797"/>
      <c r="LZU78" s="797"/>
      <c r="LZV78" s="797"/>
      <c r="LZW78" s="797"/>
      <c r="LZX78" s="797"/>
      <c r="LZY78" s="797"/>
      <c r="LZZ78" s="797"/>
      <c r="MAA78" s="797"/>
      <c r="MAB78" s="797"/>
      <c r="MAC78" s="797"/>
      <c r="MAD78" s="797"/>
      <c r="MAE78" s="797"/>
      <c r="MAF78" s="797"/>
      <c r="MAG78" s="797"/>
      <c r="MAH78" s="797"/>
      <c r="MAI78" s="797"/>
      <c r="MAJ78" s="797"/>
      <c r="MAK78" s="797"/>
      <c r="MAL78" s="797"/>
      <c r="MAM78" s="797"/>
      <c r="MAN78" s="797"/>
      <c r="MAO78" s="797"/>
      <c r="MAP78" s="797"/>
      <c r="MAQ78" s="797"/>
      <c r="MAR78" s="797"/>
      <c r="MAS78" s="797"/>
      <c r="MAT78" s="797"/>
      <c r="MAU78" s="797"/>
      <c r="MAV78" s="797"/>
      <c r="MAW78" s="797"/>
      <c r="MAX78" s="797"/>
      <c r="MAY78" s="797"/>
      <c r="MAZ78" s="797"/>
      <c r="MBA78" s="797"/>
      <c r="MBB78" s="797"/>
      <c r="MBC78" s="797"/>
      <c r="MBD78" s="797"/>
      <c r="MBE78" s="797"/>
      <c r="MBF78" s="797"/>
      <c r="MBG78" s="797"/>
      <c r="MBH78" s="797"/>
      <c r="MBI78" s="797"/>
      <c r="MBJ78" s="797"/>
      <c r="MBK78" s="797"/>
      <c r="MBL78" s="797"/>
      <c r="MBM78" s="797"/>
      <c r="MBN78" s="797"/>
      <c r="MBO78" s="797"/>
      <c r="MBP78" s="797"/>
      <c r="MBQ78" s="797"/>
      <c r="MBR78" s="797"/>
      <c r="MBS78" s="797"/>
      <c r="MBT78" s="797"/>
      <c r="MBU78" s="797"/>
      <c r="MBV78" s="797"/>
      <c r="MBW78" s="797"/>
      <c r="MBX78" s="797"/>
      <c r="MBY78" s="797"/>
      <c r="MBZ78" s="797"/>
      <c r="MCA78" s="797"/>
      <c r="MCB78" s="797"/>
      <c r="MCC78" s="797"/>
      <c r="MCD78" s="797"/>
      <c r="MCE78" s="797"/>
      <c r="MCF78" s="797"/>
      <c r="MCG78" s="797"/>
      <c r="MCH78" s="797"/>
      <c r="MCI78" s="797"/>
      <c r="MCJ78" s="797"/>
      <c r="MCK78" s="797"/>
      <c r="MCL78" s="797"/>
      <c r="MCM78" s="797"/>
      <c r="MCN78" s="797"/>
      <c r="MCO78" s="797"/>
      <c r="MCP78" s="797"/>
      <c r="MCQ78" s="797"/>
      <c r="MCR78" s="797"/>
      <c r="MCS78" s="797"/>
      <c r="MCT78" s="797"/>
      <c r="MCU78" s="797"/>
      <c r="MCV78" s="797"/>
      <c r="MCW78" s="797"/>
      <c r="MCX78" s="797"/>
      <c r="MCY78" s="797"/>
      <c r="MCZ78" s="797"/>
      <c r="MDA78" s="797"/>
      <c r="MDB78" s="797"/>
      <c r="MDC78" s="797"/>
      <c r="MDD78" s="797"/>
      <c r="MDE78" s="797"/>
      <c r="MDF78" s="797"/>
      <c r="MDG78" s="797"/>
      <c r="MDH78" s="797"/>
      <c r="MDI78" s="797"/>
      <c r="MDJ78" s="797"/>
      <c r="MDK78" s="797"/>
      <c r="MDL78" s="797"/>
      <c r="MDM78" s="797"/>
      <c r="MDN78" s="797"/>
      <c r="MDO78" s="797"/>
      <c r="MDP78" s="797"/>
      <c r="MDQ78" s="797"/>
      <c r="MDR78" s="797"/>
      <c r="MDS78" s="797"/>
      <c r="MDT78" s="797"/>
      <c r="MDU78" s="797"/>
      <c r="MDV78" s="797"/>
      <c r="MDW78" s="797"/>
      <c r="MDX78" s="797"/>
      <c r="MDY78" s="797"/>
      <c r="MDZ78" s="797"/>
      <c r="MEA78" s="797"/>
      <c r="MEB78" s="797"/>
      <c r="MEC78" s="797"/>
      <c r="MED78" s="797"/>
      <c r="MEE78" s="797"/>
      <c r="MEF78" s="797"/>
      <c r="MEG78" s="797"/>
      <c r="MEH78" s="797"/>
      <c r="MEI78" s="797"/>
      <c r="MEJ78" s="797"/>
      <c r="MEK78" s="797"/>
      <c r="MEL78" s="797"/>
      <c r="MEM78" s="797"/>
      <c r="MEN78" s="797"/>
      <c r="MEO78" s="797"/>
      <c r="MEP78" s="797"/>
      <c r="MEQ78" s="797"/>
      <c r="MER78" s="797"/>
      <c r="MES78" s="797"/>
      <c r="MET78" s="797"/>
      <c r="MEU78" s="797"/>
      <c r="MEV78" s="797"/>
      <c r="MEW78" s="797"/>
      <c r="MEX78" s="797"/>
      <c r="MEY78" s="797"/>
      <c r="MEZ78" s="797"/>
      <c r="MFA78" s="797"/>
      <c r="MFB78" s="797"/>
      <c r="MFC78" s="797"/>
      <c r="MFD78" s="797"/>
      <c r="MFE78" s="797"/>
      <c r="MFF78" s="797"/>
      <c r="MFG78" s="797"/>
      <c r="MFH78" s="797"/>
      <c r="MFI78" s="797"/>
      <c r="MFJ78" s="797"/>
      <c r="MFK78" s="797"/>
      <c r="MFL78" s="797"/>
      <c r="MFM78" s="797"/>
      <c r="MFN78" s="797"/>
      <c r="MFO78" s="797"/>
      <c r="MFP78" s="797"/>
      <c r="MFQ78" s="797"/>
      <c r="MFR78" s="797"/>
      <c r="MFS78" s="797"/>
      <c r="MFT78" s="797"/>
      <c r="MFU78" s="797"/>
      <c r="MFV78" s="797"/>
      <c r="MFW78" s="797"/>
      <c r="MFX78" s="797"/>
      <c r="MFY78" s="797"/>
      <c r="MFZ78" s="797"/>
      <c r="MGA78" s="797"/>
      <c r="MGB78" s="797"/>
      <c r="MGC78" s="797"/>
      <c r="MGD78" s="797"/>
      <c r="MGE78" s="797"/>
      <c r="MGF78" s="797"/>
      <c r="MGG78" s="797"/>
      <c r="MGH78" s="797"/>
      <c r="MGI78" s="797"/>
      <c r="MGJ78" s="797"/>
      <c r="MGK78" s="797"/>
      <c r="MGL78" s="797"/>
      <c r="MGM78" s="797"/>
      <c r="MGN78" s="797"/>
      <c r="MGO78" s="797"/>
      <c r="MGP78" s="797"/>
      <c r="MGQ78" s="797"/>
      <c r="MGR78" s="797"/>
      <c r="MGS78" s="797"/>
      <c r="MGT78" s="797"/>
      <c r="MGU78" s="797"/>
      <c r="MGV78" s="797"/>
      <c r="MGW78" s="797"/>
      <c r="MGX78" s="797"/>
      <c r="MGY78" s="797"/>
      <c r="MGZ78" s="797"/>
      <c r="MHA78" s="797"/>
      <c r="MHB78" s="797"/>
      <c r="MHC78" s="797"/>
      <c r="MHD78" s="797"/>
      <c r="MHE78" s="797"/>
      <c r="MHF78" s="797"/>
      <c r="MHG78" s="797"/>
      <c r="MHH78" s="797"/>
      <c r="MHI78" s="797"/>
      <c r="MHJ78" s="797"/>
      <c r="MHK78" s="797"/>
      <c r="MHL78" s="797"/>
      <c r="MHM78" s="797"/>
      <c r="MHN78" s="797"/>
      <c r="MHO78" s="797"/>
      <c r="MHP78" s="797"/>
      <c r="MHQ78" s="797"/>
      <c r="MHR78" s="797"/>
      <c r="MHS78" s="797"/>
      <c r="MHT78" s="797"/>
      <c r="MHU78" s="797"/>
      <c r="MHV78" s="797"/>
      <c r="MHW78" s="797"/>
      <c r="MHX78" s="797"/>
      <c r="MHY78" s="797"/>
      <c r="MHZ78" s="797"/>
      <c r="MIA78" s="797"/>
      <c r="MIB78" s="797"/>
      <c r="MIC78" s="797"/>
      <c r="MID78" s="797"/>
      <c r="MIE78" s="797"/>
      <c r="MIF78" s="797"/>
      <c r="MIG78" s="797"/>
      <c r="MIH78" s="797"/>
      <c r="MII78" s="797"/>
      <c r="MIJ78" s="797"/>
      <c r="MIK78" s="797"/>
      <c r="MIL78" s="797"/>
      <c r="MIM78" s="797"/>
      <c r="MIN78" s="797"/>
      <c r="MIO78" s="797"/>
      <c r="MIP78" s="797"/>
      <c r="MIQ78" s="797"/>
      <c r="MIR78" s="797"/>
      <c r="MIS78" s="797"/>
      <c r="MIT78" s="797"/>
      <c r="MIU78" s="797"/>
      <c r="MIV78" s="797"/>
      <c r="MIW78" s="797"/>
      <c r="MIX78" s="797"/>
      <c r="MIY78" s="797"/>
      <c r="MIZ78" s="797"/>
      <c r="MJA78" s="797"/>
      <c r="MJB78" s="797"/>
      <c r="MJC78" s="797"/>
      <c r="MJD78" s="797"/>
      <c r="MJE78" s="797"/>
      <c r="MJF78" s="797"/>
      <c r="MJG78" s="797"/>
      <c r="MJH78" s="797"/>
      <c r="MJI78" s="797"/>
      <c r="MJJ78" s="797"/>
      <c r="MJK78" s="797"/>
      <c r="MJL78" s="797"/>
      <c r="MJM78" s="797"/>
      <c r="MJN78" s="797"/>
      <c r="MJO78" s="797"/>
      <c r="MJP78" s="797"/>
      <c r="MJQ78" s="797"/>
      <c r="MJR78" s="797"/>
      <c r="MJS78" s="797"/>
      <c r="MJT78" s="797"/>
      <c r="MJU78" s="797"/>
      <c r="MJV78" s="797"/>
      <c r="MJW78" s="797"/>
      <c r="MJX78" s="797"/>
      <c r="MJY78" s="797"/>
      <c r="MJZ78" s="797"/>
      <c r="MKA78" s="797"/>
      <c r="MKB78" s="797"/>
      <c r="MKC78" s="797"/>
      <c r="MKD78" s="797"/>
      <c r="MKE78" s="797"/>
      <c r="MKF78" s="797"/>
      <c r="MKG78" s="797"/>
      <c r="MKH78" s="797"/>
      <c r="MKI78" s="797"/>
      <c r="MKJ78" s="797"/>
      <c r="MKK78" s="797"/>
      <c r="MKL78" s="797"/>
      <c r="MKM78" s="797"/>
      <c r="MKN78" s="797"/>
      <c r="MKO78" s="797"/>
      <c r="MKP78" s="797"/>
      <c r="MKQ78" s="797"/>
      <c r="MKR78" s="797"/>
      <c r="MKS78" s="797"/>
      <c r="MKT78" s="797"/>
      <c r="MKU78" s="797"/>
      <c r="MKV78" s="797"/>
      <c r="MKW78" s="797"/>
      <c r="MKX78" s="797"/>
      <c r="MKY78" s="797"/>
      <c r="MKZ78" s="797"/>
      <c r="MLA78" s="797"/>
      <c r="MLB78" s="797"/>
      <c r="MLC78" s="797"/>
      <c r="MLD78" s="797"/>
      <c r="MLE78" s="797"/>
      <c r="MLF78" s="797"/>
      <c r="MLG78" s="797"/>
      <c r="MLH78" s="797"/>
      <c r="MLI78" s="797"/>
      <c r="MLJ78" s="797"/>
      <c r="MLK78" s="797"/>
      <c r="MLL78" s="797"/>
      <c r="MLM78" s="797"/>
      <c r="MLN78" s="797"/>
      <c r="MLO78" s="797"/>
      <c r="MLP78" s="797"/>
      <c r="MLQ78" s="797"/>
      <c r="MLR78" s="797"/>
      <c r="MLS78" s="797"/>
      <c r="MLT78" s="797"/>
      <c r="MLU78" s="797"/>
      <c r="MLV78" s="797"/>
      <c r="MLW78" s="797"/>
      <c r="MLX78" s="797"/>
      <c r="MLY78" s="797"/>
      <c r="MLZ78" s="797"/>
      <c r="MMA78" s="797"/>
      <c r="MMB78" s="797"/>
      <c r="MMC78" s="797"/>
      <c r="MMD78" s="797"/>
      <c r="MME78" s="797"/>
      <c r="MMF78" s="797"/>
      <c r="MMG78" s="797"/>
      <c r="MMH78" s="797"/>
      <c r="MMI78" s="797"/>
      <c r="MMJ78" s="797"/>
      <c r="MMK78" s="797"/>
      <c r="MML78" s="797"/>
      <c r="MMM78" s="797"/>
      <c r="MMN78" s="797"/>
      <c r="MMO78" s="797"/>
      <c r="MMP78" s="797"/>
      <c r="MMQ78" s="797"/>
      <c r="MMR78" s="797"/>
      <c r="MMS78" s="797"/>
      <c r="MMT78" s="797"/>
      <c r="MMU78" s="797"/>
      <c r="MMV78" s="797"/>
      <c r="MMW78" s="797"/>
      <c r="MMX78" s="797"/>
      <c r="MMY78" s="797"/>
      <c r="MMZ78" s="797"/>
      <c r="MNA78" s="797"/>
      <c r="MNB78" s="797"/>
      <c r="MNC78" s="797"/>
      <c r="MND78" s="797"/>
      <c r="MNE78" s="797"/>
      <c r="MNF78" s="797"/>
      <c r="MNG78" s="797"/>
      <c r="MNH78" s="797"/>
      <c r="MNI78" s="797"/>
      <c r="MNJ78" s="797"/>
      <c r="MNK78" s="797"/>
      <c r="MNL78" s="797"/>
      <c r="MNM78" s="797"/>
      <c r="MNN78" s="797"/>
      <c r="MNO78" s="797"/>
      <c r="MNP78" s="797"/>
      <c r="MNQ78" s="797"/>
      <c r="MNR78" s="797"/>
      <c r="MNS78" s="797"/>
      <c r="MNT78" s="797"/>
      <c r="MNU78" s="797"/>
      <c r="MNV78" s="797"/>
      <c r="MNW78" s="797"/>
      <c r="MNX78" s="797"/>
      <c r="MNY78" s="797"/>
      <c r="MNZ78" s="797"/>
      <c r="MOA78" s="797"/>
      <c r="MOB78" s="797"/>
      <c r="MOC78" s="797"/>
      <c r="MOD78" s="797"/>
      <c r="MOE78" s="797"/>
      <c r="MOF78" s="797"/>
      <c r="MOG78" s="797"/>
      <c r="MOH78" s="797"/>
      <c r="MOI78" s="797"/>
      <c r="MOJ78" s="797"/>
      <c r="MOK78" s="797"/>
      <c r="MOL78" s="797"/>
      <c r="MOM78" s="797"/>
      <c r="MON78" s="797"/>
      <c r="MOO78" s="797"/>
      <c r="MOP78" s="797"/>
      <c r="MOQ78" s="797"/>
      <c r="MOR78" s="797"/>
      <c r="MOS78" s="797"/>
      <c r="MOT78" s="797"/>
      <c r="MOU78" s="797"/>
      <c r="MOV78" s="797"/>
      <c r="MOW78" s="797"/>
      <c r="MOX78" s="797"/>
      <c r="MOY78" s="797"/>
      <c r="MOZ78" s="797"/>
      <c r="MPA78" s="797"/>
      <c r="MPB78" s="797"/>
      <c r="MPC78" s="797"/>
      <c r="MPD78" s="797"/>
      <c r="MPE78" s="797"/>
      <c r="MPF78" s="797"/>
      <c r="MPG78" s="797"/>
      <c r="MPH78" s="797"/>
      <c r="MPI78" s="797"/>
      <c r="MPJ78" s="797"/>
      <c r="MPK78" s="797"/>
      <c r="MPL78" s="797"/>
      <c r="MPM78" s="797"/>
      <c r="MPN78" s="797"/>
      <c r="MPO78" s="797"/>
      <c r="MPP78" s="797"/>
      <c r="MPQ78" s="797"/>
      <c r="MPR78" s="797"/>
      <c r="MPS78" s="797"/>
      <c r="MPT78" s="797"/>
      <c r="MPU78" s="797"/>
      <c r="MPV78" s="797"/>
      <c r="MPW78" s="797"/>
      <c r="MPX78" s="797"/>
      <c r="MPY78" s="797"/>
      <c r="MPZ78" s="797"/>
      <c r="MQA78" s="797"/>
      <c r="MQB78" s="797"/>
      <c r="MQC78" s="797"/>
      <c r="MQD78" s="797"/>
      <c r="MQE78" s="797"/>
      <c r="MQF78" s="797"/>
      <c r="MQG78" s="797"/>
      <c r="MQH78" s="797"/>
      <c r="MQI78" s="797"/>
      <c r="MQJ78" s="797"/>
      <c r="MQK78" s="797"/>
      <c r="MQL78" s="797"/>
      <c r="MQM78" s="797"/>
      <c r="MQN78" s="797"/>
      <c r="MQO78" s="797"/>
      <c r="MQP78" s="797"/>
      <c r="MQQ78" s="797"/>
      <c r="MQR78" s="797"/>
      <c r="MQS78" s="797"/>
      <c r="MQT78" s="797"/>
      <c r="MQU78" s="797"/>
      <c r="MQV78" s="797"/>
      <c r="MQW78" s="797"/>
      <c r="MQX78" s="797"/>
      <c r="MQY78" s="797"/>
      <c r="MQZ78" s="797"/>
      <c r="MRA78" s="797"/>
      <c r="MRB78" s="797"/>
      <c r="MRC78" s="797"/>
      <c r="MRD78" s="797"/>
      <c r="MRE78" s="797"/>
      <c r="MRF78" s="797"/>
      <c r="MRG78" s="797"/>
      <c r="MRH78" s="797"/>
      <c r="MRI78" s="797"/>
      <c r="MRJ78" s="797"/>
      <c r="MRK78" s="797"/>
      <c r="MRL78" s="797"/>
      <c r="MRM78" s="797"/>
      <c r="MRN78" s="797"/>
      <c r="MRO78" s="797"/>
      <c r="MRP78" s="797"/>
      <c r="MRQ78" s="797"/>
      <c r="MRR78" s="797"/>
      <c r="MRS78" s="797"/>
      <c r="MRT78" s="797"/>
      <c r="MRU78" s="797"/>
      <c r="MRV78" s="797"/>
      <c r="MRW78" s="797"/>
      <c r="MRX78" s="797"/>
      <c r="MRY78" s="797"/>
      <c r="MRZ78" s="797"/>
      <c r="MSA78" s="797"/>
      <c r="MSB78" s="797"/>
      <c r="MSC78" s="797"/>
      <c r="MSD78" s="797"/>
      <c r="MSE78" s="797"/>
      <c r="MSF78" s="797"/>
      <c r="MSG78" s="797"/>
      <c r="MSH78" s="797"/>
      <c r="MSI78" s="797"/>
      <c r="MSJ78" s="797"/>
      <c r="MSK78" s="797"/>
      <c r="MSL78" s="797"/>
      <c r="MSM78" s="797"/>
      <c r="MSN78" s="797"/>
      <c r="MSO78" s="797"/>
      <c r="MSP78" s="797"/>
      <c r="MSQ78" s="797"/>
      <c r="MSR78" s="797"/>
      <c r="MSS78" s="797"/>
      <c r="MST78" s="797"/>
      <c r="MSU78" s="797"/>
      <c r="MSV78" s="797"/>
      <c r="MSW78" s="797"/>
      <c r="MSX78" s="797"/>
      <c r="MSY78" s="797"/>
      <c r="MSZ78" s="797"/>
      <c r="MTA78" s="797"/>
      <c r="MTB78" s="797"/>
      <c r="MTC78" s="797"/>
      <c r="MTD78" s="797"/>
      <c r="MTE78" s="797"/>
      <c r="MTF78" s="797"/>
      <c r="MTG78" s="797"/>
      <c r="MTH78" s="797"/>
      <c r="MTI78" s="797"/>
      <c r="MTJ78" s="797"/>
      <c r="MTK78" s="797"/>
      <c r="MTL78" s="797"/>
      <c r="MTM78" s="797"/>
      <c r="MTN78" s="797"/>
      <c r="MTO78" s="797"/>
      <c r="MTP78" s="797"/>
      <c r="MTQ78" s="797"/>
      <c r="MTR78" s="797"/>
      <c r="MTS78" s="797"/>
      <c r="MTT78" s="797"/>
      <c r="MTU78" s="797"/>
      <c r="MTV78" s="797"/>
      <c r="MTW78" s="797"/>
      <c r="MTX78" s="797"/>
      <c r="MTY78" s="797"/>
      <c r="MTZ78" s="797"/>
      <c r="MUA78" s="797"/>
      <c r="MUB78" s="797"/>
      <c r="MUC78" s="797"/>
      <c r="MUD78" s="797"/>
      <c r="MUE78" s="797"/>
      <c r="MUF78" s="797"/>
      <c r="MUG78" s="797"/>
      <c r="MUH78" s="797"/>
      <c r="MUI78" s="797"/>
      <c r="MUJ78" s="797"/>
      <c r="MUK78" s="797"/>
      <c r="MUL78" s="797"/>
      <c r="MUM78" s="797"/>
      <c r="MUN78" s="797"/>
      <c r="MUO78" s="797"/>
      <c r="MUP78" s="797"/>
      <c r="MUQ78" s="797"/>
      <c r="MUR78" s="797"/>
      <c r="MUS78" s="797"/>
      <c r="MUT78" s="797"/>
      <c r="MUU78" s="797"/>
      <c r="MUV78" s="797"/>
      <c r="MUW78" s="797"/>
      <c r="MUX78" s="797"/>
      <c r="MUY78" s="797"/>
      <c r="MUZ78" s="797"/>
      <c r="MVA78" s="797"/>
      <c r="MVB78" s="797"/>
      <c r="MVC78" s="797"/>
      <c r="MVD78" s="797"/>
      <c r="MVE78" s="797"/>
      <c r="MVF78" s="797"/>
      <c r="MVG78" s="797"/>
      <c r="MVH78" s="797"/>
      <c r="MVI78" s="797"/>
      <c r="MVJ78" s="797"/>
      <c r="MVK78" s="797"/>
      <c r="MVL78" s="797"/>
      <c r="MVM78" s="797"/>
      <c r="MVN78" s="797"/>
      <c r="MVO78" s="797"/>
      <c r="MVP78" s="797"/>
      <c r="MVQ78" s="797"/>
      <c r="MVR78" s="797"/>
      <c r="MVS78" s="797"/>
      <c r="MVT78" s="797"/>
      <c r="MVU78" s="797"/>
      <c r="MVV78" s="797"/>
      <c r="MVW78" s="797"/>
      <c r="MVX78" s="797"/>
      <c r="MVY78" s="797"/>
      <c r="MVZ78" s="797"/>
      <c r="MWA78" s="797"/>
      <c r="MWB78" s="797"/>
      <c r="MWC78" s="797"/>
      <c r="MWD78" s="797"/>
      <c r="MWE78" s="797"/>
      <c r="MWF78" s="797"/>
      <c r="MWG78" s="797"/>
      <c r="MWH78" s="797"/>
      <c r="MWI78" s="797"/>
      <c r="MWJ78" s="797"/>
      <c r="MWK78" s="797"/>
      <c r="MWL78" s="797"/>
      <c r="MWM78" s="797"/>
      <c r="MWN78" s="797"/>
      <c r="MWO78" s="797"/>
      <c r="MWP78" s="797"/>
      <c r="MWQ78" s="797"/>
      <c r="MWR78" s="797"/>
      <c r="MWS78" s="797"/>
      <c r="MWT78" s="797"/>
      <c r="MWU78" s="797"/>
      <c r="MWV78" s="797"/>
      <c r="MWW78" s="797"/>
      <c r="MWX78" s="797"/>
      <c r="MWY78" s="797"/>
      <c r="MWZ78" s="797"/>
      <c r="MXA78" s="797"/>
      <c r="MXB78" s="797"/>
      <c r="MXC78" s="797"/>
      <c r="MXD78" s="797"/>
      <c r="MXE78" s="797"/>
      <c r="MXF78" s="797"/>
      <c r="MXG78" s="797"/>
      <c r="MXH78" s="797"/>
      <c r="MXI78" s="797"/>
      <c r="MXJ78" s="797"/>
      <c r="MXK78" s="797"/>
      <c r="MXL78" s="797"/>
      <c r="MXM78" s="797"/>
      <c r="MXN78" s="797"/>
      <c r="MXO78" s="797"/>
      <c r="MXP78" s="797"/>
      <c r="MXQ78" s="797"/>
      <c r="MXR78" s="797"/>
      <c r="MXS78" s="797"/>
      <c r="MXT78" s="797"/>
      <c r="MXU78" s="797"/>
      <c r="MXV78" s="797"/>
      <c r="MXW78" s="797"/>
      <c r="MXX78" s="797"/>
      <c r="MXY78" s="797"/>
      <c r="MXZ78" s="797"/>
      <c r="MYA78" s="797"/>
      <c r="MYB78" s="797"/>
      <c r="MYC78" s="797"/>
      <c r="MYD78" s="797"/>
      <c r="MYE78" s="797"/>
      <c r="MYF78" s="797"/>
      <c r="MYG78" s="797"/>
      <c r="MYH78" s="797"/>
      <c r="MYI78" s="797"/>
      <c r="MYJ78" s="797"/>
      <c r="MYK78" s="797"/>
      <c r="MYL78" s="797"/>
      <c r="MYM78" s="797"/>
      <c r="MYN78" s="797"/>
      <c r="MYO78" s="797"/>
      <c r="MYP78" s="797"/>
      <c r="MYQ78" s="797"/>
      <c r="MYR78" s="797"/>
      <c r="MYS78" s="797"/>
      <c r="MYT78" s="797"/>
      <c r="MYU78" s="797"/>
      <c r="MYV78" s="797"/>
      <c r="MYW78" s="797"/>
      <c r="MYX78" s="797"/>
      <c r="MYY78" s="797"/>
      <c r="MYZ78" s="797"/>
      <c r="MZA78" s="797"/>
      <c r="MZB78" s="797"/>
      <c r="MZC78" s="797"/>
      <c r="MZD78" s="797"/>
      <c r="MZE78" s="797"/>
      <c r="MZF78" s="797"/>
      <c r="MZG78" s="797"/>
      <c r="MZH78" s="797"/>
      <c r="MZI78" s="797"/>
      <c r="MZJ78" s="797"/>
      <c r="MZK78" s="797"/>
      <c r="MZL78" s="797"/>
      <c r="MZM78" s="797"/>
      <c r="MZN78" s="797"/>
      <c r="MZO78" s="797"/>
      <c r="MZP78" s="797"/>
      <c r="MZQ78" s="797"/>
      <c r="MZR78" s="797"/>
      <c r="MZS78" s="797"/>
      <c r="MZT78" s="797"/>
      <c r="MZU78" s="797"/>
      <c r="MZV78" s="797"/>
      <c r="MZW78" s="797"/>
      <c r="MZX78" s="797"/>
      <c r="MZY78" s="797"/>
      <c r="MZZ78" s="797"/>
      <c r="NAA78" s="797"/>
      <c r="NAB78" s="797"/>
      <c r="NAC78" s="797"/>
      <c r="NAD78" s="797"/>
      <c r="NAE78" s="797"/>
      <c r="NAF78" s="797"/>
      <c r="NAG78" s="797"/>
      <c r="NAH78" s="797"/>
      <c r="NAI78" s="797"/>
      <c r="NAJ78" s="797"/>
      <c r="NAK78" s="797"/>
      <c r="NAL78" s="797"/>
      <c r="NAM78" s="797"/>
      <c r="NAN78" s="797"/>
      <c r="NAO78" s="797"/>
      <c r="NAP78" s="797"/>
      <c r="NAQ78" s="797"/>
      <c r="NAR78" s="797"/>
      <c r="NAS78" s="797"/>
      <c r="NAT78" s="797"/>
      <c r="NAU78" s="797"/>
      <c r="NAV78" s="797"/>
      <c r="NAW78" s="797"/>
      <c r="NAX78" s="797"/>
      <c r="NAY78" s="797"/>
      <c r="NAZ78" s="797"/>
      <c r="NBA78" s="797"/>
      <c r="NBB78" s="797"/>
      <c r="NBC78" s="797"/>
      <c r="NBD78" s="797"/>
      <c r="NBE78" s="797"/>
      <c r="NBF78" s="797"/>
      <c r="NBG78" s="797"/>
      <c r="NBH78" s="797"/>
      <c r="NBI78" s="797"/>
      <c r="NBJ78" s="797"/>
      <c r="NBK78" s="797"/>
      <c r="NBL78" s="797"/>
      <c r="NBM78" s="797"/>
      <c r="NBN78" s="797"/>
      <c r="NBO78" s="797"/>
      <c r="NBP78" s="797"/>
      <c r="NBQ78" s="797"/>
      <c r="NBR78" s="797"/>
      <c r="NBS78" s="797"/>
      <c r="NBT78" s="797"/>
      <c r="NBU78" s="797"/>
      <c r="NBV78" s="797"/>
      <c r="NBW78" s="797"/>
      <c r="NBX78" s="797"/>
      <c r="NBY78" s="797"/>
      <c r="NBZ78" s="797"/>
      <c r="NCA78" s="797"/>
      <c r="NCB78" s="797"/>
      <c r="NCC78" s="797"/>
      <c r="NCD78" s="797"/>
      <c r="NCE78" s="797"/>
      <c r="NCF78" s="797"/>
      <c r="NCG78" s="797"/>
      <c r="NCH78" s="797"/>
      <c r="NCI78" s="797"/>
      <c r="NCJ78" s="797"/>
      <c r="NCK78" s="797"/>
      <c r="NCL78" s="797"/>
      <c r="NCM78" s="797"/>
      <c r="NCN78" s="797"/>
      <c r="NCO78" s="797"/>
      <c r="NCP78" s="797"/>
      <c r="NCQ78" s="797"/>
      <c r="NCR78" s="797"/>
      <c r="NCS78" s="797"/>
      <c r="NCT78" s="797"/>
      <c r="NCU78" s="797"/>
      <c r="NCV78" s="797"/>
      <c r="NCW78" s="797"/>
      <c r="NCX78" s="797"/>
      <c r="NCY78" s="797"/>
      <c r="NCZ78" s="797"/>
      <c r="NDA78" s="797"/>
      <c r="NDB78" s="797"/>
      <c r="NDC78" s="797"/>
      <c r="NDD78" s="797"/>
      <c r="NDE78" s="797"/>
      <c r="NDF78" s="797"/>
      <c r="NDG78" s="797"/>
      <c r="NDH78" s="797"/>
      <c r="NDI78" s="797"/>
      <c r="NDJ78" s="797"/>
      <c r="NDK78" s="797"/>
      <c r="NDL78" s="797"/>
      <c r="NDM78" s="797"/>
      <c r="NDN78" s="797"/>
      <c r="NDO78" s="797"/>
      <c r="NDP78" s="797"/>
      <c r="NDQ78" s="797"/>
      <c r="NDR78" s="797"/>
      <c r="NDS78" s="797"/>
      <c r="NDT78" s="797"/>
      <c r="NDU78" s="797"/>
      <c r="NDV78" s="797"/>
      <c r="NDW78" s="797"/>
      <c r="NDX78" s="797"/>
      <c r="NDY78" s="797"/>
      <c r="NDZ78" s="797"/>
      <c r="NEA78" s="797"/>
      <c r="NEB78" s="797"/>
      <c r="NEC78" s="797"/>
      <c r="NED78" s="797"/>
      <c r="NEE78" s="797"/>
      <c r="NEF78" s="797"/>
      <c r="NEG78" s="797"/>
      <c r="NEH78" s="797"/>
      <c r="NEI78" s="797"/>
      <c r="NEJ78" s="797"/>
      <c r="NEK78" s="797"/>
      <c r="NEL78" s="797"/>
      <c r="NEM78" s="797"/>
      <c r="NEN78" s="797"/>
      <c r="NEO78" s="797"/>
      <c r="NEP78" s="797"/>
      <c r="NEQ78" s="797"/>
      <c r="NER78" s="797"/>
      <c r="NES78" s="797"/>
      <c r="NET78" s="797"/>
      <c r="NEU78" s="797"/>
      <c r="NEV78" s="797"/>
      <c r="NEW78" s="797"/>
      <c r="NEX78" s="797"/>
      <c r="NEY78" s="797"/>
      <c r="NEZ78" s="797"/>
      <c r="NFA78" s="797"/>
      <c r="NFB78" s="797"/>
      <c r="NFC78" s="797"/>
      <c r="NFD78" s="797"/>
      <c r="NFE78" s="797"/>
      <c r="NFF78" s="797"/>
      <c r="NFG78" s="797"/>
      <c r="NFH78" s="797"/>
      <c r="NFI78" s="797"/>
      <c r="NFJ78" s="797"/>
      <c r="NFK78" s="797"/>
      <c r="NFL78" s="797"/>
      <c r="NFM78" s="797"/>
      <c r="NFN78" s="797"/>
      <c r="NFO78" s="797"/>
      <c r="NFP78" s="797"/>
      <c r="NFQ78" s="797"/>
      <c r="NFR78" s="797"/>
      <c r="NFS78" s="797"/>
      <c r="NFT78" s="797"/>
      <c r="NFU78" s="797"/>
      <c r="NFV78" s="797"/>
      <c r="NFW78" s="797"/>
      <c r="NFX78" s="797"/>
      <c r="NFY78" s="797"/>
      <c r="NFZ78" s="797"/>
      <c r="NGA78" s="797"/>
      <c r="NGB78" s="797"/>
      <c r="NGC78" s="797"/>
      <c r="NGD78" s="797"/>
      <c r="NGE78" s="797"/>
      <c r="NGF78" s="797"/>
      <c r="NGG78" s="797"/>
      <c r="NGH78" s="797"/>
      <c r="NGI78" s="797"/>
      <c r="NGJ78" s="797"/>
      <c r="NGK78" s="797"/>
      <c r="NGL78" s="797"/>
      <c r="NGM78" s="797"/>
      <c r="NGN78" s="797"/>
      <c r="NGO78" s="797"/>
      <c r="NGP78" s="797"/>
      <c r="NGQ78" s="797"/>
      <c r="NGR78" s="797"/>
      <c r="NGS78" s="797"/>
      <c r="NGT78" s="797"/>
      <c r="NGU78" s="797"/>
      <c r="NGV78" s="797"/>
      <c r="NGW78" s="797"/>
      <c r="NGX78" s="797"/>
      <c r="NGY78" s="797"/>
      <c r="NGZ78" s="797"/>
      <c r="NHA78" s="797"/>
      <c r="NHB78" s="797"/>
      <c r="NHC78" s="797"/>
      <c r="NHD78" s="797"/>
      <c r="NHE78" s="797"/>
      <c r="NHF78" s="797"/>
      <c r="NHG78" s="797"/>
      <c r="NHH78" s="797"/>
      <c r="NHI78" s="797"/>
      <c r="NHJ78" s="797"/>
      <c r="NHK78" s="797"/>
      <c r="NHL78" s="797"/>
      <c r="NHM78" s="797"/>
      <c r="NHN78" s="797"/>
      <c r="NHO78" s="797"/>
      <c r="NHP78" s="797"/>
      <c r="NHQ78" s="797"/>
      <c r="NHR78" s="797"/>
      <c r="NHS78" s="797"/>
      <c r="NHT78" s="797"/>
      <c r="NHU78" s="797"/>
      <c r="NHV78" s="797"/>
      <c r="NHW78" s="797"/>
      <c r="NHX78" s="797"/>
      <c r="NHY78" s="797"/>
      <c r="NHZ78" s="797"/>
      <c r="NIA78" s="797"/>
      <c r="NIB78" s="797"/>
      <c r="NIC78" s="797"/>
      <c r="NID78" s="797"/>
      <c r="NIE78" s="797"/>
      <c r="NIF78" s="797"/>
      <c r="NIG78" s="797"/>
      <c r="NIH78" s="797"/>
      <c r="NII78" s="797"/>
      <c r="NIJ78" s="797"/>
      <c r="NIK78" s="797"/>
      <c r="NIL78" s="797"/>
      <c r="NIM78" s="797"/>
      <c r="NIN78" s="797"/>
      <c r="NIO78" s="797"/>
      <c r="NIP78" s="797"/>
      <c r="NIQ78" s="797"/>
      <c r="NIR78" s="797"/>
      <c r="NIS78" s="797"/>
      <c r="NIT78" s="797"/>
      <c r="NIU78" s="797"/>
      <c r="NIV78" s="797"/>
      <c r="NIW78" s="797"/>
      <c r="NIX78" s="797"/>
      <c r="NIY78" s="797"/>
      <c r="NIZ78" s="797"/>
      <c r="NJA78" s="797"/>
      <c r="NJB78" s="797"/>
      <c r="NJC78" s="797"/>
      <c r="NJD78" s="797"/>
      <c r="NJE78" s="797"/>
      <c r="NJF78" s="797"/>
      <c r="NJG78" s="797"/>
      <c r="NJH78" s="797"/>
      <c r="NJI78" s="797"/>
      <c r="NJJ78" s="797"/>
      <c r="NJK78" s="797"/>
      <c r="NJL78" s="797"/>
      <c r="NJM78" s="797"/>
      <c r="NJN78" s="797"/>
      <c r="NJO78" s="797"/>
      <c r="NJP78" s="797"/>
      <c r="NJQ78" s="797"/>
      <c r="NJR78" s="797"/>
      <c r="NJS78" s="797"/>
      <c r="NJT78" s="797"/>
      <c r="NJU78" s="797"/>
      <c r="NJV78" s="797"/>
      <c r="NJW78" s="797"/>
      <c r="NJX78" s="797"/>
      <c r="NJY78" s="797"/>
      <c r="NJZ78" s="797"/>
      <c r="NKA78" s="797"/>
      <c r="NKB78" s="797"/>
      <c r="NKC78" s="797"/>
      <c r="NKD78" s="797"/>
      <c r="NKE78" s="797"/>
      <c r="NKF78" s="797"/>
      <c r="NKG78" s="797"/>
      <c r="NKH78" s="797"/>
      <c r="NKI78" s="797"/>
      <c r="NKJ78" s="797"/>
      <c r="NKK78" s="797"/>
      <c r="NKL78" s="797"/>
      <c r="NKM78" s="797"/>
      <c r="NKN78" s="797"/>
      <c r="NKO78" s="797"/>
      <c r="NKP78" s="797"/>
      <c r="NKQ78" s="797"/>
      <c r="NKR78" s="797"/>
      <c r="NKS78" s="797"/>
      <c r="NKT78" s="797"/>
      <c r="NKU78" s="797"/>
      <c r="NKV78" s="797"/>
      <c r="NKW78" s="797"/>
      <c r="NKX78" s="797"/>
      <c r="NKY78" s="797"/>
      <c r="NKZ78" s="797"/>
      <c r="NLA78" s="797"/>
      <c r="NLB78" s="797"/>
      <c r="NLC78" s="797"/>
      <c r="NLD78" s="797"/>
      <c r="NLE78" s="797"/>
      <c r="NLF78" s="797"/>
      <c r="NLG78" s="797"/>
      <c r="NLH78" s="797"/>
      <c r="NLI78" s="797"/>
      <c r="NLJ78" s="797"/>
      <c r="NLK78" s="797"/>
      <c r="NLL78" s="797"/>
      <c r="NLM78" s="797"/>
      <c r="NLN78" s="797"/>
      <c r="NLO78" s="797"/>
      <c r="NLP78" s="797"/>
      <c r="NLQ78" s="797"/>
      <c r="NLR78" s="797"/>
      <c r="NLS78" s="797"/>
      <c r="NLT78" s="797"/>
      <c r="NLU78" s="797"/>
      <c r="NLV78" s="797"/>
      <c r="NLW78" s="797"/>
      <c r="NLX78" s="797"/>
      <c r="NLY78" s="797"/>
      <c r="NLZ78" s="797"/>
      <c r="NMA78" s="797"/>
      <c r="NMB78" s="797"/>
      <c r="NMC78" s="797"/>
      <c r="NMD78" s="797"/>
      <c r="NME78" s="797"/>
      <c r="NMF78" s="797"/>
      <c r="NMG78" s="797"/>
      <c r="NMH78" s="797"/>
      <c r="NMI78" s="797"/>
      <c r="NMJ78" s="797"/>
      <c r="NMK78" s="797"/>
      <c r="NML78" s="797"/>
      <c r="NMM78" s="797"/>
      <c r="NMN78" s="797"/>
      <c r="NMO78" s="797"/>
      <c r="NMP78" s="797"/>
      <c r="NMQ78" s="797"/>
      <c r="NMR78" s="797"/>
      <c r="NMS78" s="797"/>
      <c r="NMT78" s="797"/>
      <c r="NMU78" s="797"/>
      <c r="NMV78" s="797"/>
      <c r="NMW78" s="797"/>
      <c r="NMX78" s="797"/>
      <c r="NMY78" s="797"/>
      <c r="NMZ78" s="797"/>
      <c r="NNA78" s="797"/>
      <c r="NNB78" s="797"/>
      <c r="NNC78" s="797"/>
      <c r="NND78" s="797"/>
      <c r="NNE78" s="797"/>
      <c r="NNF78" s="797"/>
      <c r="NNG78" s="797"/>
      <c r="NNH78" s="797"/>
      <c r="NNI78" s="797"/>
      <c r="NNJ78" s="797"/>
      <c r="NNK78" s="797"/>
      <c r="NNL78" s="797"/>
      <c r="NNM78" s="797"/>
      <c r="NNN78" s="797"/>
      <c r="NNO78" s="797"/>
      <c r="NNP78" s="797"/>
      <c r="NNQ78" s="797"/>
      <c r="NNR78" s="797"/>
      <c r="NNS78" s="797"/>
      <c r="NNT78" s="797"/>
      <c r="NNU78" s="797"/>
      <c r="NNV78" s="797"/>
      <c r="NNW78" s="797"/>
      <c r="NNX78" s="797"/>
      <c r="NNY78" s="797"/>
      <c r="NNZ78" s="797"/>
      <c r="NOA78" s="797"/>
      <c r="NOB78" s="797"/>
      <c r="NOC78" s="797"/>
      <c r="NOD78" s="797"/>
      <c r="NOE78" s="797"/>
      <c r="NOF78" s="797"/>
      <c r="NOG78" s="797"/>
      <c r="NOH78" s="797"/>
      <c r="NOI78" s="797"/>
      <c r="NOJ78" s="797"/>
      <c r="NOK78" s="797"/>
      <c r="NOL78" s="797"/>
      <c r="NOM78" s="797"/>
      <c r="NON78" s="797"/>
      <c r="NOO78" s="797"/>
      <c r="NOP78" s="797"/>
      <c r="NOQ78" s="797"/>
      <c r="NOR78" s="797"/>
      <c r="NOS78" s="797"/>
      <c r="NOT78" s="797"/>
      <c r="NOU78" s="797"/>
      <c r="NOV78" s="797"/>
      <c r="NOW78" s="797"/>
      <c r="NOX78" s="797"/>
      <c r="NOY78" s="797"/>
      <c r="NOZ78" s="797"/>
      <c r="NPA78" s="797"/>
      <c r="NPB78" s="797"/>
      <c r="NPC78" s="797"/>
      <c r="NPD78" s="797"/>
      <c r="NPE78" s="797"/>
      <c r="NPF78" s="797"/>
      <c r="NPG78" s="797"/>
      <c r="NPH78" s="797"/>
      <c r="NPI78" s="797"/>
      <c r="NPJ78" s="797"/>
      <c r="NPK78" s="797"/>
      <c r="NPL78" s="797"/>
      <c r="NPM78" s="797"/>
      <c r="NPN78" s="797"/>
      <c r="NPO78" s="797"/>
      <c r="NPP78" s="797"/>
      <c r="NPQ78" s="797"/>
      <c r="NPR78" s="797"/>
      <c r="NPS78" s="797"/>
      <c r="NPT78" s="797"/>
      <c r="NPU78" s="797"/>
      <c r="NPV78" s="797"/>
      <c r="NPW78" s="797"/>
      <c r="NPX78" s="797"/>
      <c r="NPY78" s="797"/>
      <c r="NPZ78" s="797"/>
      <c r="NQA78" s="797"/>
      <c r="NQB78" s="797"/>
      <c r="NQC78" s="797"/>
      <c r="NQD78" s="797"/>
      <c r="NQE78" s="797"/>
      <c r="NQF78" s="797"/>
      <c r="NQG78" s="797"/>
      <c r="NQH78" s="797"/>
      <c r="NQI78" s="797"/>
      <c r="NQJ78" s="797"/>
      <c r="NQK78" s="797"/>
      <c r="NQL78" s="797"/>
      <c r="NQM78" s="797"/>
      <c r="NQN78" s="797"/>
      <c r="NQO78" s="797"/>
      <c r="NQP78" s="797"/>
      <c r="NQQ78" s="797"/>
      <c r="NQR78" s="797"/>
      <c r="NQS78" s="797"/>
      <c r="NQT78" s="797"/>
      <c r="NQU78" s="797"/>
      <c r="NQV78" s="797"/>
      <c r="NQW78" s="797"/>
      <c r="NQX78" s="797"/>
      <c r="NQY78" s="797"/>
      <c r="NQZ78" s="797"/>
      <c r="NRA78" s="797"/>
      <c r="NRB78" s="797"/>
      <c r="NRC78" s="797"/>
      <c r="NRD78" s="797"/>
      <c r="NRE78" s="797"/>
      <c r="NRF78" s="797"/>
      <c r="NRG78" s="797"/>
      <c r="NRH78" s="797"/>
      <c r="NRI78" s="797"/>
      <c r="NRJ78" s="797"/>
      <c r="NRK78" s="797"/>
      <c r="NRL78" s="797"/>
      <c r="NRM78" s="797"/>
      <c r="NRN78" s="797"/>
      <c r="NRO78" s="797"/>
      <c r="NRP78" s="797"/>
      <c r="NRQ78" s="797"/>
      <c r="NRR78" s="797"/>
      <c r="NRS78" s="797"/>
      <c r="NRT78" s="797"/>
      <c r="NRU78" s="797"/>
      <c r="NRV78" s="797"/>
      <c r="NRW78" s="797"/>
      <c r="NRX78" s="797"/>
      <c r="NRY78" s="797"/>
      <c r="NRZ78" s="797"/>
      <c r="NSA78" s="797"/>
      <c r="NSB78" s="797"/>
      <c r="NSC78" s="797"/>
      <c r="NSD78" s="797"/>
      <c r="NSE78" s="797"/>
      <c r="NSF78" s="797"/>
      <c r="NSG78" s="797"/>
      <c r="NSH78" s="797"/>
      <c r="NSI78" s="797"/>
      <c r="NSJ78" s="797"/>
      <c r="NSK78" s="797"/>
      <c r="NSL78" s="797"/>
      <c r="NSM78" s="797"/>
      <c r="NSN78" s="797"/>
      <c r="NSO78" s="797"/>
      <c r="NSP78" s="797"/>
      <c r="NSQ78" s="797"/>
      <c r="NSR78" s="797"/>
      <c r="NSS78" s="797"/>
      <c r="NST78" s="797"/>
      <c r="NSU78" s="797"/>
      <c r="NSV78" s="797"/>
      <c r="NSW78" s="797"/>
      <c r="NSX78" s="797"/>
      <c r="NSY78" s="797"/>
      <c r="NSZ78" s="797"/>
      <c r="NTA78" s="797"/>
      <c r="NTB78" s="797"/>
      <c r="NTC78" s="797"/>
      <c r="NTD78" s="797"/>
      <c r="NTE78" s="797"/>
      <c r="NTF78" s="797"/>
      <c r="NTG78" s="797"/>
      <c r="NTH78" s="797"/>
      <c r="NTI78" s="797"/>
      <c r="NTJ78" s="797"/>
      <c r="NTK78" s="797"/>
      <c r="NTL78" s="797"/>
      <c r="NTM78" s="797"/>
      <c r="NTN78" s="797"/>
      <c r="NTO78" s="797"/>
      <c r="NTP78" s="797"/>
      <c r="NTQ78" s="797"/>
      <c r="NTR78" s="797"/>
      <c r="NTS78" s="797"/>
      <c r="NTT78" s="797"/>
      <c r="NTU78" s="797"/>
      <c r="NTV78" s="797"/>
      <c r="NTW78" s="797"/>
      <c r="NTX78" s="797"/>
      <c r="NTY78" s="797"/>
      <c r="NTZ78" s="797"/>
      <c r="NUA78" s="797"/>
      <c r="NUB78" s="797"/>
      <c r="NUC78" s="797"/>
      <c r="NUD78" s="797"/>
      <c r="NUE78" s="797"/>
      <c r="NUF78" s="797"/>
      <c r="NUG78" s="797"/>
      <c r="NUH78" s="797"/>
      <c r="NUI78" s="797"/>
      <c r="NUJ78" s="797"/>
      <c r="NUK78" s="797"/>
      <c r="NUL78" s="797"/>
      <c r="NUM78" s="797"/>
      <c r="NUN78" s="797"/>
      <c r="NUO78" s="797"/>
      <c r="NUP78" s="797"/>
      <c r="NUQ78" s="797"/>
      <c r="NUR78" s="797"/>
      <c r="NUS78" s="797"/>
      <c r="NUT78" s="797"/>
      <c r="NUU78" s="797"/>
      <c r="NUV78" s="797"/>
      <c r="NUW78" s="797"/>
      <c r="NUX78" s="797"/>
      <c r="NUY78" s="797"/>
      <c r="NUZ78" s="797"/>
      <c r="NVA78" s="797"/>
      <c r="NVB78" s="797"/>
      <c r="NVC78" s="797"/>
      <c r="NVD78" s="797"/>
      <c r="NVE78" s="797"/>
      <c r="NVF78" s="797"/>
      <c r="NVG78" s="797"/>
      <c r="NVH78" s="797"/>
      <c r="NVI78" s="797"/>
      <c r="NVJ78" s="797"/>
      <c r="NVK78" s="797"/>
      <c r="NVL78" s="797"/>
      <c r="NVM78" s="797"/>
      <c r="NVN78" s="797"/>
      <c r="NVO78" s="797"/>
      <c r="NVP78" s="797"/>
      <c r="NVQ78" s="797"/>
      <c r="NVR78" s="797"/>
      <c r="NVS78" s="797"/>
      <c r="NVT78" s="797"/>
      <c r="NVU78" s="797"/>
      <c r="NVV78" s="797"/>
      <c r="NVW78" s="797"/>
      <c r="NVX78" s="797"/>
      <c r="NVY78" s="797"/>
      <c r="NVZ78" s="797"/>
      <c r="NWA78" s="797"/>
      <c r="NWB78" s="797"/>
      <c r="NWC78" s="797"/>
      <c r="NWD78" s="797"/>
      <c r="NWE78" s="797"/>
      <c r="NWF78" s="797"/>
      <c r="NWG78" s="797"/>
      <c r="NWH78" s="797"/>
      <c r="NWI78" s="797"/>
      <c r="NWJ78" s="797"/>
      <c r="NWK78" s="797"/>
      <c r="NWL78" s="797"/>
      <c r="NWM78" s="797"/>
      <c r="NWN78" s="797"/>
      <c r="NWO78" s="797"/>
      <c r="NWP78" s="797"/>
      <c r="NWQ78" s="797"/>
      <c r="NWR78" s="797"/>
      <c r="NWS78" s="797"/>
      <c r="NWT78" s="797"/>
      <c r="NWU78" s="797"/>
      <c r="NWV78" s="797"/>
      <c r="NWW78" s="797"/>
      <c r="NWX78" s="797"/>
      <c r="NWY78" s="797"/>
      <c r="NWZ78" s="797"/>
      <c r="NXA78" s="797"/>
      <c r="NXB78" s="797"/>
      <c r="NXC78" s="797"/>
      <c r="NXD78" s="797"/>
      <c r="NXE78" s="797"/>
      <c r="NXF78" s="797"/>
      <c r="NXG78" s="797"/>
      <c r="NXH78" s="797"/>
      <c r="NXI78" s="797"/>
      <c r="NXJ78" s="797"/>
      <c r="NXK78" s="797"/>
      <c r="NXL78" s="797"/>
      <c r="NXM78" s="797"/>
      <c r="NXN78" s="797"/>
      <c r="NXO78" s="797"/>
      <c r="NXP78" s="797"/>
      <c r="NXQ78" s="797"/>
      <c r="NXR78" s="797"/>
      <c r="NXS78" s="797"/>
      <c r="NXT78" s="797"/>
      <c r="NXU78" s="797"/>
      <c r="NXV78" s="797"/>
      <c r="NXW78" s="797"/>
      <c r="NXX78" s="797"/>
      <c r="NXY78" s="797"/>
      <c r="NXZ78" s="797"/>
      <c r="NYA78" s="797"/>
      <c r="NYB78" s="797"/>
      <c r="NYC78" s="797"/>
      <c r="NYD78" s="797"/>
      <c r="NYE78" s="797"/>
      <c r="NYF78" s="797"/>
      <c r="NYG78" s="797"/>
      <c r="NYH78" s="797"/>
      <c r="NYI78" s="797"/>
      <c r="NYJ78" s="797"/>
      <c r="NYK78" s="797"/>
      <c r="NYL78" s="797"/>
      <c r="NYM78" s="797"/>
      <c r="NYN78" s="797"/>
      <c r="NYO78" s="797"/>
      <c r="NYP78" s="797"/>
      <c r="NYQ78" s="797"/>
      <c r="NYR78" s="797"/>
      <c r="NYS78" s="797"/>
      <c r="NYT78" s="797"/>
      <c r="NYU78" s="797"/>
      <c r="NYV78" s="797"/>
      <c r="NYW78" s="797"/>
      <c r="NYX78" s="797"/>
      <c r="NYY78" s="797"/>
      <c r="NYZ78" s="797"/>
      <c r="NZA78" s="797"/>
      <c r="NZB78" s="797"/>
      <c r="NZC78" s="797"/>
      <c r="NZD78" s="797"/>
      <c r="NZE78" s="797"/>
      <c r="NZF78" s="797"/>
      <c r="NZG78" s="797"/>
      <c r="NZH78" s="797"/>
      <c r="NZI78" s="797"/>
      <c r="NZJ78" s="797"/>
      <c r="NZK78" s="797"/>
      <c r="NZL78" s="797"/>
      <c r="NZM78" s="797"/>
      <c r="NZN78" s="797"/>
      <c r="NZO78" s="797"/>
      <c r="NZP78" s="797"/>
      <c r="NZQ78" s="797"/>
      <c r="NZR78" s="797"/>
      <c r="NZS78" s="797"/>
      <c r="NZT78" s="797"/>
      <c r="NZU78" s="797"/>
      <c r="NZV78" s="797"/>
      <c r="NZW78" s="797"/>
      <c r="NZX78" s="797"/>
      <c r="NZY78" s="797"/>
      <c r="NZZ78" s="797"/>
      <c r="OAA78" s="797"/>
      <c r="OAB78" s="797"/>
      <c r="OAC78" s="797"/>
      <c r="OAD78" s="797"/>
      <c r="OAE78" s="797"/>
      <c r="OAF78" s="797"/>
      <c r="OAG78" s="797"/>
      <c r="OAH78" s="797"/>
      <c r="OAI78" s="797"/>
      <c r="OAJ78" s="797"/>
      <c r="OAK78" s="797"/>
      <c r="OAL78" s="797"/>
      <c r="OAM78" s="797"/>
      <c r="OAN78" s="797"/>
      <c r="OAO78" s="797"/>
      <c r="OAP78" s="797"/>
      <c r="OAQ78" s="797"/>
      <c r="OAR78" s="797"/>
      <c r="OAS78" s="797"/>
      <c r="OAT78" s="797"/>
      <c r="OAU78" s="797"/>
      <c r="OAV78" s="797"/>
      <c r="OAW78" s="797"/>
      <c r="OAX78" s="797"/>
      <c r="OAY78" s="797"/>
      <c r="OAZ78" s="797"/>
      <c r="OBA78" s="797"/>
      <c r="OBB78" s="797"/>
      <c r="OBC78" s="797"/>
      <c r="OBD78" s="797"/>
      <c r="OBE78" s="797"/>
      <c r="OBF78" s="797"/>
      <c r="OBG78" s="797"/>
      <c r="OBH78" s="797"/>
      <c r="OBI78" s="797"/>
      <c r="OBJ78" s="797"/>
      <c r="OBK78" s="797"/>
      <c r="OBL78" s="797"/>
      <c r="OBM78" s="797"/>
      <c r="OBN78" s="797"/>
      <c r="OBO78" s="797"/>
      <c r="OBP78" s="797"/>
      <c r="OBQ78" s="797"/>
      <c r="OBR78" s="797"/>
      <c r="OBS78" s="797"/>
      <c r="OBT78" s="797"/>
      <c r="OBU78" s="797"/>
      <c r="OBV78" s="797"/>
      <c r="OBW78" s="797"/>
      <c r="OBX78" s="797"/>
      <c r="OBY78" s="797"/>
      <c r="OBZ78" s="797"/>
      <c r="OCA78" s="797"/>
      <c r="OCB78" s="797"/>
      <c r="OCC78" s="797"/>
      <c r="OCD78" s="797"/>
      <c r="OCE78" s="797"/>
      <c r="OCF78" s="797"/>
      <c r="OCG78" s="797"/>
      <c r="OCH78" s="797"/>
      <c r="OCI78" s="797"/>
      <c r="OCJ78" s="797"/>
      <c r="OCK78" s="797"/>
      <c r="OCL78" s="797"/>
      <c r="OCM78" s="797"/>
      <c r="OCN78" s="797"/>
      <c r="OCO78" s="797"/>
      <c r="OCP78" s="797"/>
      <c r="OCQ78" s="797"/>
      <c r="OCR78" s="797"/>
      <c r="OCS78" s="797"/>
      <c r="OCT78" s="797"/>
      <c r="OCU78" s="797"/>
      <c r="OCV78" s="797"/>
      <c r="OCW78" s="797"/>
      <c r="OCX78" s="797"/>
      <c r="OCY78" s="797"/>
      <c r="OCZ78" s="797"/>
      <c r="ODA78" s="797"/>
      <c r="ODB78" s="797"/>
      <c r="ODC78" s="797"/>
      <c r="ODD78" s="797"/>
      <c r="ODE78" s="797"/>
      <c r="ODF78" s="797"/>
      <c r="ODG78" s="797"/>
      <c r="ODH78" s="797"/>
      <c r="ODI78" s="797"/>
      <c r="ODJ78" s="797"/>
      <c r="ODK78" s="797"/>
      <c r="ODL78" s="797"/>
      <c r="ODM78" s="797"/>
      <c r="ODN78" s="797"/>
      <c r="ODO78" s="797"/>
      <c r="ODP78" s="797"/>
      <c r="ODQ78" s="797"/>
      <c r="ODR78" s="797"/>
      <c r="ODS78" s="797"/>
      <c r="ODT78" s="797"/>
      <c r="ODU78" s="797"/>
      <c r="ODV78" s="797"/>
      <c r="ODW78" s="797"/>
      <c r="ODX78" s="797"/>
      <c r="ODY78" s="797"/>
      <c r="ODZ78" s="797"/>
      <c r="OEA78" s="797"/>
      <c r="OEB78" s="797"/>
      <c r="OEC78" s="797"/>
      <c r="OED78" s="797"/>
      <c r="OEE78" s="797"/>
      <c r="OEF78" s="797"/>
      <c r="OEG78" s="797"/>
      <c r="OEH78" s="797"/>
      <c r="OEI78" s="797"/>
      <c r="OEJ78" s="797"/>
      <c r="OEK78" s="797"/>
      <c r="OEL78" s="797"/>
      <c r="OEM78" s="797"/>
      <c r="OEN78" s="797"/>
      <c r="OEO78" s="797"/>
      <c r="OEP78" s="797"/>
      <c r="OEQ78" s="797"/>
      <c r="OER78" s="797"/>
      <c r="OES78" s="797"/>
      <c r="OET78" s="797"/>
      <c r="OEU78" s="797"/>
      <c r="OEV78" s="797"/>
      <c r="OEW78" s="797"/>
      <c r="OEX78" s="797"/>
      <c r="OEY78" s="797"/>
      <c r="OEZ78" s="797"/>
      <c r="OFA78" s="797"/>
      <c r="OFB78" s="797"/>
      <c r="OFC78" s="797"/>
      <c r="OFD78" s="797"/>
      <c r="OFE78" s="797"/>
      <c r="OFF78" s="797"/>
      <c r="OFG78" s="797"/>
      <c r="OFH78" s="797"/>
      <c r="OFI78" s="797"/>
      <c r="OFJ78" s="797"/>
      <c r="OFK78" s="797"/>
      <c r="OFL78" s="797"/>
      <c r="OFM78" s="797"/>
      <c r="OFN78" s="797"/>
      <c r="OFO78" s="797"/>
      <c r="OFP78" s="797"/>
      <c r="OFQ78" s="797"/>
      <c r="OFR78" s="797"/>
      <c r="OFS78" s="797"/>
      <c r="OFT78" s="797"/>
      <c r="OFU78" s="797"/>
      <c r="OFV78" s="797"/>
      <c r="OFW78" s="797"/>
      <c r="OFX78" s="797"/>
      <c r="OFY78" s="797"/>
      <c r="OFZ78" s="797"/>
      <c r="OGA78" s="797"/>
      <c r="OGB78" s="797"/>
      <c r="OGC78" s="797"/>
      <c r="OGD78" s="797"/>
      <c r="OGE78" s="797"/>
      <c r="OGF78" s="797"/>
      <c r="OGG78" s="797"/>
      <c r="OGH78" s="797"/>
      <c r="OGI78" s="797"/>
      <c r="OGJ78" s="797"/>
      <c r="OGK78" s="797"/>
      <c r="OGL78" s="797"/>
      <c r="OGM78" s="797"/>
      <c r="OGN78" s="797"/>
      <c r="OGO78" s="797"/>
      <c r="OGP78" s="797"/>
      <c r="OGQ78" s="797"/>
      <c r="OGR78" s="797"/>
      <c r="OGS78" s="797"/>
      <c r="OGT78" s="797"/>
      <c r="OGU78" s="797"/>
      <c r="OGV78" s="797"/>
      <c r="OGW78" s="797"/>
      <c r="OGX78" s="797"/>
      <c r="OGY78" s="797"/>
      <c r="OGZ78" s="797"/>
      <c r="OHA78" s="797"/>
      <c r="OHB78" s="797"/>
      <c r="OHC78" s="797"/>
      <c r="OHD78" s="797"/>
      <c r="OHE78" s="797"/>
      <c r="OHF78" s="797"/>
      <c r="OHG78" s="797"/>
      <c r="OHH78" s="797"/>
      <c r="OHI78" s="797"/>
      <c r="OHJ78" s="797"/>
      <c r="OHK78" s="797"/>
      <c r="OHL78" s="797"/>
      <c r="OHM78" s="797"/>
      <c r="OHN78" s="797"/>
      <c r="OHO78" s="797"/>
      <c r="OHP78" s="797"/>
      <c r="OHQ78" s="797"/>
      <c r="OHR78" s="797"/>
      <c r="OHS78" s="797"/>
      <c r="OHT78" s="797"/>
      <c r="OHU78" s="797"/>
      <c r="OHV78" s="797"/>
      <c r="OHW78" s="797"/>
      <c r="OHX78" s="797"/>
      <c r="OHY78" s="797"/>
      <c r="OHZ78" s="797"/>
      <c r="OIA78" s="797"/>
      <c r="OIB78" s="797"/>
      <c r="OIC78" s="797"/>
      <c r="OID78" s="797"/>
      <c r="OIE78" s="797"/>
      <c r="OIF78" s="797"/>
      <c r="OIG78" s="797"/>
      <c r="OIH78" s="797"/>
      <c r="OII78" s="797"/>
      <c r="OIJ78" s="797"/>
      <c r="OIK78" s="797"/>
      <c r="OIL78" s="797"/>
      <c r="OIM78" s="797"/>
      <c r="OIN78" s="797"/>
      <c r="OIO78" s="797"/>
      <c r="OIP78" s="797"/>
      <c r="OIQ78" s="797"/>
      <c r="OIR78" s="797"/>
      <c r="OIS78" s="797"/>
      <c r="OIT78" s="797"/>
      <c r="OIU78" s="797"/>
      <c r="OIV78" s="797"/>
      <c r="OIW78" s="797"/>
      <c r="OIX78" s="797"/>
      <c r="OIY78" s="797"/>
      <c r="OIZ78" s="797"/>
      <c r="OJA78" s="797"/>
      <c r="OJB78" s="797"/>
      <c r="OJC78" s="797"/>
      <c r="OJD78" s="797"/>
      <c r="OJE78" s="797"/>
      <c r="OJF78" s="797"/>
      <c r="OJG78" s="797"/>
      <c r="OJH78" s="797"/>
      <c r="OJI78" s="797"/>
      <c r="OJJ78" s="797"/>
      <c r="OJK78" s="797"/>
      <c r="OJL78" s="797"/>
      <c r="OJM78" s="797"/>
      <c r="OJN78" s="797"/>
      <c r="OJO78" s="797"/>
      <c r="OJP78" s="797"/>
      <c r="OJQ78" s="797"/>
      <c r="OJR78" s="797"/>
      <c r="OJS78" s="797"/>
      <c r="OJT78" s="797"/>
      <c r="OJU78" s="797"/>
      <c r="OJV78" s="797"/>
      <c r="OJW78" s="797"/>
      <c r="OJX78" s="797"/>
      <c r="OJY78" s="797"/>
      <c r="OJZ78" s="797"/>
      <c r="OKA78" s="797"/>
      <c r="OKB78" s="797"/>
      <c r="OKC78" s="797"/>
      <c r="OKD78" s="797"/>
      <c r="OKE78" s="797"/>
      <c r="OKF78" s="797"/>
      <c r="OKG78" s="797"/>
      <c r="OKH78" s="797"/>
      <c r="OKI78" s="797"/>
      <c r="OKJ78" s="797"/>
      <c r="OKK78" s="797"/>
      <c r="OKL78" s="797"/>
      <c r="OKM78" s="797"/>
      <c r="OKN78" s="797"/>
      <c r="OKO78" s="797"/>
      <c r="OKP78" s="797"/>
      <c r="OKQ78" s="797"/>
      <c r="OKR78" s="797"/>
      <c r="OKS78" s="797"/>
      <c r="OKT78" s="797"/>
      <c r="OKU78" s="797"/>
      <c r="OKV78" s="797"/>
      <c r="OKW78" s="797"/>
      <c r="OKX78" s="797"/>
      <c r="OKY78" s="797"/>
      <c r="OKZ78" s="797"/>
      <c r="OLA78" s="797"/>
      <c r="OLB78" s="797"/>
      <c r="OLC78" s="797"/>
      <c r="OLD78" s="797"/>
      <c r="OLE78" s="797"/>
      <c r="OLF78" s="797"/>
      <c r="OLG78" s="797"/>
      <c r="OLH78" s="797"/>
      <c r="OLI78" s="797"/>
      <c r="OLJ78" s="797"/>
      <c r="OLK78" s="797"/>
      <c r="OLL78" s="797"/>
      <c r="OLM78" s="797"/>
      <c r="OLN78" s="797"/>
      <c r="OLO78" s="797"/>
      <c r="OLP78" s="797"/>
      <c r="OLQ78" s="797"/>
      <c r="OLR78" s="797"/>
      <c r="OLS78" s="797"/>
      <c r="OLT78" s="797"/>
      <c r="OLU78" s="797"/>
      <c r="OLV78" s="797"/>
      <c r="OLW78" s="797"/>
      <c r="OLX78" s="797"/>
      <c r="OLY78" s="797"/>
      <c r="OLZ78" s="797"/>
      <c r="OMA78" s="797"/>
      <c r="OMB78" s="797"/>
      <c r="OMC78" s="797"/>
      <c r="OMD78" s="797"/>
      <c r="OME78" s="797"/>
      <c r="OMF78" s="797"/>
      <c r="OMG78" s="797"/>
      <c r="OMH78" s="797"/>
      <c r="OMI78" s="797"/>
      <c r="OMJ78" s="797"/>
      <c r="OMK78" s="797"/>
      <c r="OML78" s="797"/>
      <c r="OMM78" s="797"/>
      <c r="OMN78" s="797"/>
      <c r="OMO78" s="797"/>
      <c r="OMP78" s="797"/>
      <c r="OMQ78" s="797"/>
      <c r="OMR78" s="797"/>
      <c r="OMS78" s="797"/>
      <c r="OMT78" s="797"/>
      <c r="OMU78" s="797"/>
      <c r="OMV78" s="797"/>
      <c r="OMW78" s="797"/>
      <c r="OMX78" s="797"/>
      <c r="OMY78" s="797"/>
      <c r="OMZ78" s="797"/>
      <c r="ONA78" s="797"/>
      <c r="ONB78" s="797"/>
      <c r="ONC78" s="797"/>
      <c r="OND78" s="797"/>
      <c r="ONE78" s="797"/>
      <c r="ONF78" s="797"/>
      <c r="ONG78" s="797"/>
      <c r="ONH78" s="797"/>
      <c r="ONI78" s="797"/>
      <c r="ONJ78" s="797"/>
      <c r="ONK78" s="797"/>
      <c r="ONL78" s="797"/>
      <c r="ONM78" s="797"/>
      <c r="ONN78" s="797"/>
      <c r="ONO78" s="797"/>
      <c r="ONP78" s="797"/>
      <c r="ONQ78" s="797"/>
      <c r="ONR78" s="797"/>
      <c r="ONS78" s="797"/>
      <c r="ONT78" s="797"/>
      <c r="ONU78" s="797"/>
      <c r="ONV78" s="797"/>
      <c r="ONW78" s="797"/>
      <c r="ONX78" s="797"/>
      <c r="ONY78" s="797"/>
      <c r="ONZ78" s="797"/>
      <c r="OOA78" s="797"/>
      <c r="OOB78" s="797"/>
      <c r="OOC78" s="797"/>
      <c r="OOD78" s="797"/>
      <c r="OOE78" s="797"/>
      <c r="OOF78" s="797"/>
      <c r="OOG78" s="797"/>
      <c r="OOH78" s="797"/>
      <c r="OOI78" s="797"/>
      <c r="OOJ78" s="797"/>
      <c r="OOK78" s="797"/>
      <c r="OOL78" s="797"/>
      <c r="OOM78" s="797"/>
      <c r="OON78" s="797"/>
      <c r="OOO78" s="797"/>
      <c r="OOP78" s="797"/>
      <c r="OOQ78" s="797"/>
      <c r="OOR78" s="797"/>
      <c r="OOS78" s="797"/>
      <c r="OOT78" s="797"/>
      <c r="OOU78" s="797"/>
      <c r="OOV78" s="797"/>
      <c r="OOW78" s="797"/>
      <c r="OOX78" s="797"/>
      <c r="OOY78" s="797"/>
      <c r="OOZ78" s="797"/>
      <c r="OPA78" s="797"/>
      <c r="OPB78" s="797"/>
      <c r="OPC78" s="797"/>
      <c r="OPD78" s="797"/>
      <c r="OPE78" s="797"/>
      <c r="OPF78" s="797"/>
      <c r="OPG78" s="797"/>
      <c r="OPH78" s="797"/>
      <c r="OPI78" s="797"/>
      <c r="OPJ78" s="797"/>
      <c r="OPK78" s="797"/>
      <c r="OPL78" s="797"/>
      <c r="OPM78" s="797"/>
      <c r="OPN78" s="797"/>
      <c r="OPO78" s="797"/>
      <c r="OPP78" s="797"/>
      <c r="OPQ78" s="797"/>
      <c r="OPR78" s="797"/>
      <c r="OPS78" s="797"/>
      <c r="OPT78" s="797"/>
      <c r="OPU78" s="797"/>
      <c r="OPV78" s="797"/>
      <c r="OPW78" s="797"/>
      <c r="OPX78" s="797"/>
      <c r="OPY78" s="797"/>
      <c r="OPZ78" s="797"/>
      <c r="OQA78" s="797"/>
      <c r="OQB78" s="797"/>
      <c r="OQC78" s="797"/>
      <c r="OQD78" s="797"/>
      <c r="OQE78" s="797"/>
      <c r="OQF78" s="797"/>
      <c r="OQG78" s="797"/>
      <c r="OQH78" s="797"/>
      <c r="OQI78" s="797"/>
      <c r="OQJ78" s="797"/>
      <c r="OQK78" s="797"/>
      <c r="OQL78" s="797"/>
      <c r="OQM78" s="797"/>
      <c r="OQN78" s="797"/>
      <c r="OQO78" s="797"/>
      <c r="OQP78" s="797"/>
      <c r="OQQ78" s="797"/>
      <c r="OQR78" s="797"/>
      <c r="OQS78" s="797"/>
      <c r="OQT78" s="797"/>
      <c r="OQU78" s="797"/>
      <c r="OQV78" s="797"/>
      <c r="OQW78" s="797"/>
      <c r="OQX78" s="797"/>
      <c r="OQY78" s="797"/>
      <c r="OQZ78" s="797"/>
      <c r="ORA78" s="797"/>
      <c r="ORB78" s="797"/>
      <c r="ORC78" s="797"/>
      <c r="ORD78" s="797"/>
      <c r="ORE78" s="797"/>
      <c r="ORF78" s="797"/>
      <c r="ORG78" s="797"/>
      <c r="ORH78" s="797"/>
      <c r="ORI78" s="797"/>
      <c r="ORJ78" s="797"/>
      <c r="ORK78" s="797"/>
      <c r="ORL78" s="797"/>
      <c r="ORM78" s="797"/>
      <c r="ORN78" s="797"/>
      <c r="ORO78" s="797"/>
      <c r="ORP78" s="797"/>
      <c r="ORQ78" s="797"/>
      <c r="ORR78" s="797"/>
      <c r="ORS78" s="797"/>
      <c r="ORT78" s="797"/>
      <c r="ORU78" s="797"/>
      <c r="ORV78" s="797"/>
      <c r="ORW78" s="797"/>
      <c r="ORX78" s="797"/>
      <c r="ORY78" s="797"/>
      <c r="ORZ78" s="797"/>
      <c r="OSA78" s="797"/>
      <c r="OSB78" s="797"/>
      <c r="OSC78" s="797"/>
      <c r="OSD78" s="797"/>
      <c r="OSE78" s="797"/>
      <c r="OSF78" s="797"/>
      <c r="OSG78" s="797"/>
      <c r="OSH78" s="797"/>
      <c r="OSI78" s="797"/>
      <c r="OSJ78" s="797"/>
      <c r="OSK78" s="797"/>
      <c r="OSL78" s="797"/>
      <c r="OSM78" s="797"/>
      <c r="OSN78" s="797"/>
      <c r="OSO78" s="797"/>
      <c r="OSP78" s="797"/>
      <c r="OSQ78" s="797"/>
      <c r="OSR78" s="797"/>
      <c r="OSS78" s="797"/>
      <c r="OST78" s="797"/>
      <c r="OSU78" s="797"/>
      <c r="OSV78" s="797"/>
      <c r="OSW78" s="797"/>
      <c r="OSX78" s="797"/>
      <c r="OSY78" s="797"/>
      <c r="OSZ78" s="797"/>
      <c r="OTA78" s="797"/>
      <c r="OTB78" s="797"/>
      <c r="OTC78" s="797"/>
      <c r="OTD78" s="797"/>
      <c r="OTE78" s="797"/>
      <c r="OTF78" s="797"/>
      <c r="OTG78" s="797"/>
      <c r="OTH78" s="797"/>
      <c r="OTI78" s="797"/>
      <c r="OTJ78" s="797"/>
      <c r="OTK78" s="797"/>
      <c r="OTL78" s="797"/>
      <c r="OTM78" s="797"/>
      <c r="OTN78" s="797"/>
      <c r="OTO78" s="797"/>
      <c r="OTP78" s="797"/>
      <c r="OTQ78" s="797"/>
      <c r="OTR78" s="797"/>
      <c r="OTS78" s="797"/>
      <c r="OTT78" s="797"/>
      <c r="OTU78" s="797"/>
      <c r="OTV78" s="797"/>
      <c r="OTW78" s="797"/>
      <c r="OTX78" s="797"/>
      <c r="OTY78" s="797"/>
      <c r="OTZ78" s="797"/>
      <c r="OUA78" s="797"/>
      <c r="OUB78" s="797"/>
      <c r="OUC78" s="797"/>
      <c r="OUD78" s="797"/>
      <c r="OUE78" s="797"/>
      <c r="OUF78" s="797"/>
      <c r="OUG78" s="797"/>
      <c r="OUH78" s="797"/>
      <c r="OUI78" s="797"/>
      <c r="OUJ78" s="797"/>
      <c r="OUK78" s="797"/>
      <c r="OUL78" s="797"/>
      <c r="OUM78" s="797"/>
      <c r="OUN78" s="797"/>
      <c r="OUO78" s="797"/>
      <c r="OUP78" s="797"/>
      <c r="OUQ78" s="797"/>
      <c r="OUR78" s="797"/>
      <c r="OUS78" s="797"/>
      <c r="OUT78" s="797"/>
      <c r="OUU78" s="797"/>
      <c r="OUV78" s="797"/>
      <c r="OUW78" s="797"/>
      <c r="OUX78" s="797"/>
      <c r="OUY78" s="797"/>
      <c r="OUZ78" s="797"/>
      <c r="OVA78" s="797"/>
      <c r="OVB78" s="797"/>
      <c r="OVC78" s="797"/>
      <c r="OVD78" s="797"/>
      <c r="OVE78" s="797"/>
      <c r="OVF78" s="797"/>
      <c r="OVG78" s="797"/>
      <c r="OVH78" s="797"/>
      <c r="OVI78" s="797"/>
      <c r="OVJ78" s="797"/>
      <c r="OVK78" s="797"/>
      <c r="OVL78" s="797"/>
      <c r="OVM78" s="797"/>
      <c r="OVN78" s="797"/>
      <c r="OVO78" s="797"/>
      <c r="OVP78" s="797"/>
      <c r="OVQ78" s="797"/>
      <c r="OVR78" s="797"/>
      <c r="OVS78" s="797"/>
      <c r="OVT78" s="797"/>
      <c r="OVU78" s="797"/>
      <c r="OVV78" s="797"/>
      <c r="OVW78" s="797"/>
      <c r="OVX78" s="797"/>
      <c r="OVY78" s="797"/>
      <c r="OVZ78" s="797"/>
      <c r="OWA78" s="797"/>
      <c r="OWB78" s="797"/>
      <c r="OWC78" s="797"/>
      <c r="OWD78" s="797"/>
      <c r="OWE78" s="797"/>
      <c r="OWF78" s="797"/>
      <c r="OWG78" s="797"/>
      <c r="OWH78" s="797"/>
      <c r="OWI78" s="797"/>
      <c r="OWJ78" s="797"/>
      <c r="OWK78" s="797"/>
      <c r="OWL78" s="797"/>
      <c r="OWM78" s="797"/>
      <c r="OWN78" s="797"/>
      <c r="OWO78" s="797"/>
      <c r="OWP78" s="797"/>
      <c r="OWQ78" s="797"/>
      <c r="OWR78" s="797"/>
      <c r="OWS78" s="797"/>
      <c r="OWT78" s="797"/>
      <c r="OWU78" s="797"/>
      <c r="OWV78" s="797"/>
      <c r="OWW78" s="797"/>
      <c r="OWX78" s="797"/>
      <c r="OWY78" s="797"/>
      <c r="OWZ78" s="797"/>
      <c r="OXA78" s="797"/>
      <c r="OXB78" s="797"/>
      <c r="OXC78" s="797"/>
      <c r="OXD78" s="797"/>
      <c r="OXE78" s="797"/>
      <c r="OXF78" s="797"/>
      <c r="OXG78" s="797"/>
      <c r="OXH78" s="797"/>
      <c r="OXI78" s="797"/>
      <c r="OXJ78" s="797"/>
      <c r="OXK78" s="797"/>
      <c r="OXL78" s="797"/>
      <c r="OXM78" s="797"/>
      <c r="OXN78" s="797"/>
      <c r="OXO78" s="797"/>
      <c r="OXP78" s="797"/>
      <c r="OXQ78" s="797"/>
      <c r="OXR78" s="797"/>
      <c r="OXS78" s="797"/>
      <c r="OXT78" s="797"/>
      <c r="OXU78" s="797"/>
      <c r="OXV78" s="797"/>
      <c r="OXW78" s="797"/>
      <c r="OXX78" s="797"/>
      <c r="OXY78" s="797"/>
      <c r="OXZ78" s="797"/>
      <c r="OYA78" s="797"/>
      <c r="OYB78" s="797"/>
      <c r="OYC78" s="797"/>
      <c r="OYD78" s="797"/>
      <c r="OYE78" s="797"/>
      <c r="OYF78" s="797"/>
      <c r="OYG78" s="797"/>
      <c r="OYH78" s="797"/>
      <c r="OYI78" s="797"/>
      <c r="OYJ78" s="797"/>
      <c r="OYK78" s="797"/>
      <c r="OYL78" s="797"/>
      <c r="OYM78" s="797"/>
      <c r="OYN78" s="797"/>
      <c r="OYO78" s="797"/>
      <c r="OYP78" s="797"/>
      <c r="OYQ78" s="797"/>
      <c r="OYR78" s="797"/>
      <c r="OYS78" s="797"/>
      <c r="OYT78" s="797"/>
      <c r="OYU78" s="797"/>
      <c r="OYV78" s="797"/>
      <c r="OYW78" s="797"/>
      <c r="OYX78" s="797"/>
      <c r="OYY78" s="797"/>
      <c r="OYZ78" s="797"/>
      <c r="OZA78" s="797"/>
      <c r="OZB78" s="797"/>
      <c r="OZC78" s="797"/>
      <c r="OZD78" s="797"/>
      <c r="OZE78" s="797"/>
      <c r="OZF78" s="797"/>
      <c r="OZG78" s="797"/>
      <c r="OZH78" s="797"/>
      <c r="OZI78" s="797"/>
      <c r="OZJ78" s="797"/>
      <c r="OZK78" s="797"/>
      <c r="OZL78" s="797"/>
      <c r="OZM78" s="797"/>
      <c r="OZN78" s="797"/>
      <c r="OZO78" s="797"/>
      <c r="OZP78" s="797"/>
      <c r="OZQ78" s="797"/>
      <c r="OZR78" s="797"/>
      <c r="OZS78" s="797"/>
      <c r="OZT78" s="797"/>
      <c r="OZU78" s="797"/>
      <c r="OZV78" s="797"/>
      <c r="OZW78" s="797"/>
      <c r="OZX78" s="797"/>
      <c r="OZY78" s="797"/>
      <c r="OZZ78" s="797"/>
      <c r="PAA78" s="797"/>
      <c r="PAB78" s="797"/>
      <c r="PAC78" s="797"/>
      <c r="PAD78" s="797"/>
      <c r="PAE78" s="797"/>
      <c r="PAF78" s="797"/>
      <c r="PAG78" s="797"/>
      <c r="PAH78" s="797"/>
      <c r="PAI78" s="797"/>
      <c r="PAJ78" s="797"/>
      <c r="PAK78" s="797"/>
      <c r="PAL78" s="797"/>
      <c r="PAM78" s="797"/>
      <c r="PAN78" s="797"/>
      <c r="PAO78" s="797"/>
      <c r="PAP78" s="797"/>
      <c r="PAQ78" s="797"/>
      <c r="PAR78" s="797"/>
      <c r="PAS78" s="797"/>
      <c r="PAT78" s="797"/>
      <c r="PAU78" s="797"/>
      <c r="PAV78" s="797"/>
      <c r="PAW78" s="797"/>
      <c r="PAX78" s="797"/>
      <c r="PAY78" s="797"/>
      <c r="PAZ78" s="797"/>
      <c r="PBA78" s="797"/>
      <c r="PBB78" s="797"/>
      <c r="PBC78" s="797"/>
      <c r="PBD78" s="797"/>
      <c r="PBE78" s="797"/>
      <c r="PBF78" s="797"/>
      <c r="PBG78" s="797"/>
      <c r="PBH78" s="797"/>
      <c r="PBI78" s="797"/>
      <c r="PBJ78" s="797"/>
      <c r="PBK78" s="797"/>
      <c r="PBL78" s="797"/>
      <c r="PBM78" s="797"/>
      <c r="PBN78" s="797"/>
      <c r="PBO78" s="797"/>
      <c r="PBP78" s="797"/>
      <c r="PBQ78" s="797"/>
      <c r="PBR78" s="797"/>
      <c r="PBS78" s="797"/>
      <c r="PBT78" s="797"/>
      <c r="PBU78" s="797"/>
      <c r="PBV78" s="797"/>
      <c r="PBW78" s="797"/>
      <c r="PBX78" s="797"/>
      <c r="PBY78" s="797"/>
      <c r="PBZ78" s="797"/>
      <c r="PCA78" s="797"/>
      <c r="PCB78" s="797"/>
      <c r="PCC78" s="797"/>
      <c r="PCD78" s="797"/>
      <c r="PCE78" s="797"/>
      <c r="PCF78" s="797"/>
      <c r="PCG78" s="797"/>
      <c r="PCH78" s="797"/>
      <c r="PCI78" s="797"/>
      <c r="PCJ78" s="797"/>
      <c r="PCK78" s="797"/>
      <c r="PCL78" s="797"/>
      <c r="PCM78" s="797"/>
      <c r="PCN78" s="797"/>
      <c r="PCO78" s="797"/>
      <c r="PCP78" s="797"/>
      <c r="PCQ78" s="797"/>
      <c r="PCR78" s="797"/>
      <c r="PCS78" s="797"/>
      <c r="PCT78" s="797"/>
      <c r="PCU78" s="797"/>
      <c r="PCV78" s="797"/>
      <c r="PCW78" s="797"/>
      <c r="PCX78" s="797"/>
      <c r="PCY78" s="797"/>
      <c r="PCZ78" s="797"/>
      <c r="PDA78" s="797"/>
      <c r="PDB78" s="797"/>
      <c r="PDC78" s="797"/>
      <c r="PDD78" s="797"/>
      <c r="PDE78" s="797"/>
      <c r="PDF78" s="797"/>
      <c r="PDG78" s="797"/>
      <c r="PDH78" s="797"/>
      <c r="PDI78" s="797"/>
      <c r="PDJ78" s="797"/>
      <c r="PDK78" s="797"/>
      <c r="PDL78" s="797"/>
      <c r="PDM78" s="797"/>
      <c r="PDN78" s="797"/>
      <c r="PDO78" s="797"/>
      <c r="PDP78" s="797"/>
      <c r="PDQ78" s="797"/>
      <c r="PDR78" s="797"/>
      <c r="PDS78" s="797"/>
      <c r="PDT78" s="797"/>
      <c r="PDU78" s="797"/>
      <c r="PDV78" s="797"/>
      <c r="PDW78" s="797"/>
      <c r="PDX78" s="797"/>
      <c r="PDY78" s="797"/>
      <c r="PDZ78" s="797"/>
      <c r="PEA78" s="797"/>
      <c r="PEB78" s="797"/>
      <c r="PEC78" s="797"/>
      <c r="PED78" s="797"/>
      <c r="PEE78" s="797"/>
      <c r="PEF78" s="797"/>
      <c r="PEG78" s="797"/>
      <c r="PEH78" s="797"/>
      <c r="PEI78" s="797"/>
      <c r="PEJ78" s="797"/>
      <c r="PEK78" s="797"/>
      <c r="PEL78" s="797"/>
      <c r="PEM78" s="797"/>
      <c r="PEN78" s="797"/>
      <c r="PEO78" s="797"/>
      <c r="PEP78" s="797"/>
      <c r="PEQ78" s="797"/>
      <c r="PER78" s="797"/>
      <c r="PES78" s="797"/>
      <c r="PET78" s="797"/>
      <c r="PEU78" s="797"/>
      <c r="PEV78" s="797"/>
      <c r="PEW78" s="797"/>
      <c r="PEX78" s="797"/>
      <c r="PEY78" s="797"/>
      <c r="PEZ78" s="797"/>
      <c r="PFA78" s="797"/>
      <c r="PFB78" s="797"/>
      <c r="PFC78" s="797"/>
      <c r="PFD78" s="797"/>
      <c r="PFE78" s="797"/>
      <c r="PFF78" s="797"/>
      <c r="PFG78" s="797"/>
      <c r="PFH78" s="797"/>
      <c r="PFI78" s="797"/>
      <c r="PFJ78" s="797"/>
      <c r="PFK78" s="797"/>
      <c r="PFL78" s="797"/>
      <c r="PFM78" s="797"/>
      <c r="PFN78" s="797"/>
      <c r="PFO78" s="797"/>
      <c r="PFP78" s="797"/>
      <c r="PFQ78" s="797"/>
      <c r="PFR78" s="797"/>
      <c r="PFS78" s="797"/>
      <c r="PFT78" s="797"/>
      <c r="PFU78" s="797"/>
      <c r="PFV78" s="797"/>
      <c r="PFW78" s="797"/>
      <c r="PFX78" s="797"/>
      <c r="PFY78" s="797"/>
      <c r="PFZ78" s="797"/>
      <c r="PGA78" s="797"/>
      <c r="PGB78" s="797"/>
      <c r="PGC78" s="797"/>
      <c r="PGD78" s="797"/>
      <c r="PGE78" s="797"/>
      <c r="PGF78" s="797"/>
      <c r="PGG78" s="797"/>
      <c r="PGH78" s="797"/>
      <c r="PGI78" s="797"/>
      <c r="PGJ78" s="797"/>
      <c r="PGK78" s="797"/>
      <c r="PGL78" s="797"/>
      <c r="PGM78" s="797"/>
      <c r="PGN78" s="797"/>
      <c r="PGO78" s="797"/>
      <c r="PGP78" s="797"/>
      <c r="PGQ78" s="797"/>
      <c r="PGR78" s="797"/>
      <c r="PGS78" s="797"/>
      <c r="PGT78" s="797"/>
      <c r="PGU78" s="797"/>
      <c r="PGV78" s="797"/>
      <c r="PGW78" s="797"/>
      <c r="PGX78" s="797"/>
      <c r="PGY78" s="797"/>
      <c r="PGZ78" s="797"/>
      <c r="PHA78" s="797"/>
      <c r="PHB78" s="797"/>
      <c r="PHC78" s="797"/>
      <c r="PHD78" s="797"/>
      <c r="PHE78" s="797"/>
      <c r="PHF78" s="797"/>
      <c r="PHG78" s="797"/>
      <c r="PHH78" s="797"/>
      <c r="PHI78" s="797"/>
      <c r="PHJ78" s="797"/>
      <c r="PHK78" s="797"/>
      <c r="PHL78" s="797"/>
      <c r="PHM78" s="797"/>
      <c r="PHN78" s="797"/>
      <c r="PHO78" s="797"/>
      <c r="PHP78" s="797"/>
      <c r="PHQ78" s="797"/>
      <c r="PHR78" s="797"/>
      <c r="PHS78" s="797"/>
      <c r="PHT78" s="797"/>
      <c r="PHU78" s="797"/>
      <c r="PHV78" s="797"/>
      <c r="PHW78" s="797"/>
      <c r="PHX78" s="797"/>
      <c r="PHY78" s="797"/>
      <c r="PHZ78" s="797"/>
      <c r="PIA78" s="797"/>
      <c r="PIB78" s="797"/>
      <c r="PIC78" s="797"/>
      <c r="PID78" s="797"/>
      <c r="PIE78" s="797"/>
      <c r="PIF78" s="797"/>
      <c r="PIG78" s="797"/>
      <c r="PIH78" s="797"/>
      <c r="PII78" s="797"/>
      <c r="PIJ78" s="797"/>
      <c r="PIK78" s="797"/>
      <c r="PIL78" s="797"/>
      <c r="PIM78" s="797"/>
      <c r="PIN78" s="797"/>
      <c r="PIO78" s="797"/>
      <c r="PIP78" s="797"/>
      <c r="PIQ78" s="797"/>
      <c r="PIR78" s="797"/>
      <c r="PIS78" s="797"/>
      <c r="PIT78" s="797"/>
      <c r="PIU78" s="797"/>
      <c r="PIV78" s="797"/>
      <c r="PIW78" s="797"/>
      <c r="PIX78" s="797"/>
      <c r="PIY78" s="797"/>
      <c r="PIZ78" s="797"/>
      <c r="PJA78" s="797"/>
      <c r="PJB78" s="797"/>
      <c r="PJC78" s="797"/>
      <c r="PJD78" s="797"/>
      <c r="PJE78" s="797"/>
      <c r="PJF78" s="797"/>
      <c r="PJG78" s="797"/>
      <c r="PJH78" s="797"/>
      <c r="PJI78" s="797"/>
      <c r="PJJ78" s="797"/>
      <c r="PJK78" s="797"/>
      <c r="PJL78" s="797"/>
      <c r="PJM78" s="797"/>
      <c r="PJN78" s="797"/>
      <c r="PJO78" s="797"/>
      <c r="PJP78" s="797"/>
      <c r="PJQ78" s="797"/>
      <c r="PJR78" s="797"/>
      <c r="PJS78" s="797"/>
      <c r="PJT78" s="797"/>
      <c r="PJU78" s="797"/>
      <c r="PJV78" s="797"/>
      <c r="PJW78" s="797"/>
      <c r="PJX78" s="797"/>
      <c r="PJY78" s="797"/>
      <c r="PJZ78" s="797"/>
      <c r="PKA78" s="797"/>
      <c r="PKB78" s="797"/>
      <c r="PKC78" s="797"/>
      <c r="PKD78" s="797"/>
      <c r="PKE78" s="797"/>
      <c r="PKF78" s="797"/>
      <c r="PKG78" s="797"/>
      <c r="PKH78" s="797"/>
      <c r="PKI78" s="797"/>
      <c r="PKJ78" s="797"/>
      <c r="PKK78" s="797"/>
      <c r="PKL78" s="797"/>
      <c r="PKM78" s="797"/>
      <c r="PKN78" s="797"/>
      <c r="PKO78" s="797"/>
      <c r="PKP78" s="797"/>
      <c r="PKQ78" s="797"/>
      <c r="PKR78" s="797"/>
      <c r="PKS78" s="797"/>
      <c r="PKT78" s="797"/>
      <c r="PKU78" s="797"/>
      <c r="PKV78" s="797"/>
      <c r="PKW78" s="797"/>
      <c r="PKX78" s="797"/>
      <c r="PKY78" s="797"/>
      <c r="PKZ78" s="797"/>
      <c r="PLA78" s="797"/>
      <c r="PLB78" s="797"/>
      <c r="PLC78" s="797"/>
      <c r="PLD78" s="797"/>
      <c r="PLE78" s="797"/>
      <c r="PLF78" s="797"/>
      <c r="PLG78" s="797"/>
      <c r="PLH78" s="797"/>
      <c r="PLI78" s="797"/>
      <c r="PLJ78" s="797"/>
      <c r="PLK78" s="797"/>
      <c r="PLL78" s="797"/>
      <c r="PLM78" s="797"/>
      <c r="PLN78" s="797"/>
      <c r="PLO78" s="797"/>
      <c r="PLP78" s="797"/>
      <c r="PLQ78" s="797"/>
      <c r="PLR78" s="797"/>
      <c r="PLS78" s="797"/>
      <c r="PLT78" s="797"/>
      <c r="PLU78" s="797"/>
      <c r="PLV78" s="797"/>
      <c r="PLW78" s="797"/>
      <c r="PLX78" s="797"/>
      <c r="PLY78" s="797"/>
      <c r="PLZ78" s="797"/>
      <c r="PMA78" s="797"/>
      <c r="PMB78" s="797"/>
      <c r="PMC78" s="797"/>
      <c r="PMD78" s="797"/>
      <c r="PME78" s="797"/>
      <c r="PMF78" s="797"/>
      <c r="PMG78" s="797"/>
      <c r="PMH78" s="797"/>
      <c r="PMI78" s="797"/>
      <c r="PMJ78" s="797"/>
      <c r="PMK78" s="797"/>
      <c r="PML78" s="797"/>
      <c r="PMM78" s="797"/>
      <c r="PMN78" s="797"/>
      <c r="PMO78" s="797"/>
      <c r="PMP78" s="797"/>
      <c r="PMQ78" s="797"/>
      <c r="PMR78" s="797"/>
      <c r="PMS78" s="797"/>
      <c r="PMT78" s="797"/>
      <c r="PMU78" s="797"/>
      <c r="PMV78" s="797"/>
      <c r="PMW78" s="797"/>
      <c r="PMX78" s="797"/>
      <c r="PMY78" s="797"/>
      <c r="PMZ78" s="797"/>
      <c r="PNA78" s="797"/>
      <c r="PNB78" s="797"/>
      <c r="PNC78" s="797"/>
      <c r="PND78" s="797"/>
      <c r="PNE78" s="797"/>
      <c r="PNF78" s="797"/>
      <c r="PNG78" s="797"/>
      <c r="PNH78" s="797"/>
      <c r="PNI78" s="797"/>
      <c r="PNJ78" s="797"/>
      <c r="PNK78" s="797"/>
      <c r="PNL78" s="797"/>
      <c r="PNM78" s="797"/>
      <c r="PNN78" s="797"/>
      <c r="PNO78" s="797"/>
      <c r="PNP78" s="797"/>
      <c r="PNQ78" s="797"/>
      <c r="PNR78" s="797"/>
      <c r="PNS78" s="797"/>
      <c r="PNT78" s="797"/>
      <c r="PNU78" s="797"/>
      <c r="PNV78" s="797"/>
      <c r="PNW78" s="797"/>
      <c r="PNX78" s="797"/>
      <c r="PNY78" s="797"/>
      <c r="PNZ78" s="797"/>
      <c r="POA78" s="797"/>
      <c r="POB78" s="797"/>
      <c r="POC78" s="797"/>
      <c r="POD78" s="797"/>
      <c r="POE78" s="797"/>
      <c r="POF78" s="797"/>
      <c r="POG78" s="797"/>
      <c r="POH78" s="797"/>
      <c r="POI78" s="797"/>
      <c r="POJ78" s="797"/>
      <c r="POK78" s="797"/>
      <c r="POL78" s="797"/>
      <c r="POM78" s="797"/>
      <c r="PON78" s="797"/>
      <c r="POO78" s="797"/>
      <c r="POP78" s="797"/>
      <c r="POQ78" s="797"/>
      <c r="POR78" s="797"/>
      <c r="POS78" s="797"/>
      <c r="POT78" s="797"/>
      <c r="POU78" s="797"/>
      <c r="POV78" s="797"/>
      <c r="POW78" s="797"/>
      <c r="POX78" s="797"/>
      <c r="POY78" s="797"/>
      <c r="POZ78" s="797"/>
      <c r="PPA78" s="797"/>
      <c r="PPB78" s="797"/>
      <c r="PPC78" s="797"/>
      <c r="PPD78" s="797"/>
      <c r="PPE78" s="797"/>
      <c r="PPF78" s="797"/>
      <c r="PPG78" s="797"/>
      <c r="PPH78" s="797"/>
      <c r="PPI78" s="797"/>
      <c r="PPJ78" s="797"/>
      <c r="PPK78" s="797"/>
      <c r="PPL78" s="797"/>
      <c r="PPM78" s="797"/>
      <c r="PPN78" s="797"/>
      <c r="PPO78" s="797"/>
      <c r="PPP78" s="797"/>
      <c r="PPQ78" s="797"/>
      <c r="PPR78" s="797"/>
      <c r="PPS78" s="797"/>
      <c r="PPT78" s="797"/>
      <c r="PPU78" s="797"/>
      <c r="PPV78" s="797"/>
      <c r="PPW78" s="797"/>
      <c r="PPX78" s="797"/>
      <c r="PPY78" s="797"/>
      <c r="PPZ78" s="797"/>
      <c r="PQA78" s="797"/>
      <c r="PQB78" s="797"/>
      <c r="PQC78" s="797"/>
      <c r="PQD78" s="797"/>
      <c r="PQE78" s="797"/>
      <c r="PQF78" s="797"/>
      <c r="PQG78" s="797"/>
      <c r="PQH78" s="797"/>
      <c r="PQI78" s="797"/>
      <c r="PQJ78" s="797"/>
      <c r="PQK78" s="797"/>
      <c r="PQL78" s="797"/>
      <c r="PQM78" s="797"/>
      <c r="PQN78" s="797"/>
      <c r="PQO78" s="797"/>
      <c r="PQP78" s="797"/>
      <c r="PQQ78" s="797"/>
      <c r="PQR78" s="797"/>
      <c r="PQS78" s="797"/>
      <c r="PQT78" s="797"/>
      <c r="PQU78" s="797"/>
      <c r="PQV78" s="797"/>
      <c r="PQW78" s="797"/>
      <c r="PQX78" s="797"/>
      <c r="PQY78" s="797"/>
      <c r="PQZ78" s="797"/>
      <c r="PRA78" s="797"/>
      <c r="PRB78" s="797"/>
      <c r="PRC78" s="797"/>
      <c r="PRD78" s="797"/>
      <c r="PRE78" s="797"/>
      <c r="PRF78" s="797"/>
      <c r="PRG78" s="797"/>
      <c r="PRH78" s="797"/>
      <c r="PRI78" s="797"/>
      <c r="PRJ78" s="797"/>
      <c r="PRK78" s="797"/>
      <c r="PRL78" s="797"/>
      <c r="PRM78" s="797"/>
      <c r="PRN78" s="797"/>
      <c r="PRO78" s="797"/>
      <c r="PRP78" s="797"/>
      <c r="PRQ78" s="797"/>
      <c r="PRR78" s="797"/>
      <c r="PRS78" s="797"/>
      <c r="PRT78" s="797"/>
      <c r="PRU78" s="797"/>
      <c r="PRV78" s="797"/>
      <c r="PRW78" s="797"/>
      <c r="PRX78" s="797"/>
      <c r="PRY78" s="797"/>
      <c r="PRZ78" s="797"/>
      <c r="PSA78" s="797"/>
      <c r="PSB78" s="797"/>
      <c r="PSC78" s="797"/>
      <c r="PSD78" s="797"/>
      <c r="PSE78" s="797"/>
      <c r="PSF78" s="797"/>
      <c r="PSG78" s="797"/>
      <c r="PSH78" s="797"/>
      <c r="PSI78" s="797"/>
      <c r="PSJ78" s="797"/>
      <c r="PSK78" s="797"/>
      <c r="PSL78" s="797"/>
      <c r="PSM78" s="797"/>
      <c r="PSN78" s="797"/>
      <c r="PSO78" s="797"/>
      <c r="PSP78" s="797"/>
      <c r="PSQ78" s="797"/>
      <c r="PSR78" s="797"/>
      <c r="PSS78" s="797"/>
      <c r="PST78" s="797"/>
      <c r="PSU78" s="797"/>
      <c r="PSV78" s="797"/>
      <c r="PSW78" s="797"/>
      <c r="PSX78" s="797"/>
      <c r="PSY78" s="797"/>
      <c r="PSZ78" s="797"/>
      <c r="PTA78" s="797"/>
      <c r="PTB78" s="797"/>
      <c r="PTC78" s="797"/>
      <c r="PTD78" s="797"/>
      <c r="PTE78" s="797"/>
      <c r="PTF78" s="797"/>
      <c r="PTG78" s="797"/>
      <c r="PTH78" s="797"/>
      <c r="PTI78" s="797"/>
      <c r="PTJ78" s="797"/>
      <c r="PTK78" s="797"/>
      <c r="PTL78" s="797"/>
      <c r="PTM78" s="797"/>
      <c r="PTN78" s="797"/>
      <c r="PTO78" s="797"/>
      <c r="PTP78" s="797"/>
      <c r="PTQ78" s="797"/>
      <c r="PTR78" s="797"/>
      <c r="PTS78" s="797"/>
      <c r="PTT78" s="797"/>
      <c r="PTU78" s="797"/>
      <c r="PTV78" s="797"/>
      <c r="PTW78" s="797"/>
      <c r="PTX78" s="797"/>
      <c r="PTY78" s="797"/>
      <c r="PTZ78" s="797"/>
      <c r="PUA78" s="797"/>
      <c r="PUB78" s="797"/>
      <c r="PUC78" s="797"/>
      <c r="PUD78" s="797"/>
      <c r="PUE78" s="797"/>
      <c r="PUF78" s="797"/>
      <c r="PUG78" s="797"/>
      <c r="PUH78" s="797"/>
      <c r="PUI78" s="797"/>
      <c r="PUJ78" s="797"/>
      <c r="PUK78" s="797"/>
      <c r="PUL78" s="797"/>
      <c r="PUM78" s="797"/>
      <c r="PUN78" s="797"/>
      <c r="PUO78" s="797"/>
      <c r="PUP78" s="797"/>
      <c r="PUQ78" s="797"/>
      <c r="PUR78" s="797"/>
      <c r="PUS78" s="797"/>
      <c r="PUT78" s="797"/>
      <c r="PUU78" s="797"/>
      <c r="PUV78" s="797"/>
      <c r="PUW78" s="797"/>
      <c r="PUX78" s="797"/>
      <c r="PUY78" s="797"/>
      <c r="PUZ78" s="797"/>
      <c r="PVA78" s="797"/>
      <c r="PVB78" s="797"/>
      <c r="PVC78" s="797"/>
      <c r="PVD78" s="797"/>
      <c r="PVE78" s="797"/>
      <c r="PVF78" s="797"/>
      <c r="PVG78" s="797"/>
      <c r="PVH78" s="797"/>
      <c r="PVI78" s="797"/>
      <c r="PVJ78" s="797"/>
      <c r="PVK78" s="797"/>
      <c r="PVL78" s="797"/>
      <c r="PVM78" s="797"/>
      <c r="PVN78" s="797"/>
      <c r="PVO78" s="797"/>
      <c r="PVP78" s="797"/>
      <c r="PVQ78" s="797"/>
      <c r="PVR78" s="797"/>
      <c r="PVS78" s="797"/>
      <c r="PVT78" s="797"/>
      <c r="PVU78" s="797"/>
      <c r="PVV78" s="797"/>
      <c r="PVW78" s="797"/>
      <c r="PVX78" s="797"/>
      <c r="PVY78" s="797"/>
      <c r="PVZ78" s="797"/>
      <c r="PWA78" s="797"/>
      <c r="PWB78" s="797"/>
      <c r="PWC78" s="797"/>
      <c r="PWD78" s="797"/>
      <c r="PWE78" s="797"/>
      <c r="PWF78" s="797"/>
      <c r="PWG78" s="797"/>
      <c r="PWH78" s="797"/>
      <c r="PWI78" s="797"/>
      <c r="PWJ78" s="797"/>
      <c r="PWK78" s="797"/>
      <c r="PWL78" s="797"/>
      <c r="PWM78" s="797"/>
      <c r="PWN78" s="797"/>
      <c r="PWO78" s="797"/>
      <c r="PWP78" s="797"/>
      <c r="PWQ78" s="797"/>
      <c r="PWR78" s="797"/>
      <c r="PWS78" s="797"/>
      <c r="PWT78" s="797"/>
      <c r="PWU78" s="797"/>
      <c r="PWV78" s="797"/>
      <c r="PWW78" s="797"/>
      <c r="PWX78" s="797"/>
      <c r="PWY78" s="797"/>
      <c r="PWZ78" s="797"/>
      <c r="PXA78" s="797"/>
      <c r="PXB78" s="797"/>
      <c r="PXC78" s="797"/>
      <c r="PXD78" s="797"/>
      <c r="PXE78" s="797"/>
      <c r="PXF78" s="797"/>
      <c r="PXG78" s="797"/>
      <c r="PXH78" s="797"/>
      <c r="PXI78" s="797"/>
      <c r="PXJ78" s="797"/>
      <c r="PXK78" s="797"/>
      <c r="PXL78" s="797"/>
      <c r="PXM78" s="797"/>
      <c r="PXN78" s="797"/>
      <c r="PXO78" s="797"/>
      <c r="PXP78" s="797"/>
      <c r="PXQ78" s="797"/>
      <c r="PXR78" s="797"/>
      <c r="PXS78" s="797"/>
      <c r="PXT78" s="797"/>
      <c r="PXU78" s="797"/>
      <c r="PXV78" s="797"/>
      <c r="PXW78" s="797"/>
      <c r="PXX78" s="797"/>
      <c r="PXY78" s="797"/>
      <c r="PXZ78" s="797"/>
      <c r="PYA78" s="797"/>
      <c r="PYB78" s="797"/>
      <c r="PYC78" s="797"/>
      <c r="PYD78" s="797"/>
      <c r="PYE78" s="797"/>
      <c r="PYF78" s="797"/>
      <c r="PYG78" s="797"/>
      <c r="PYH78" s="797"/>
      <c r="PYI78" s="797"/>
      <c r="PYJ78" s="797"/>
      <c r="PYK78" s="797"/>
      <c r="PYL78" s="797"/>
      <c r="PYM78" s="797"/>
      <c r="PYN78" s="797"/>
      <c r="PYO78" s="797"/>
      <c r="PYP78" s="797"/>
      <c r="PYQ78" s="797"/>
      <c r="PYR78" s="797"/>
      <c r="PYS78" s="797"/>
      <c r="PYT78" s="797"/>
      <c r="PYU78" s="797"/>
      <c r="PYV78" s="797"/>
      <c r="PYW78" s="797"/>
      <c r="PYX78" s="797"/>
      <c r="PYY78" s="797"/>
      <c r="PYZ78" s="797"/>
      <c r="PZA78" s="797"/>
      <c r="PZB78" s="797"/>
      <c r="PZC78" s="797"/>
      <c r="PZD78" s="797"/>
      <c r="PZE78" s="797"/>
      <c r="PZF78" s="797"/>
      <c r="PZG78" s="797"/>
      <c r="PZH78" s="797"/>
      <c r="PZI78" s="797"/>
      <c r="PZJ78" s="797"/>
      <c r="PZK78" s="797"/>
      <c r="PZL78" s="797"/>
      <c r="PZM78" s="797"/>
      <c r="PZN78" s="797"/>
      <c r="PZO78" s="797"/>
      <c r="PZP78" s="797"/>
      <c r="PZQ78" s="797"/>
      <c r="PZR78" s="797"/>
      <c r="PZS78" s="797"/>
      <c r="PZT78" s="797"/>
      <c r="PZU78" s="797"/>
      <c r="PZV78" s="797"/>
      <c r="PZW78" s="797"/>
      <c r="PZX78" s="797"/>
      <c r="PZY78" s="797"/>
      <c r="PZZ78" s="797"/>
      <c r="QAA78" s="797"/>
      <c r="QAB78" s="797"/>
      <c r="QAC78" s="797"/>
      <c r="QAD78" s="797"/>
      <c r="QAE78" s="797"/>
      <c r="QAF78" s="797"/>
      <c r="QAG78" s="797"/>
      <c r="QAH78" s="797"/>
      <c r="QAI78" s="797"/>
      <c r="QAJ78" s="797"/>
      <c r="QAK78" s="797"/>
      <c r="QAL78" s="797"/>
      <c r="QAM78" s="797"/>
      <c r="QAN78" s="797"/>
      <c r="QAO78" s="797"/>
      <c r="QAP78" s="797"/>
      <c r="QAQ78" s="797"/>
      <c r="QAR78" s="797"/>
      <c r="QAS78" s="797"/>
      <c r="QAT78" s="797"/>
      <c r="QAU78" s="797"/>
      <c r="QAV78" s="797"/>
      <c r="QAW78" s="797"/>
      <c r="QAX78" s="797"/>
      <c r="QAY78" s="797"/>
      <c r="QAZ78" s="797"/>
      <c r="QBA78" s="797"/>
      <c r="QBB78" s="797"/>
      <c r="QBC78" s="797"/>
      <c r="QBD78" s="797"/>
      <c r="QBE78" s="797"/>
      <c r="QBF78" s="797"/>
      <c r="QBG78" s="797"/>
      <c r="QBH78" s="797"/>
      <c r="QBI78" s="797"/>
      <c r="QBJ78" s="797"/>
      <c r="QBK78" s="797"/>
      <c r="QBL78" s="797"/>
      <c r="QBM78" s="797"/>
      <c r="QBN78" s="797"/>
      <c r="QBO78" s="797"/>
      <c r="QBP78" s="797"/>
      <c r="QBQ78" s="797"/>
      <c r="QBR78" s="797"/>
      <c r="QBS78" s="797"/>
      <c r="QBT78" s="797"/>
      <c r="QBU78" s="797"/>
      <c r="QBV78" s="797"/>
      <c r="QBW78" s="797"/>
      <c r="QBX78" s="797"/>
      <c r="QBY78" s="797"/>
      <c r="QBZ78" s="797"/>
      <c r="QCA78" s="797"/>
      <c r="QCB78" s="797"/>
      <c r="QCC78" s="797"/>
      <c r="QCD78" s="797"/>
      <c r="QCE78" s="797"/>
      <c r="QCF78" s="797"/>
      <c r="QCG78" s="797"/>
      <c r="QCH78" s="797"/>
      <c r="QCI78" s="797"/>
      <c r="QCJ78" s="797"/>
      <c r="QCK78" s="797"/>
      <c r="QCL78" s="797"/>
      <c r="QCM78" s="797"/>
      <c r="QCN78" s="797"/>
      <c r="QCO78" s="797"/>
      <c r="QCP78" s="797"/>
      <c r="QCQ78" s="797"/>
      <c r="QCR78" s="797"/>
      <c r="QCS78" s="797"/>
      <c r="QCT78" s="797"/>
      <c r="QCU78" s="797"/>
      <c r="QCV78" s="797"/>
      <c r="QCW78" s="797"/>
      <c r="QCX78" s="797"/>
      <c r="QCY78" s="797"/>
      <c r="QCZ78" s="797"/>
      <c r="QDA78" s="797"/>
      <c r="QDB78" s="797"/>
      <c r="QDC78" s="797"/>
      <c r="QDD78" s="797"/>
      <c r="QDE78" s="797"/>
      <c r="QDF78" s="797"/>
      <c r="QDG78" s="797"/>
      <c r="QDH78" s="797"/>
      <c r="QDI78" s="797"/>
      <c r="QDJ78" s="797"/>
      <c r="QDK78" s="797"/>
      <c r="QDL78" s="797"/>
      <c r="QDM78" s="797"/>
      <c r="QDN78" s="797"/>
      <c r="QDO78" s="797"/>
      <c r="QDP78" s="797"/>
      <c r="QDQ78" s="797"/>
      <c r="QDR78" s="797"/>
      <c r="QDS78" s="797"/>
      <c r="QDT78" s="797"/>
      <c r="QDU78" s="797"/>
      <c r="QDV78" s="797"/>
      <c r="QDW78" s="797"/>
      <c r="QDX78" s="797"/>
      <c r="QDY78" s="797"/>
      <c r="QDZ78" s="797"/>
      <c r="QEA78" s="797"/>
      <c r="QEB78" s="797"/>
      <c r="QEC78" s="797"/>
      <c r="QED78" s="797"/>
      <c r="QEE78" s="797"/>
      <c r="QEF78" s="797"/>
      <c r="QEG78" s="797"/>
      <c r="QEH78" s="797"/>
      <c r="QEI78" s="797"/>
      <c r="QEJ78" s="797"/>
      <c r="QEK78" s="797"/>
      <c r="QEL78" s="797"/>
      <c r="QEM78" s="797"/>
      <c r="QEN78" s="797"/>
      <c r="QEO78" s="797"/>
      <c r="QEP78" s="797"/>
      <c r="QEQ78" s="797"/>
      <c r="QER78" s="797"/>
      <c r="QES78" s="797"/>
      <c r="QET78" s="797"/>
      <c r="QEU78" s="797"/>
      <c r="QEV78" s="797"/>
      <c r="QEW78" s="797"/>
      <c r="QEX78" s="797"/>
      <c r="QEY78" s="797"/>
      <c r="QEZ78" s="797"/>
      <c r="QFA78" s="797"/>
      <c r="QFB78" s="797"/>
      <c r="QFC78" s="797"/>
      <c r="QFD78" s="797"/>
      <c r="QFE78" s="797"/>
      <c r="QFF78" s="797"/>
      <c r="QFG78" s="797"/>
      <c r="QFH78" s="797"/>
      <c r="QFI78" s="797"/>
      <c r="QFJ78" s="797"/>
      <c r="QFK78" s="797"/>
      <c r="QFL78" s="797"/>
      <c r="QFM78" s="797"/>
      <c r="QFN78" s="797"/>
      <c r="QFO78" s="797"/>
      <c r="QFP78" s="797"/>
      <c r="QFQ78" s="797"/>
      <c r="QFR78" s="797"/>
      <c r="QFS78" s="797"/>
      <c r="QFT78" s="797"/>
      <c r="QFU78" s="797"/>
      <c r="QFV78" s="797"/>
      <c r="QFW78" s="797"/>
      <c r="QFX78" s="797"/>
      <c r="QFY78" s="797"/>
      <c r="QFZ78" s="797"/>
      <c r="QGA78" s="797"/>
      <c r="QGB78" s="797"/>
      <c r="QGC78" s="797"/>
      <c r="QGD78" s="797"/>
      <c r="QGE78" s="797"/>
      <c r="QGF78" s="797"/>
      <c r="QGG78" s="797"/>
      <c r="QGH78" s="797"/>
      <c r="QGI78" s="797"/>
      <c r="QGJ78" s="797"/>
      <c r="QGK78" s="797"/>
      <c r="QGL78" s="797"/>
      <c r="QGM78" s="797"/>
      <c r="QGN78" s="797"/>
      <c r="QGO78" s="797"/>
      <c r="QGP78" s="797"/>
      <c r="QGQ78" s="797"/>
      <c r="QGR78" s="797"/>
      <c r="QGS78" s="797"/>
      <c r="QGT78" s="797"/>
      <c r="QGU78" s="797"/>
      <c r="QGV78" s="797"/>
      <c r="QGW78" s="797"/>
      <c r="QGX78" s="797"/>
      <c r="QGY78" s="797"/>
      <c r="QGZ78" s="797"/>
      <c r="QHA78" s="797"/>
      <c r="QHB78" s="797"/>
      <c r="QHC78" s="797"/>
      <c r="QHD78" s="797"/>
      <c r="QHE78" s="797"/>
      <c r="QHF78" s="797"/>
      <c r="QHG78" s="797"/>
      <c r="QHH78" s="797"/>
      <c r="QHI78" s="797"/>
      <c r="QHJ78" s="797"/>
      <c r="QHK78" s="797"/>
      <c r="QHL78" s="797"/>
      <c r="QHM78" s="797"/>
      <c r="QHN78" s="797"/>
      <c r="QHO78" s="797"/>
      <c r="QHP78" s="797"/>
      <c r="QHQ78" s="797"/>
      <c r="QHR78" s="797"/>
      <c r="QHS78" s="797"/>
      <c r="QHT78" s="797"/>
      <c r="QHU78" s="797"/>
      <c r="QHV78" s="797"/>
      <c r="QHW78" s="797"/>
      <c r="QHX78" s="797"/>
      <c r="QHY78" s="797"/>
      <c r="QHZ78" s="797"/>
      <c r="QIA78" s="797"/>
      <c r="QIB78" s="797"/>
      <c r="QIC78" s="797"/>
      <c r="QID78" s="797"/>
      <c r="QIE78" s="797"/>
      <c r="QIF78" s="797"/>
      <c r="QIG78" s="797"/>
      <c r="QIH78" s="797"/>
      <c r="QII78" s="797"/>
      <c r="QIJ78" s="797"/>
      <c r="QIK78" s="797"/>
      <c r="QIL78" s="797"/>
      <c r="QIM78" s="797"/>
      <c r="QIN78" s="797"/>
      <c r="QIO78" s="797"/>
      <c r="QIP78" s="797"/>
      <c r="QIQ78" s="797"/>
      <c r="QIR78" s="797"/>
      <c r="QIS78" s="797"/>
      <c r="QIT78" s="797"/>
      <c r="QIU78" s="797"/>
      <c r="QIV78" s="797"/>
      <c r="QIW78" s="797"/>
      <c r="QIX78" s="797"/>
      <c r="QIY78" s="797"/>
      <c r="QIZ78" s="797"/>
      <c r="QJA78" s="797"/>
      <c r="QJB78" s="797"/>
      <c r="QJC78" s="797"/>
      <c r="QJD78" s="797"/>
      <c r="QJE78" s="797"/>
      <c r="QJF78" s="797"/>
      <c r="QJG78" s="797"/>
      <c r="QJH78" s="797"/>
      <c r="QJI78" s="797"/>
      <c r="QJJ78" s="797"/>
      <c r="QJK78" s="797"/>
      <c r="QJL78" s="797"/>
      <c r="QJM78" s="797"/>
      <c r="QJN78" s="797"/>
      <c r="QJO78" s="797"/>
      <c r="QJP78" s="797"/>
      <c r="QJQ78" s="797"/>
      <c r="QJR78" s="797"/>
      <c r="QJS78" s="797"/>
      <c r="QJT78" s="797"/>
      <c r="QJU78" s="797"/>
      <c r="QJV78" s="797"/>
      <c r="QJW78" s="797"/>
      <c r="QJX78" s="797"/>
      <c r="QJY78" s="797"/>
      <c r="QJZ78" s="797"/>
      <c r="QKA78" s="797"/>
      <c r="QKB78" s="797"/>
      <c r="QKC78" s="797"/>
      <c r="QKD78" s="797"/>
      <c r="QKE78" s="797"/>
      <c r="QKF78" s="797"/>
      <c r="QKG78" s="797"/>
      <c r="QKH78" s="797"/>
      <c r="QKI78" s="797"/>
      <c r="QKJ78" s="797"/>
      <c r="QKK78" s="797"/>
      <c r="QKL78" s="797"/>
      <c r="QKM78" s="797"/>
      <c r="QKN78" s="797"/>
      <c r="QKO78" s="797"/>
      <c r="QKP78" s="797"/>
      <c r="QKQ78" s="797"/>
      <c r="QKR78" s="797"/>
      <c r="QKS78" s="797"/>
      <c r="QKT78" s="797"/>
      <c r="QKU78" s="797"/>
      <c r="QKV78" s="797"/>
      <c r="QKW78" s="797"/>
      <c r="QKX78" s="797"/>
      <c r="QKY78" s="797"/>
      <c r="QKZ78" s="797"/>
      <c r="QLA78" s="797"/>
      <c r="QLB78" s="797"/>
      <c r="QLC78" s="797"/>
      <c r="QLD78" s="797"/>
      <c r="QLE78" s="797"/>
      <c r="QLF78" s="797"/>
      <c r="QLG78" s="797"/>
      <c r="QLH78" s="797"/>
      <c r="QLI78" s="797"/>
      <c r="QLJ78" s="797"/>
      <c r="QLK78" s="797"/>
      <c r="QLL78" s="797"/>
      <c r="QLM78" s="797"/>
      <c r="QLN78" s="797"/>
      <c r="QLO78" s="797"/>
      <c r="QLP78" s="797"/>
      <c r="QLQ78" s="797"/>
      <c r="QLR78" s="797"/>
      <c r="QLS78" s="797"/>
      <c r="QLT78" s="797"/>
      <c r="QLU78" s="797"/>
      <c r="QLV78" s="797"/>
      <c r="QLW78" s="797"/>
      <c r="QLX78" s="797"/>
      <c r="QLY78" s="797"/>
      <c r="QLZ78" s="797"/>
      <c r="QMA78" s="797"/>
      <c r="QMB78" s="797"/>
      <c r="QMC78" s="797"/>
      <c r="QMD78" s="797"/>
      <c r="QME78" s="797"/>
      <c r="QMF78" s="797"/>
      <c r="QMG78" s="797"/>
      <c r="QMH78" s="797"/>
      <c r="QMI78" s="797"/>
      <c r="QMJ78" s="797"/>
      <c r="QMK78" s="797"/>
      <c r="QML78" s="797"/>
      <c r="QMM78" s="797"/>
      <c r="QMN78" s="797"/>
      <c r="QMO78" s="797"/>
      <c r="QMP78" s="797"/>
      <c r="QMQ78" s="797"/>
      <c r="QMR78" s="797"/>
      <c r="QMS78" s="797"/>
      <c r="QMT78" s="797"/>
      <c r="QMU78" s="797"/>
      <c r="QMV78" s="797"/>
      <c r="QMW78" s="797"/>
      <c r="QMX78" s="797"/>
      <c r="QMY78" s="797"/>
      <c r="QMZ78" s="797"/>
      <c r="QNA78" s="797"/>
      <c r="QNB78" s="797"/>
      <c r="QNC78" s="797"/>
      <c r="QND78" s="797"/>
      <c r="QNE78" s="797"/>
      <c r="QNF78" s="797"/>
      <c r="QNG78" s="797"/>
      <c r="QNH78" s="797"/>
      <c r="QNI78" s="797"/>
      <c r="QNJ78" s="797"/>
      <c r="QNK78" s="797"/>
      <c r="QNL78" s="797"/>
      <c r="QNM78" s="797"/>
      <c r="QNN78" s="797"/>
      <c r="QNO78" s="797"/>
      <c r="QNP78" s="797"/>
      <c r="QNQ78" s="797"/>
      <c r="QNR78" s="797"/>
      <c r="QNS78" s="797"/>
      <c r="QNT78" s="797"/>
      <c r="QNU78" s="797"/>
      <c r="QNV78" s="797"/>
      <c r="QNW78" s="797"/>
      <c r="QNX78" s="797"/>
      <c r="QNY78" s="797"/>
      <c r="QNZ78" s="797"/>
      <c r="QOA78" s="797"/>
      <c r="QOB78" s="797"/>
      <c r="QOC78" s="797"/>
      <c r="QOD78" s="797"/>
      <c r="QOE78" s="797"/>
      <c r="QOF78" s="797"/>
      <c r="QOG78" s="797"/>
      <c r="QOH78" s="797"/>
      <c r="QOI78" s="797"/>
      <c r="QOJ78" s="797"/>
      <c r="QOK78" s="797"/>
      <c r="QOL78" s="797"/>
      <c r="QOM78" s="797"/>
      <c r="QON78" s="797"/>
      <c r="QOO78" s="797"/>
      <c r="QOP78" s="797"/>
      <c r="QOQ78" s="797"/>
      <c r="QOR78" s="797"/>
      <c r="QOS78" s="797"/>
      <c r="QOT78" s="797"/>
      <c r="QOU78" s="797"/>
      <c r="QOV78" s="797"/>
      <c r="QOW78" s="797"/>
      <c r="QOX78" s="797"/>
      <c r="QOY78" s="797"/>
      <c r="QOZ78" s="797"/>
      <c r="QPA78" s="797"/>
      <c r="QPB78" s="797"/>
      <c r="QPC78" s="797"/>
      <c r="QPD78" s="797"/>
      <c r="QPE78" s="797"/>
      <c r="QPF78" s="797"/>
      <c r="QPG78" s="797"/>
      <c r="QPH78" s="797"/>
      <c r="QPI78" s="797"/>
      <c r="QPJ78" s="797"/>
      <c r="QPK78" s="797"/>
      <c r="QPL78" s="797"/>
      <c r="QPM78" s="797"/>
      <c r="QPN78" s="797"/>
      <c r="QPO78" s="797"/>
      <c r="QPP78" s="797"/>
      <c r="QPQ78" s="797"/>
      <c r="QPR78" s="797"/>
      <c r="QPS78" s="797"/>
      <c r="QPT78" s="797"/>
      <c r="QPU78" s="797"/>
      <c r="QPV78" s="797"/>
      <c r="QPW78" s="797"/>
      <c r="QPX78" s="797"/>
      <c r="QPY78" s="797"/>
      <c r="QPZ78" s="797"/>
      <c r="QQA78" s="797"/>
      <c r="QQB78" s="797"/>
      <c r="QQC78" s="797"/>
      <c r="QQD78" s="797"/>
      <c r="QQE78" s="797"/>
      <c r="QQF78" s="797"/>
      <c r="QQG78" s="797"/>
      <c r="QQH78" s="797"/>
      <c r="QQI78" s="797"/>
      <c r="QQJ78" s="797"/>
      <c r="QQK78" s="797"/>
      <c r="QQL78" s="797"/>
      <c r="QQM78" s="797"/>
      <c r="QQN78" s="797"/>
      <c r="QQO78" s="797"/>
      <c r="QQP78" s="797"/>
      <c r="QQQ78" s="797"/>
      <c r="QQR78" s="797"/>
      <c r="QQS78" s="797"/>
      <c r="QQT78" s="797"/>
      <c r="QQU78" s="797"/>
      <c r="QQV78" s="797"/>
      <c r="QQW78" s="797"/>
      <c r="QQX78" s="797"/>
      <c r="QQY78" s="797"/>
      <c r="QQZ78" s="797"/>
      <c r="QRA78" s="797"/>
      <c r="QRB78" s="797"/>
      <c r="QRC78" s="797"/>
      <c r="QRD78" s="797"/>
      <c r="QRE78" s="797"/>
      <c r="QRF78" s="797"/>
      <c r="QRG78" s="797"/>
      <c r="QRH78" s="797"/>
      <c r="QRI78" s="797"/>
      <c r="QRJ78" s="797"/>
      <c r="QRK78" s="797"/>
      <c r="QRL78" s="797"/>
      <c r="QRM78" s="797"/>
      <c r="QRN78" s="797"/>
      <c r="QRO78" s="797"/>
      <c r="QRP78" s="797"/>
      <c r="QRQ78" s="797"/>
      <c r="QRR78" s="797"/>
      <c r="QRS78" s="797"/>
      <c r="QRT78" s="797"/>
      <c r="QRU78" s="797"/>
      <c r="QRV78" s="797"/>
      <c r="QRW78" s="797"/>
      <c r="QRX78" s="797"/>
      <c r="QRY78" s="797"/>
      <c r="QRZ78" s="797"/>
      <c r="QSA78" s="797"/>
      <c r="QSB78" s="797"/>
      <c r="QSC78" s="797"/>
      <c r="QSD78" s="797"/>
      <c r="QSE78" s="797"/>
      <c r="QSF78" s="797"/>
      <c r="QSG78" s="797"/>
      <c r="QSH78" s="797"/>
      <c r="QSI78" s="797"/>
      <c r="QSJ78" s="797"/>
      <c r="QSK78" s="797"/>
      <c r="QSL78" s="797"/>
      <c r="QSM78" s="797"/>
      <c r="QSN78" s="797"/>
      <c r="QSO78" s="797"/>
      <c r="QSP78" s="797"/>
      <c r="QSQ78" s="797"/>
      <c r="QSR78" s="797"/>
      <c r="QSS78" s="797"/>
      <c r="QST78" s="797"/>
      <c r="QSU78" s="797"/>
      <c r="QSV78" s="797"/>
      <c r="QSW78" s="797"/>
      <c r="QSX78" s="797"/>
      <c r="QSY78" s="797"/>
      <c r="QSZ78" s="797"/>
      <c r="QTA78" s="797"/>
      <c r="QTB78" s="797"/>
      <c r="QTC78" s="797"/>
      <c r="QTD78" s="797"/>
      <c r="QTE78" s="797"/>
      <c r="QTF78" s="797"/>
      <c r="QTG78" s="797"/>
      <c r="QTH78" s="797"/>
      <c r="QTI78" s="797"/>
      <c r="QTJ78" s="797"/>
      <c r="QTK78" s="797"/>
      <c r="QTL78" s="797"/>
      <c r="QTM78" s="797"/>
      <c r="QTN78" s="797"/>
      <c r="QTO78" s="797"/>
      <c r="QTP78" s="797"/>
      <c r="QTQ78" s="797"/>
      <c r="QTR78" s="797"/>
      <c r="QTS78" s="797"/>
      <c r="QTT78" s="797"/>
      <c r="QTU78" s="797"/>
      <c r="QTV78" s="797"/>
      <c r="QTW78" s="797"/>
      <c r="QTX78" s="797"/>
      <c r="QTY78" s="797"/>
      <c r="QTZ78" s="797"/>
      <c r="QUA78" s="797"/>
      <c r="QUB78" s="797"/>
      <c r="QUC78" s="797"/>
      <c r="QUD78" s="797"/>
      <c r="QUE78" s="797"/>
      <c r="QUF78" s="797"/>
      <c r="QUG78" s="797"/>
      <c r="QUH78" s="797"/>
      <c r="QUI78" s="797"/>
      <c r="QUJ78" s="797"/>
      <c r="QUK78" s="797"/>
      <c r="QUL78" s="797"/>
      <c r="QUM78" s="797"/>
      <c r="QUN78" s="797"/>
      <c r="QUO78" s="797"/>
      <c r="QUP78" s="797"/>
      <c r="QUQ78" s="797"/>
      <c r="QUR78" s="797"/>
      <c r="QUS78" s="797"/>
      <c r="QUT78" s="797"/>
      <c r="QUU78" s="797"/>
      <c r="QUV78" s="797"/>
      <c r="QUW78" s="797"/>
      <c r="QUX78" s="797"/>
      <c r="QUY78" s="797"/>
      <c r="QUZ78" s="797"/>
      <c r="QVA78" s="797"/>
      <c r="QVB78" s="797"/>
      <c r="QVC78" s="797"/>
      <c r="QVD78" s="797"/>
      <c r="QVE78" s="797"/>
      <c r="QVF78" s="797"/>
      <c r="QVG78" s="797"/>
      <c r="QVH78" s="797"/>
      <c r="QVI78" s="797"/>
      <c r="QVJ78" s="797"/>
      <c r="QVK78" s="797"/>
      <c r="QVL78" s="797"/>
      <c r="QVM78" s="797"/>
      <c r="QVN78" s="797"/>
      <c r="QVO78" s="797"/>
      <c r="QVP78" s="797"/>
      <c r="QVQ78" s="797"/>
      <c r="QVR78" s="797"/>
      <c r="QVS78" s="797"/>
      <c r="QVT78" s="797"/>
      <c r="QVU78" s="797"/>
      <c r="QVV78" s="797"/>
      <c r="QVW78" s="797"/>
      <c r="QVX78" s="797"/>
      <c r="QVY78" s="797"/>
      <c r="QVZ78" s="797"/>
      <c r="QWA78" s="797"/>
      <c r="QWB78" s="797"/>
      <c r="QWC78" s="797"/>
      <c r="QWD78" s="797"/>
      <c r="QWE78" s="797"/>
      <c r="QWF78" s="797"/>
      <c r="QWG78" s="797"/>
      <c r="QWH78" s="797"/>
      <c r="QWI78" s="797"/>
      <c r="QWJ78" s="797"/>
      <c r="QWK78" s="797"/>
      <c r="QWL78" s="797"/>
      <c r="QWM78" s="797"/>
      <c r="QWN78" s="797"/>
      <c r="QWO78" s="797"/>
      <c r="QWP78" s="797"/>
      <c r="QWQ78" s="797"/>
      <c r="QWR78" s="797"/>
      <c r="QWS78" s="797"/>
      <c r="QWT78" s="797"/>
      <c r="QWU78" s="797"/>
      <c r="QWV78" s="797"/>
      <c r="QWW78" s="797"/>
      <c r="QWX78" s="797"/>
      <c r="QWY78" s="797"/>
      <c r="QWZ78" s="797"/>
      <c r="QXA78" s="797"/>
      <c r="QXB78" s="797"/>
      <c r="QXC78" s="797"/>
      <c r="QXD78" s="797"/>
      <c r="QXE78" s="797"/>
      <c r="QXF78" s="797"/>
      <c r="QXG78" s="797"/>
      <c r="QXH78" s="797"/>
      <c r="QXI78" s="797"/>
      <c r="QXJ78" s="797"/>
      <c r="QXK78" s="797"/>
      <c r="QXL78" s="797"/>
      <c r="QXM78" s="797"/>
      <c r="QXN78" s="797"/>
      <c r="QXO78" s="797"/>
      <c r="QXP78" s="797"/>
      <c r="QXQ78" s="797"/>
      <c r="QXR78" s="797"/>
      <c r="QXS78" s="797"/>
      <c r="QXT78" s="797"/>
      <c r="QXU78" s="797"/>
      <c r="QXV78" s="797"/>
      <c r="QXW78" s="797"/>
      <c r="QXX78" s="797"/>
      <c r="QXY78" s="797"/>
      <c r="QXZ78" s="797"/>
      <c r="QYA78" s="797"/>
      <c r="QYB78" s="797"/>
      <c r="QYC78" s="797"/>
      <c r="QYD78" s="797"/>
      <c r="QYE78" s="797"/>
      <c r="QYF78" s="797"/>
      <c r="QYG78" s="797"/>
      <c r="QYH78" s="797"/>
      <c r="QYI78" s="797"/>
      <c r="QYJ78" s="797"/>
      <c r="QYK78" s="797"/>
      <c r="QYL78" s="797"/>
      <c r="QYM78" s="797"/>
      <c r="QYN78" s="797"/>
      <c r="QYO78" s="797"/>
      <c r="QYP78" s="797"/>
      <c r="QYQ78" s="797"/>
      <c r="QYR78" s="797"/>
      <c r="QYS78" s="797"/>
      <c r="QYT78" s="797"/>
      <c r="QYU78" s="797"/>
      <c r="QYV78" s="797"/>
      <c r="QYW78" s="797"/>
      <c r="QYX78" s="797"/>
      <c r="QYY78" s="797"/>
      <c r="QYZ78" s="797"/>
      <c r="QZA78" s="797"/>
      <c r="QZB78" s="797"/>
      <c r="QZC78" s="797"/>
      <c r="QZD78" s="797"/>
      <c r="QZE78" s="797"/>
      <c r="QZF78" s="797"/>
      <c r="QZG78" s="797"/>
      <c r="QZH78" s="797"/>
      <c r="QZI78" s="797"/>
      <c r="QZJ78" s="797"/>
      <c r="QZK78" s="797"/>
      <c r="QZL78" s="797"/>
      <c r="QZM78" s="797"/>
      <c r="QZN78" s="797"/>
      <c r="QZO78" s="797"/>
      <c r="QZP78" s="797"/>
      <c r="QZQ78" s="797"/>
      <c r="QZR78" s="797"/>
      <c r="QZS78" s="797"/>
      <c r="QZT78" s="797"/>
      <c r="QZU78" s="797"/>
      <c r="QZV78" s="797"/>
      <c r="QZW78" s="797"/>
      <c r="QZX78" s="797"/>
      <c r="QZY78" s="797"/>
      <c r="QZZ78" s="797"/>
      <c r="RAA78" s="797"/>
      <c r="RAB78" s="797"/>
      <c r="RAC78" s="797"/>
      <c r="RAD78" s="797"/>
      <c r="RAE78" s="797"/>
      <c r="RAF78" s="797"/>
      <c r="RAG78" s="797"/>
      <c r="RAH78" s="797"/>
      <c r="RAI78" s="797"/>
      <c r="RAJ78" s="797"/>
      <c r="RAK78" s="797"/>
      <c r="RAL78" s="797"/>
      <c r="RAM78" s="797"/>
      <c r="RAN78" s="797"/>
      <c r="RAO78" s="797"/>
      <c r="RAP78" s="797"/>
      <c r="RAQ78" s="797"/>
      <c r="RAR78" s="797"/>
      <c r="RAS78" s="797"/>
      <c r="RAT78" s="797"/>
      <c r="RAU78" s="797"/>
      <c r="RAV78" s="797"/>
      <c r="RAW78" s="797"/>
      <c r="RAX78" s="797"/>
      <c r="RAY78" s="797"/>
      <c r="RAZ78" s="797"/>
      <c r="RBA78" s="797"/>
      <c r="RBB78" s="797"/>
      <c r="RBC78" s="797"/>
      <c r="RBD78" s="797"/>
      <c r="RBE78" s="797"/>
      <c r="RBF78" s="797"/>
      <c r="RBG78" s="797"/>
      <c r="RBH78" s="797"/>
      <c r="RBI78" s="797"/>
      <c r="RBJ78" s="797"/>
      <c r="RBK78" s="797"/>
      <c r="RBL78" s="797"/>
      <c r="RBM78" s="797"/>
      <c r="RBN78" s="797"/>
      <c r="RBO78" s="797"/>
      <c r="RBP78" s="797"/>
      <c r="RBQ78" s="797"/>
      <c r="RBR78" s="797"/>
      <c r="RBS78" s="797"/>
      <c r="RBT78" s="797"/>
      <c r="RBU78" s="797"/>
      <c r="RBV78" s="797"/>
      <c r="RBW78" s="797"/>
      <c r="RBX78" s="797"/>
      <c r="RBY78" s="797"/>
      <c r="RBZ78" s="797"/>
      <c r="RCA78" s="797"/>
      <c r="RCB78" s="797"/>
      <c r="RCC78" s="797"/>
      <c r="RCD78" s="797"/>
      <c r="RCE78" s="797"/>
      <c r="RCF78" s="797"/>
      <c r="RCG78" s="797"/>
      <c r="RCH78" s="797"/>
      <c r="RCI78" s="797"/>
      <c r="RCJ78" s="797"/>
      <c r="RCK78" s="797"/>
      <c r="RCL78" s="797"/>
      <c r="RCM78" s="797"/>
      <c r="RCN78" s="797"/>
      <c r="RCO78" s="797"/>
      <c r="RCP78" s="797"/>
      <c r="RCQ78" s="797"/>
      <c r="RCR78" s="797"/>
      <c r="RCS78" s="797"/>
      <c r="RCT78" s="797"/>
      <c r="RCU78" s="797"/>
      <c r="RCV78" s="797"/>
      <c r="RCW78" s="797"/>
      <c r="RCX78" s="797"/>
      <c r="RCY78" s="797"/>
      <c r="RCZ78" s="797"/>
      <c r="RDA78" s="797"/>
      <c r="RDB78" s="797"/>
      <c r="RDC78" s="797"/>
      <c r="RDD78" s="797"/>
      <c r="RDE78" s="797"/>
      <c r="RDF78" s="797"/>
      <c r="RDG78" s="797"/>
      <c r="RDH78" s="797"/>
      <c r="RDI78" s="797"/>
      <c r="RDJ78" s="797"/>
      <c r="RDK78" s="797"/>
      <c r="RDL78" s="797"/>
      <c r="RDM78" s="797"/>
      <c r="RDN78" s="797"/>
      <c r="RDO78" s="797"/>
      <c r="RDP78" s="797"/>
      <c r="RDQ78" s="797"/>
      <c r="RDR78" s="797"/>
      <c r="RDS78" s="797"/>
      <c r="RDT78" s="797"/>
      <c r="RDU78" s="797"/>
      <c r="RDV78" s="797"/>
      <c r="RDW78" s="797"/>
      <c r="RDX78" s="797"/>
      <c r="RDY78" s="797"/>
      <c r="RDZ78" s="797"/>
      <c r="REA78" s="797"/>
      <c r="REB78" s="797"/>
      <c r="REC78" s="797"/>
      <c r="RED78" s="797"/>
      <c r="REE78" s="797"/>
      <c r="REF78" s="797"/>
      <c r="REG78" s="797"/>
      <c r="REH78" s="797"/>
      <c r="REI78" s="797"/>
      <c r="REJ78" s="797"/>
      <c r="REK78" s="797"/>
      <c r="REL78" s="797"/>
      <c r="REM78" s="797"/>
      <c r="REN78" s="797"/>
      <c r="REO78" s="797"/>
      <c r="REP78" s="797"/>
      <c r="REQ78" s="797"/>
      <c r="RER78" s="797"/>
      <c r="RES78" s="797"/>
      <c r="RET78" s="797"/>
      <c r="REU78" s="797"/>
      <c r="REV78" s="797"/>
      <c r="REW78" s="797"/>
      <c r="REX78" s="797"/>
      <c r="REY78" s="797"/>
      <c r="REZ78" s="797"/>
      <c r="RFA78" s="797"/>
      <c r="RFB78" s="797"/>
      <c r="RFC78" s="797"/>
      <c r="RFD78" s="797"/>
      <c r="RFE78" s="797"/>
      <c r="RFF78" s="797"/>
      <c r="RFG78" s="797"/>
      <c r="RFH78" s="797"/>
      <c r="RFI78" s="797"/>
      <c r="RFJ78" s="797"/>
      <c r="RFK78" s="797"/>
      <c r="RFL78" s="797"/>
      <c r="RFM78" s="797"/>
      <c r="RFN78" s="797"/>
      <c r="RFO78" s="797"/>
      <c r="RFP78" s="797"/>
      <c r="RFQ78" s="797"/>
      <c r="RFR78" s="797"/>
      <c r="RFS78" s="797"/>
      <c r="RFT78" s="797"/>
      <c r="RFU78" s="797"/>
      <c r="RFV78" s="797"/>
      <c r="RFW78" s="797"/>
      <c r="RFX78" s="797"/>
      <c r="RFY78" s="797"/>
      <c r="RFZ78" s="797"/>
      <c r="RGA78" s="797"/>
      <c r="RGB78" s="797"/>
      <c r="RGC78" s="797"/>
      <c r="RGD78" s="797"/>
      <c r="RGE78" s="797"/>
      <c r="RGF78" s="797"/>
      <c r="RGG78" s="797"/>
      <c r="RGH78" s="797"/>
      <c r="RGI78" s="797"/>
      <c r="RGJ78" s="797"/>
      <c r="RGK78" s="797"/>
      <c r="RGL78" s="797"/>
      <c r="RGM78" s="797"/>
      <c r="RGN78" s="797"/>
      <c r="RGO78" s="797"/>
      <c r="RGP78" s="797"/>
      <c r="RGQ78" s="797"/>
      <c r="RGR78" s="797"/>
      <c r="RGS78" s="797"/>
      <c r="RGT78" s="797"/>
      <c r="RGU78" s="797"/>
      <c r="RGV78" s="797"/>
      <c r="RGW78" s="797"/>
      <c r="RGX78" s="797"/>
      <c r="RGY78" s="797"/>
      <c r="RGZ78" s="797"/>
      <c r="RHA78" s="797"/>
      <c r="RHB78" s="797"/>
      <c r="RHC78" s="797"/>
      <c r="RHD78" s="797"/>
      <c r="RHE78" s="797"/>
      <c r="RHF78" s="797"/>
      <c r="RHG78" s="797"/>
      <c r="RHH78" s="797"/>
      <c r="RHI78" s="797"/>
      <c r="RHJ78" s="797"/>
      <c r="RHK78" s="797"/>
      <c r="RHL78" s="797"/>
      <c r="RHM78" s="797"/>
      <c r="RHN78" s="797"/>
      <c r="RHO78" s="797"/>
      <c r="RHP78" s="797"/>
      <c r="RHQ78" s="797"/>
      <c r="RHR78" s="797"/>
      <c r="RHS78" s="797"/>
      <c r="RHT78" s="797"/>
      <c r="RHU78" s="797"/>
      <c r="RHV78" s="797"/>
      <c r="RHW78" s="797"/>
      <c r="RHX78" s="797"/>
      <c r="RHY78" s="797"/>
      <c r="RHZ78" s="797"/>
      <c r="RIA78" s="797"/>
      <c r="RIB78" s="797"/>
      <c r="RIC78" s="797"/>
      <c r="RID78" s="797"/>
      <c r="RIE78" s="797"/>
      <c r="RIF78" s="797"/>
      <c r="RIG78" s="797"/>
      <c r="RIH78" s="797"/>
      <c r="RII78" s="797"/>
      <c r="RIJ78" s="797"/>
      <c r="RIK78" s="797"/>
      <c r="RIL78" s="797"/>
      <c r="RIM78" s="797"/>
      <c r="RIN78" s="797"/>
      <c r="RIO78" s="797"/>
      <c r="RIP78" s="797"/>
      <c r="RIQ78" s="797"/>
      <c r="RIR78" s="797"/>
      <c r="RIS78" s="797"/>
      <c r="RIT78" s="797"/>
      <c r="RIU78" s="797"/>
      <c r="RIV78" s="797"/>
      <c r="RIW78" s="797"/>
      <c r="RIX78" s="797"/>
      <c r="RIY78" s="797"/>
      <c r="RIZ78" s="797"/>
      <c r="RJA78" s="797"/>
      <c r="RJB78" s="797"/>
      <c r="RJC78" s="797"/>
      <c r="RJD78" s="797"/>
      <c r="RJE78" s="797"/>
      <c r="RJF78" s="797"/>
      <c r="RJG78" s="797"/>
      <c r="RJH78" s="797"/>
      <c r="RJI78" s="797"/>
      <c r="RJJ78" s="797"/>
      <c r="RJK78" s="797"/>
      <c r="RJL78" s="797"/>
      <c r="RJM78" s="797"/>
      <c r="RJN78" s="797"/>
      <c r="RJO78" s="797"/>
      <c r="RJP78" s="797"/>
      <c r="RJQ78" s="797"/>
      <c r="RJR78" s="797"/>
      <c r="RJS78" s="797"/>
      <c r="RJT78" s="797"/>
      <c r="RJU78" s="797"/>
      <c r="RJV78" s="797"/>
      <c r="RJW78" s="797"/>
      <c r="RJX78" s="797"/>
      <c r="RJY78" s="797"/>
      <c r="RJZ78" s="797"/>
      <c r="RKA78" s="797"/>
      <c r="RKB78" s="797"/>
      <c r="RKC78" s="797"/>
      <c r="RKD78" s="797"/>
      <c r="RKE78" s="797"/>
      <c r="RKF78" s="797"/>
      <c r="RKG78" s="797"/>
      <c r="RKH78" s="797"/>
      <c r="RKI78" s="797"/>
      <c r="RKJ78" s="797"/>
      <c r="RKK78" s="797"/>
      <c r="RKL78" s="797"/>
      <c r="RKM78" s="797"/>
      <c r="RKN78" s="797"/>
      <c r="RKO78" s="797"/>
      <c r="RKP78" s="797"/>
      <c r="RKQ78" s="797"/>
      <c r="RKR78" s="797"/>
      <c r="RKS78" s="797"/>
      <c r="RKT78" s="797"/>
      <c r="RKU78" s="797"/>
      <c r="RKV78" s="797"/>
      <c r="RKW78" s="797"/>
      <c r="RKX78" s="797"/>
      <c r="RKY78" s="797"/>
      <c r="RKZ78" s="797"/>
      <c r="RLA78" s="797"/>
      <c r="RLB78" s="797"/>
      <c r="RLC78" s="797"/>
      <c r="RLD78" s="797"/>
      <c r="RLE78" s="797"/>
      <c r="RLF78" s="797"/>
      <c r="RLG78" s="797"/>
      <c r="RLH78" s="797"/>
      <c r="RLI78" s="797"/>
      <c r="RLJ78" s="797"/>
      <c r="RLK78" s="797"/>
      <c r="RLL78" s="797"/>
      <c r="RLM78" s="797"/>
      <c r="RLN78" s="797"/>
      <c r="RLO78" s="797"/>
      <c r="RLP78" s="797"/>
      <c r="RLQ78" s="797"/>
      <c r="RLR78" s="797"/>
      <c r="RLS78" s="797"/>
      <c r="RLT78" s="797"/>
      <c r="RLU78" s="797"/>
      <c r="RLV78" s="797"/>
      <c r="RLW78" s="797"/>
      <c r="RLX78" s="797"/>
      <c r="RLY78" s="797"/>
      <c r="RLZ78" s="797"/>
      <c r="RMA78" s="797"/>
      <c r="RMB78" s="797"/>
      <c r="RMC78" s="797"/>
      <c r="RMD78" s="797"/>
      <c r="RME78" s="797"/>
      <c r="RMF78" s="797"/>
      <c r="RMG78" s="797"/>
      <c r="RMH78" s="797"/>
      <c r="RMI78" s="797"/>
      <c r="RMJ78" s="797"/>
      <c r="RMK78" s="797"/>
      <c r="RML78" s="797"/>
      <c r="RMM78" s="797"/>
      <c r="RMN78" s="797"/>
      <c r="RMO78" s="797"/>
      <c r="RMP78" s="797"/>
      <c r="RMQ78" s="797"/>
      <c r="RMR78" s="797"/>
      <c r="RMS78" s="797"/>
      <c r="RMT78" s="797"/>
      <c r="RMU78" s="797"/>
      <c r="RMV78" s="797"/>
      <c r="RMW78" s="797"/>
      <c r="RMX78" s="797"/>
      <c r="RMY78" s="797"/>
      <c r="RMZ78" s="797"/>
      <c r="RNA78" s="797"/>
      <c r="RNB78" s="797"/>
      <c r="RNC78" s="797"/>
      <c r="RND78" s="797"/>
      <c r="RNE78" s="797"/>
      <c r="RNF78" s="797"/>
      <c r="RNG78" s="797"/>
      <c r="RNH78" s="797"/>
      <c r="RNI78" s="797"/>
      <c r="RNJ78" s="797"/>
      <c r="RNK78" s="797"/>
      <c r="RNL78" s="797"/>
      <c r="RNM78" s="797"/>
      <c r="RNN78" s="797"/>
      <c r="RNO78" s="797"/>
      <c r="RNP78" s="797"/>
      <c r="RNQ78" s="797"/>
      <c r="RNR78" s="797"/>
      <c r="RNS78" s="797"/>
      <c r="RNT78" s="797"/>
      <c r="RNU78" s="797"/>
      <c r="RNV78" s="797"/>
      <c r="RNW78" s="797"/>
      <c r="RNX78" s="797"/>
      <c r="RNY78" s="797"/>
      <c r="RNZ78" s="797"/>
      <c r="ROA78" s="797"/>
      <c r="ROB78" s="797"/>
      <c r="ROC78" s="797"/>
      <c r="ROD78" s="797"/>
      <c r="ROE78" s="797"/>
      <c r="ROF78" s="797"/>
      <c r="ROG78" s="797"/>
      <c r="ROH78" s="797"/>
      <c r="ROI78" s="797"/>
      <c r="ROJ78" s="797"/>
      <c r="ROK78" s="797"/>
      <c r="ROL78" s="797"/>
      <c r="ROM78" s="797"/>
      <c r="RON78" s="797"/>
      <c r="ROO78" s="797"/>
      <c r="ROP78" s="797"/>
      <c r="ROQ78" s="797"/>
      <c r="ROR78" s="797"/>
      <c r="ROS78" s="797"/>
      <c r="ROT78" s="797"/>
      <c r="ROU78" s="797"/>
      <c r="ROV78" s="797"/>
      <c r="ROW78" s="797"/>
      <c r="ROX78" s="797"/>
      <c r="ROY78" s="797"/>
      <c r="ROZ78" s="797"/>
      <c r="RPA78" s="797"/>
      <c r="RPB78" s="797"/>
      <c r="RPC78" s="797"/>
      <c r="RPD78" s="797"/>
      <c r="RPE78" s="797"/>
      <c r="RPF78" s="797"/>
      <c r="RPG78" s="797"/>
      <c r="RPH78" s="797"/>
      <c r="RPI78" s="797"/>
      <c r="RPJ78" s="797"/>
      <c r="RPK78" s="797"/>
      <c r="RPL78" s="797"/>
      <c r="RPM78" s="797"/>
      <c r="RPN78" s="797"/>
      <c r="RPO78" s="797"/>
      <c r="RPP78" s="797"/>
      <c r="RPQ78" s="797"/>
      <c r="RPR78" s="797"/>
      <c r="RPS78" s="797"/>
      <c r="RPT78" s="797"/>
      <c r="RPU78" s="797"/>
      <c r="RPV78" s="797"/>
      <c r="RPW78" s="797"/>
      <c r="RPX78" s="797"/>
      <c r="RPY78" s="797"/>
      <c r="RPZ78" s="797"/>
      <c r="RQA78" s="797"/>
      <c r="RQB78" s="797"/>
      <c r="RQC78" s="797"/>
      <c r="RQD78" s="797"/>
      <c r="RQE78" s="797"/>
      <c r="RQF78" s="797"/>
      <c r="RQG78" s="797"/>
      <c r="RQH78" s="797"/>
      <c r="RQI78" s="797"/>
      <c r="RQJ78" s="797"/>
      <c r="RQK78" s="797"/>
      <c r="RQL78" s="797"/>
      <c r="RQM78" s="797"/>
      <c r="RQN78" s="797"/>
      <c r="RQO78" s="797"/>
      <c r="RQP78" s="797"/>
      <c r="RQQ78" s="797"/>
      <c r="RQR78" s="797"/>
      <c r="RQS78" s="797"/>
      <c r="RQT78" s="797"/>
      <c r="RQU78" s="797"/>
      <c r="RQV78" s="797"/>
      <c r="RQW78" s="797"/>
      <c r="RQX78" s="797"/>
      <c r="RQY78" s="797"/>
      <c r="RQZ78" s="797"/>
      <c r="RRA78" s="797"/>
      <c r="RRB78" s="797"/>
      <c r="RRC78" s="797"/>
      <c r="RRD78" s="797"/>
      <c r="RRE78" s="797"/>
      <c r="RRF78" s="797"/>
      <c r="RRG78" s="797"/>
      <c r="RRH78" s="797"/>
      <c r="RRI78" s="797"/>
      <c r="RRJ78" s="797"/>
      <c r="RRK78" s="797"/>
      <c r="RRL78" s="797"/>
      <c r="RRM78" s="797"/>
      <c r="RRN78" s="797"/>
      <c r="RRO78" s="797"/>
      <c r="RRP78" s="797"/>
      <c r="RRQ78" s="797"/>
      <c r="RRR78" s="797"/>
      <c r="RRS78" s="797"/>
      <c r="RRT78" s="797"/>
      <c r="RRU78" s="797"/>
      <c r="RRV78" s="797"/>
      <c r="RRW78" s="797"/>
      <c r="RRX78" s="797"/>
      <c r="RRY78" s="797"/>
      <c r="RRZ78" s="797"/>
      <c r="RSA78" s="797"/>
      <c r="RSB78" s="797"/>
      <c r="RSC78" s="797"/>
      <c r="RSD78" s="797"/>
      <c r="RSE78" s="797"/>
      <c r="RSF78" s="797"/>
      <c r="RSG78" s="797"/>
      <c r="RSH78" s="797"/>
      <c r="RSI78" s="797"/>
      <c r="RSJ78" s="797"/>
      <c r="RSK78" s="797"/>
      <c r="RSL78" s="797"/>
      <c r="RSM78" s="797"/>
      <c r="RSN78" s="797"/>
      <c r="RSO78" s="797"/>
      <c r="RSP78" s="797"/>
      <c r="RSQ78" s="797"/>
      <c r="RSR78" s="797"/>
      <c r="RSS78" s="797"/>
      <c r="RST78" s="797"/>
      <c r="RSU78" s="797"/>
      <c r="RSV78" s="797"/>
      <c r="RSW78" s="797"/>
      <c r="RSX78" s="797"/>
      <c r="RSY78" s="797"/>
      <c r="RSZ78" s="797"/>
      <c r="RTA78" s="797"/>
      <c r="RTB78" s="797"/>
      <c r="RTC78" s="797"/>
      <c r="RTD78" s="797"/>
      <c r="RTE78" s="797"/>
      <c r="RTF78" s="797"/>
      <c r="RTG78" s="797"/>
      <c r="RTH78" s="797"/>
      <c r="RTI78" s="797"/>
      <c r="RTJ78" s="797"/>
      <c r="RTK78" s="797"/>
      <c r="RTL78" s="797"/>
      <c r="RTM78" s="797"/>
      <c r="RTN78" s="797"/>
      <c r="RTO78" s="797"/>
      <c r="RTP78" s="797"/>
      <c r="RTQ78" s="797"/>
      <c r="RTR78" s="797"/>
      <c r="RTS78" s="797"/>
      <c r="RTT78" s="797"/>
      <c r="RTU78" s="797"/>
      <c r="RTV78" s="797"/>
      <c r="RTW78" s="797"/>
      <c r="RTX78" s="797"/>
      <c r="RTY78" s="797"/>
      <c r="RTZ78" s="797"/>
      <c r="RUA78" s="797"/>
      <c r="RUB78" s="797"/>
      <c r="RUC78" s="797"/>
      <c r="RUD78" s="797"/>
      <c r="RUE78" s="797"/>
      <c r="RUF78" s="797"/>
      <c r="RUG78" s="797"/>
      <c r="RUH78" s="797"/>
      <c r="RUI78" s="797"/>
      <c r="RUJ78" s="797"/>
      <c r="RUK78" s="797"/>
      <c r="RUL78" s="797"/>
      <c r="RUM78" s="797"/>
      <c r="RUN78" s="797"/>
      <c r="RUO78" s="797"/>
      <c r="RUP78" s="797"/>
      <c r="RUQ78" s="797"/>
      <c r="RUR78" s="797"/>
      <c r="RUS78" s="797"/>
      <c r="RUT78" s="797"/>
      <c r="RUU78" s="797"/>
      <c r="RUV78" s="797"/>
      <c r="RUW78" s="797"/>
      <c r="RUX78" s="797"/>
      <c r="RUY78" s="797"/>
      <c r="RUZ78" s="797"/>
      <c r="RVA78" s="797"/>
      <c r="RVB78" s="797"/>
      <c r="RVC78" s="797"/>
      <c r="RVD78" s="797"/>
      <c r="RVE78" s="797"/>
      <c r="RVF78" s="797"/>
      <c r="RVG78" s="797"/>
      <c r="RVH78" s="797"/>
      <c r="RVI78" s="797"/>
      <c r="RVJ78" s="797"/>
      <c r="RVK78" s="797"/>
      <c r="RVL78" s="797"/>
      <c r="RVM78" s="797"/>
      <c r="RVN78" s="797"/>
      <c r="RVO78" s="797"/>
      <c r="RVP78" s="797"/>
      <c r="RVQ78" s="797"/>
      <c r="RVR78" s="797"/>
      <c r="RVS78" s="797"/>
      <c r="RVT78" s="797"/>
      <c r="RVU78" s="797"/>
      <c r="RVV78" s="797"/>
      <c r="RVW78" s="797"/>
      <c r="RVX78" s="797"/>
      <c r="RVY78" s="797"/>
      <c r="RVZ78" s="797"/>
      <c r="RWA78" s="797"/>
      <c r="RWB78" s="797"/>
      <c r="RWC78" s="797"/>
      <c r="RWD78" s="797"/>
      <c r="RWE78" s="797"/>
      <c r="RWF78" s="797"/>
      <c r="RWG78" s="797"/>
      <c r="RWH78" s="797"/>
      <c r="RWI78" s="797"/>
      <c r="RWJ78" s="797"/>
      <c r="RWK78" s="797"/>
      <c r="RWL78" s="797"/>
      <c r="RWM78" s="797"/>
      <c r="RWN78" s="797"/>
      <c r="RWO78" s="797"/>
      <c r="RWP78" s="797"/>
      <c r="RWQ78" s="797"/>
      <c r="RWR78" s="797"/>
      <c r="RWS78" s="797"/>
      <c r="RWT78" s="797"/>
      <c r="RWU78" s="797"/>
      <c r="RWV78" s="797"/>
      <c r="RWW78" s="797"/>
      <c r="RWX78" s="797"/>
      <c r="RWY78" s="797"/>
      <c r="RWZ78" s="797"/>
      <c r="RXA78" s="797"/>
      <c r="RXB78" s="797"/>
      <c r="RXC78" s="797"/>
      <c r="RXD78" s="797"/>
      <c r="RXE78" s="797"/>
      <c r="RXF78" s="797"/>
      <c r="RXG78" s="797"/>
      <c r="RXH78" s="797"/>
      <c r="RXI78" s="797"/>
      <c r="RXJ78" s="797"/>
      <c r="RXK78" s="797"/>
      <c r="RXL78" s="797"/>
      <c r="RXM78" s="797"/>
      <c r="RXN78" s="797"/>
      <c r="RXO78" s="797"/>
      <c r="RXP78" s="797"/>
      <c r="RXQ78" s="797"/>
      <c r="RXR78" s="797"/>
      <c r="RXS78" s="797"/>
      <c r="RXT78" s="797"/>
      <c r="RXU78" s="797"/>
      <c r="RXV78" s="797"/>
      <c r="RXW78" s="797"/>
      <c r="RXX78" s="797"/>
      <c r="RXY78" s="797"/>
      <c r="RXZ78" s="797"/>
      <c r="RYA78" s="797"/>
      <c r="RYB78" s="797"/>
      <c r="RYC78" s="797"/>
      <c r="RYD78" s="797"/>
      <c r="RYE78" s="797"/>
      <c r="RYF78" s="797"/>
      <c r="RYG78" s="797"/>
      <c r="RYH78" s="797"/>
      <c r="RYI78" s="797"/>
      <c r="RYJ78" s="797"/>
      <c r="RYK78" s="797"/>
      <c r="RYL78" s="797"/>
      <c r="RYM78" s="797"/>
      <c r="RYN78" s="797"/>
      <c r="RYO78" s="797"/>
      <c r="RYP78" s="797"/>
      <c r="RYQ78" s="797"/>
      <c r="RYR78" s="797"/>
      <c r="RYS78" s="797"/>
      <c r="RYT78" s="797"/>
      <c r="RYU78" s="797"/>
      <c r="RYV78" s="797"/>
      <c r="RYW78" s="797"/>
      <c r="RYX78" s="797"/>
      <c r="RYY78" s="797"/>
      <c r="RYZ78" s="797"/>
      <c r="RZA78" s="797"/>
      <c r="RZB78" s="797"/>
      <c r="RZC78" s="797"/>
      <c r="RZD78" s="797"/>
      <c r="RZE78" s="797"/>
      <c r="RZF78" s="797"/>
      <c r="RZG78" s="797"/>
      <c r="RZH78" s="797"/>
      <c r="RZI78" s="797"/>
      <c r="RZJ78" s="797"/>
      <c r="RZK78" s="797"/>
      <c r="RZL78" s="797"/>
      <c r="RZM78" s="797"/>
      <c r="RZN78" s="797"/>
      <c r="RZO78" s="797"/>
      <c r="RZP78" s="797"/>
      <c r="RZQ78" s="797"/>
      <c r="RZR78" s="797"/>
      <c r="RZS78" s="797"/>
      <c r="RZT78" s="797"/>
      <c r="RZU78" s="797"/>
      <c r="RZV78" s="797"/>
      <c r="RZW78" s="797"/>
      <c r="RZX78" s="797"/>
      <c r="RZY78" s="797"/>
      <c r="RZZ78" s="797"/>
      <c r="SAA78" s="797"/>
      <c r="SAB78" s="797"/>
      <c r="SAC78" s="797"/>
      <c r="SAD78" s="797"/>
      <c r="SAE78" s="797"/>
      <c r="SAF78" s="797"/>
      <c r="SAG78" s="797"/>
      <c r="SAH78" s="797"/>
      <c r="SAI78" s="797"/>
      <c r="SAJ78" s="797"/>
      <c r="SAK78" s="797"/>
      <c r="SAL78" s="797"/>
      <c r="SAM78" s="797"/>
      <c r="SAN78" s="797"/>
      <c r="SAO78" s="797"/>
      <c r="SAP78" s="797"/>
      <c r="SAQ78" s="797"/>
      <c r="SAR78" s="797"/>
      <c r="SAS78" s="797"/>
      <c r="SAT78" s="797"/>
      <c r="SAU78" s="797"/>
      <c r="SAV78" s="797"/>
      <c r="SAW78" s="797"/>
      <c r="SAX78" s="797"/>
      <c r="SAY78" s="797"/>
      <c r="SAZ78" s="797"/>
      <c r="SBA78" s="797"/>
      <c r="SBB78" s="797"/>
      <c r="SBC78" s="797"/>
      <c r="SBD78" s="797"/>
      <c r="SBE78" s="797"/>
      <c r="SBF78" s="797"/>
      <c r="SBG78" s="797"/>
      <c r="SBH78" s="797"/>
      <c r="SBI78" s="797"/>
      <c r="SBJ78" s="797"/>
      <c r="SBK78" s="797"/>
      <c r="SBL78" s="797"/>
      <c r="SBM78" s="797"/>
      <c r="SBN78" s="797"/>
      <c r="SBO78" s="797"/>
      <c r="SBP78" s="797"/>
      <c r="SBQ78" s="797"/>
      <c r="SBR78" s="797"/>
      <c r="SBS78" s="797"/>
      <c r="SBT78" s="797"/>
      <c r="SBU78" s="797"/>
      <c r="SBV78" s="797"/>
      <c r="SBW78" s="797"/>
      <c r="SBX78" s="797"/>
      <c r="SBY78" s="797"/>
      <c r="SBZ78" s="797"/>
      <c r="SCA78" s="797"/>
      <c r="SCB78" s="797"/>
      <c r="SCC78" s="797"/>
      <c r="SCD78" s="797"/>
      <c r="SCE78" s="797"/>
      <c r="SCF78" s="797"/>
      <c r="SCG78" s="797"/>
      <c r="SCH78" s="797"/>
      <c r="SCI78" s="797"/>
      <c r="SCJ78" s="797"/>
      <c r="SCK78" s="797"/>
      <c r="SCL78" s="797"/>
      <c r="SCM78" s="797"/>
      <c r="SCN78" s="797"/>
      <c r="SCO78" s="797"/>
      <c r="SCP78" s="797"/>
      <c r="SCQ78" s="797"/>
      <c r="SCR78" s="797"/>
      <c r="SCS78" s="797"/>
      <c r="SCT78" s="797"/>
      <c r="SCU78" s="797"/>
      <c r="SCV78" s="797"/>
      <c r="SCW78" s="797"/>
      <c r="SCX78" s="797"/>
      <c r="SCY78" s="797"/>
      <c r="SCZ78" s="797"/>
      <c r="SDA78" s="797"/>
      <c r="SDB78" s="797"/>
      <c r="SDC78" s="797"/>
      <c r="SDD78" s="797"/>
      <c r="SDE78" s="797"/>
      <c r="SDF78" s="797"/>
      <c r="SDG78" s="797"/>
      <c r="SDH78" s="797"/>
      <c r="SDI78" s="797"/>
      <c r="SDJ78" s="797"/>
      <c r="SDK78" s="797"/>
      <c r="SDL78" s="797"/>
      <c r="SDM78" s="797"/>
      <c r="SDN78" s="797"/>
      <c r="SDO78" s="797"/>
      <c r="SDP78" s="797"/>
      <c r="SDQ78" s="797"/>
      <c r="SDR78" s="797"/>
      <c r="SDS78" s="797"/>
      <c r="SDT78" s="797"/>
      <c r="SDU78" s="797"/>
      <c r="SDV78" s="797"/>
      <c r="SDW78" s="797"/>
      <c r="SDX78" s="797"/>
      <c r="SDY78" s="797"/>
      <c r="SDZ78" s="797"/>
      <c r="SEA78" s="797"/>
      <c r="SEB78" s="797"/>
      <c r="SEC78" s="797"/>
      <c r="SED78" s="797"/>
      <c r="SEE78" s="797"/>
      <c r="SEF78" s="797"/>
      <c r="SEG78" s="797"/>
      <c r="SEH78" s="797"/>
      <c r="SEI78" s="797"/>
      <c r="SEJ78" s="797"/>
      <c r="SEK78" s="797"/>
      <c r="SEL78" s="797"/>
      <c r="SEM78" s="797"/>
      <c r="SEN78" s="797"/>
      <c r="SEO78" s="797"/>
      <c r="SEP78" s="797"/>
      <c r="SEQ78" s="797"/>
      <c r="SER78" s="797"/>
      <c r="SES78" s="797"/>
      <c r="SET78" s="797"/>
      <c r="SEU78" s="797"/>
      <c r="SEV78" s="797"/>
      <c r="SEW78" s="797"/>
      <c r="SEX78" s="797"/>
      <c r="SEY78" s="797"/>
      <c r="SEZ78" s="797"/>
      <c r="SFA78" s="797"/>
      <c r="SFB78" s="797"/>
      <c r="SFC78" s="797"/>
      <c r="SFD78" s="797"/>
      <c r="SFE78" s="797"/>
      <c r="SFF78" s="797"/>
      <c r="SFG78" s="797"/>
      <c r="SFH78" s="797"/>
      <c r="SFI78" s="797"/>
      <c r="SFJ78" s="797"/>
      <c r="SFK78" s="797"/>
      <c r="SFL78" s="797"/>
      <c r="SFM78" s="797"/>
      <c r="SFN78" s="797"/>
      <c r="SFO78" s="797"/>
      <c r="SFP78" s="797"/>
      <c r="SFQ78" s="797"/>
      <c r="SFR78" s="797"/>
      <c r="SFS78" s="797"/>
      <c r="SFT78" s="797"/>
      <c r="SFU78" s="797"/>
      <c r="SFV78" s="797"/>
      <c r="SFW78" s="797"/>
      <c r="SFX78" s="797"/>
      <c r="SFY78" s="797"/>
      <c r="SFZ78" s="797"/>
      <c r="SGA78" s="797"/>
      <c r="SGB78" s="797"/>
      <c r="SGC78" s="797"/>
      <c r="SGD78" s="797"/>
      <c r="SGE78" s="797"/>
      <c r="SGF78" s="797"/>
      <c r="SGG78" s="797"/>
      <c r="SGH78" s="797"/>
      <c r="SGI78" s="797"/>
      <c r="SGJ78" s="797"/>
      <c r="SGK78" s="797"/>
      <c r="SGL78" s="797"/>
      <c r="SGM78" s="797"/>
      <c r="SGN78" s="797"/>
      <c r="SGO78" s="797"/>
      <c r="SGP78" s="797"/>
      <c r="SGQ78" s="797"/>
      <c r="SGR78" s="797"/>
      <c r="SGS78" s="797"/>
      <c r="SGT78" s="797"/>
      <c r="SGU78" s="797"/>
      <c r="SGV78" s="797"/>
      <c r="SGW78" s="797"/>
      <c r="SGX78" s="797"/>
      <c r="SGY78" s="797"/>
      <c r="SGZ78" s="797"/>
      <c r="SHA78" s="797"/>
      <c r="SHB78" s="797"/>
      <c r="SHC78" s="797"/>
      <c r="SHD78" s="797"/>
      <c r="SHE78" s="797"/>
      <c r="SHF78" s="797"/>
      <c r="SHG78" s="797"/>
      <c r="SHH78" s="797"/>
      <c r="SHI78" s="797"/>
      <c r="SHJ78" s="797"/>
      <c r="SHK78" s="797"/>
      <c r="SHL78" s="797"/>
      <c r="SHM78" s="797"/>
      <c r="SHN78" s="797"/>
      <c r="SHO78" s="797"/>
      <c r="SHP78" s="797"/>
      <c r="SHQ78" s="797"/>
      <c r="SHR78" s="797"/>
      <c r="SHS78" s="797"/>
      <c r="SHT78" s="797"/>
      <c r="SHU78" s="797"/>
      <c r="SHV78" s="797"/>
      <c r="SHW78" s="797"/>
      <c r="SHX78" s="797"/>
      <c r="SHY78" s="797"/>
      <c r="SHZ78" s="797"/>
      <c r="SIA78" s="797"/>
      <c r="SIB78" s="797"/>
      <c r="SIC78" s="797"/>
      <c r="SID78" s="797"/>
      <c r="SIE78" s="797"/>
      <c r="SIF78" s="797"/>
      <c r="SIG78" s="797"/>
      <c r="SIH78" s="797"/>
      <c r="SII78" s="797"/>
      <c r="SIJ78" s="797"/>
      <c r="SIK78" s="797"/>
      <c r="SIL78" s="797"/>
      <c r="SIM78" s="797"/>
      <c r="SIN78" s="797"/>
      <c r="SIO78" s="797"/>
      <c r="SIP78" s="797"/>
      <c r="SIQ78" s="797"/>
      <c r="SIR78" s="797"/>
      <c r="SIS78" s="797"/>
      <c r="SIT78" s="797"/>
      <c r="SIU78" s="797"/>
      <c r="SIV78" s="797"/>
      <c r="SIW78" s="797"/>
      <c r="SIX78" s="797"/>
      <c r="SIY78" s="797"/>
      <c r="SIZ78" s="797"/>
      <c r="SJA78" s="797"/>
      <c r="SJB78" s="797"/>
      <c r="SJC78" s="797"/>
      <c r="SJD78" s="797"/>
      <c r="SJE78" s="797"/>
      <c r="SJF78" s="797"/>
      <c r="SJG78" s="797"/>
      <c r="SJH78" s="797"/>
      <c r="SJI78" s="797"/>
      <c r="SJJ78" s="797"/>
      <c r="SJK78" s="797"/>
      <c r="SJL78" s="797"/>
      <c r="SJM78" s="797"/>
      <c r="SJN78" s="797"/>
      <c r="SJO78" s="797"/>
      <c r="SJP78" s="797"/>
      <c r="SJQ78" s="797"/>
      <c r="SJR78" s="797"/>
      <c r="SJS78" s="797"/>
      <c r="SJT78" s="797"/>
      <c r="SJU78" s="797"/>
      <c r="SJV78" s="797"/>
      <c r="SJW78" s="797"/>
      <c r="SJX78" s="797"/>
      <c r="SJY78" s="797"/>
      <c r="SJZ78" s="797"/>
      <c r="SKA78" s="797"/>
      <c r="SKB78" s="797"/>
      <c r="SKC78" s="797"/>
      <c r="SKD78" s="797"/>
      <c r="SKE78" s="797"/>
      <c r="SKF78" s="797"/>
      <c r="SKG78" s="797"/>
      <c r="SKH78" s="797"/>
      <c r="SKI78" s="797"/>
      <c r="SKJ78" s="797"/>
      <c r="SKK78" s="797"/>
      <c r="SKL78" s="797"/>
      <c r="SKM78" s="797"/>
      <c r="SKN78" s="797"/>
      <c r="SKO78" s="797"/>
      <c r="SKP78" s="797"/>
      <c r="SKQ78" s="797"/>
      <c r="SKR78" s="797"/>
      <c r="SKS78" s="797"/>
      <c r="SKT78" s="797"/>
      <c r="SKU78" s="797"/>
      <c r="SKV78" s="797"/>
      <c r="SKW78" s="797"/>
      <c r="SKX78" s="797"/>
      <c r="SKY78" s="797"/>
      <c r="SKZ78" s="797"/>
      <c r="SLA78" s="797"/>
      <c r="SLB78" s="797"/>
      <c r="SLC78" s="797"/>
      <c r="SLD78" s="797"/>
      <c r="SLE78" s="797"/>
      <c r="SLF78" s="797"/>
      <c r="SLG78" s="797"/>
      <c r="SLH78" s="797"/>
      <c r="SLI78" s="797"/>
      <c r="SLJ78" s="797"/>
      <c r="SLK78" s="797"/>
      <c r="SLL78" s="797"/>
      <c r="SLM78" s="797"/>
      <c r="SLN78" s="797"/>
      <c r="SLO78" s="797"/>
      <c r="SLP78" s="797"/>
      <c r="SLQ78" s="797"/>
      <c r="SLR78" s="797"/>
      <c r="SLS78" s="797"/>
      <c r="SLT78" s="797"/>
      <c r="SLU78" s="797"/>
      <c r="SLV78" s="797"/>
      <c r="SLW78" s="797"/>
      <c r="SLX78" s="797"/>
      <c r="SLY78" s="797"/>
      <c r="SLZ78" s="797"/>
      <c r="SMA78" s="797"/>
      <c r="SMB78" s="797"/>
      <c r="SMC78" s="797"/>
      <c r="SMD78" s="797"/>
      <c r="SME78" s="797"/>
      <c r="SMF78" s="797"/>
      <c r="SMG78" s="797"/>
      <c r="SMH78" s="797"/>
      <c r="SMI78" s="797"/>
      <c r="SMJ78" s="797"/>
      <c r="SMK78" s="797"/>
      <c r="SML78" s="797"/>
      <c r="SMM78" s="797"/>
      <c r="SMN78" s="797"/>
      <c r="SMO78" s="797"/>
      <c r="SMP78" s="797"/>
      <c r="SMQ78" s="797"/>
      <c r="SMR78" s="797"/>
      <c r="SMS78" s="797"/>
      <c r="SMT78" s="797"/>
      <c r="SMU78" s="797"/>
      <c r="SMV78" s="797"/>
      <c r="SMW78" s="797"/>
      <c r="SMX78" s="797"/>
      <c r="SMY78" s="797"/>
      <c r="SMZ78" s="797"/>
      <c r="SNA78" s="797"/>
      <c r="SNB78" s="797"/>
      <c r="SNC78" s="797"/>
      <c r="SND78" s="797"/>
      <c r="SNE78" s="797"/>
      <c r="SNF78" s="797"/>
      <c r="SNG78" s="797"/>
      <c r="SNH78" s="797"/>
      <c r="SNI78" s="797"/>
      <c r="SNJ78" s="797"/>
      <c r="SNK78" s="797"/>
      <c r="SNL78" s="797"/>
      <c r="SNM78" s="797"/>
      <c r="SNN78" s="797"/>
      <c r="SNO78" s="797"/>
      <c r="SNP78" s="797"/>
      <c r="SNQ78" s="797"/>
      <c r="SNR78" s="797"/>
      <c r="SNS78" s="797"/>
      <c r="SNT78" s="797"/>
      <c r="SNU78" s="797"/>
      <c r="SNV78" s="797"/>
      <c r="SNW78" s="797"/>
      <c r="SNX78" s="797"/>
      <c r="SNY78" s="797"/>
      <c r="SNZ78" s="797"/>
      <c r="SOA78" s="797"/>
      <c r="SOB78" s="797"/>
      <c r="SOC78" s="797"/>
      <c r="SOD78" s="797"/>
      <c r="SOE78" s="797"/>
      <c r="SOF78" s="797"/>
      <c r="SOG78" s="797"/>
      <c r="SOH78" s="797"/>
      <c r="SOI78" s="797"/>
      <c r="SOJ78" s="797"/>
      <c r="SOK78" s="797"/>
      <c r="SOL78" s="797"/>
      <c r="SOM78" s="797"/>
      <c r="SON78" s="797"/>
      <c r="SOO78" s="797"/>
      <c r="SOP78" s="797"/>
      <c r="SOQ78" s="797"/>
      <c r="SOR78" s="797"/>
      <c r="SOS78" s="797"/>
      <c r="SOT78" s="797"/>
      <c r="SOU78" s="797"/>
      <c r="SOV78" s="797"/>
      <c r="SOW78" s="797"/>
      <c r="SOX78" s="797"/>
      <c r="SOY78" s="797"/>
      <c r="SOZ78" s="797"/>
      <c r="SPA78" s="797"/>
      <c r="SPB78" s="797"/>
      <c r="SPC78" s="797"/>
      <c r="SPD78" s="797"/>
      <c r="SPE78" s="797"/>
      <c r="SPF78" s="797"/>
      <c r="SPG78" s="797"/>
      <c r="SPH78" s="797"/>
      <c r="SPI78" s="797"/>
      <c r="SPJ78" s="797"/>
      <c r="SPK78" s="797"/>
      <c r="SPL78" s="797"/>
      <c r="SPM78" s="797"/>
      <c r="SPN78" s="797"/>
      <c r="SPO78" s="797"/>
      <c r="SPP78" s="797"/>
      <c r="SPQ78" s="797"/>
      <c r="SPR78" s="797"/>
      <c r="SPS78" s="797"/>
      <c r="SPT78" s="797"/>
      <c r="SPU78" s="797"/>
      <c r="SPV78" s="797"/>
      <c r="SPW78" s="797"/>
      <c r="SPX78" s="797"/>
      <c r="SPY78" s="797"/>
      <c r="SPZ78" s="797"/>
      <c r="SQA78" s="797"/>
      <c r="SQB78" s="797"/>
      <c r="SQC78" s="797"/>
      <c r="SQD78" s="797"/>
      <c r="SQE78" s="797"/>
      <c r="SQF78" s="797"/>
      <c r="SQG78" s="797"/>
      <c r="SQH78" s="797"/>
      <c r="SQI78" s="797"/>
      <c r="SQJ78" s="797"/>
      <c r="SQK78" s="797"/>
      <c r="SQL78" s="797"/>
      <c r="SQM78" s="797"/>
      <c r="SQN78" s="797"/>
      <c r="SQO78" s="797"/>
      <c r="SQP78" s="797"/>
      <c r="SQQ78" s="797"/>
      <c r="SQR78" s="797"/>
      <c r="SQS78" s="797"/>
      <c r="SQT78" s="797"/>
      <c r="SQU78" s="797"/>
      <c r="SQV78" s="797"/>
      <c r="SQW78" s="797"/>
      <c r="SQX78" s="797"/>
      <c r="SQY78" s="797"/>
      <c r="SQZ78" s="797"/>
      <c r="SRA78" s="797"/>
      <c r="SRB78" s="797"/>
      <c r="SRC78" s="797"/>
      <c r="SRD78" s="797"/>
      <c r="SRE78" s="797"/>
      <c r="SRF78" s="797"/>
      <c r="SRG78" s="797"/>
      <c r="SRH78" s="797"/>
      <c r="SRI78" s="797"/>
      <c r="SRJ78" s="797"/>
      <c r="SRK78" s="797"/>
      <c r="SRL78" s="797"/>
      <c r="SRM78" s="797"/>
      <c r="SRN78" s="797"/>
      <c r="SRO78" s="797"/>
      <c r="SRP78" s="797"/>
      <c r="SRQ78" s="797"/>
      <c r="SRR78" s="797"/>
      <c r="SRS78" s="797"/>
      <c r="SRT78" s="797"/>
      <c r="SRU78" s="797"/>
      <c r="SRV78" s="797"/>
      <c r="SRW78" s="797"/>
      <c r="SRX78" s="797"/>
      <c r="SRY78" s="797"/>
      <c r="SRZ78" s="797"/>
      <c r="SSA78" s="797"/>
      <c r="SSB78" s="797"/>
      <c r="SSC78" s="797"/>
      <c r="SSD78" s="797"/>
      <c r="SSE78" s="797"/>
      <c r="SSF78" s="797"/>
      <c r="SSG78" s="797"/>
      <c r="SSH78" s="797"/>
      <c r="SSI78" s="797"/>
      <c r="SSJ78" s="797"/>
      <c r="SSK78" s="797"/>
      <c r="SSL78" s="797"/>
      <c r="SSM78" s="797"/>
      <c r="SSN78" s="797"/>
      <c r="SSO78" s="797"/>
      <c r="SSP78" s="797"/>
      <c r="SSQ78" s="797"/>
      <c r="SSR78" s="797"/>
      <c r="SSS78" s="797"/>
      <c r="SST78" s="797"/>
      <c r="SSU78" s="797"/>
      <c r="SSV78" s="797"/>
      <c r="SSW78" s="797"/>
      <c r="SSX78" s="797"/>
      <c r="SSY78" s="797"/>
      <c r="SSZ78" s="797"/>
      <c r="STA78" s="797"/>
      <c r="STB78" s="797"/>
      <c r="STC78" s="797"/>
      <c r="STD78" s="797"/>
      <c r="STE78" s="797"/>
      <c r="STF78" s="797"/>
      <c r="STG78" s="797"/>
      <c r="STH78" s="797"/>
      <c r="STI78" s="797"/>
      <c r="STJ78" s="797"/>
      <c r="STK78" s="797"/>
      <c r="STL78" s="797"/>
      <c r="STM78" s="797"/>
      <c r="STN78" s="797"/>
      <c r="STO78" s="797"/>
      <c r="STP78" s="797"/>
      <c r="STQ78" s="797"/>
      <c r="STR78" s="797"/>
      <c r="STS78" s="797"/>
      <c r="STT78" s="797"/>
      <c r="STU78" s="797"/>
      <c r="STV78" s="797"/>
      <c r="STW78" s="797"/>
      <c r="STX78" s="797"/>
      <c r="STY78" s="797"/>
      <c r="STZ78" s="797"/>
      <c r="SUA78" s="797"/>
      <c r="SUB78" s="797"/>
      <c r="SUC78" s="797"/>
      <c r="SUD78" s="797"/>
      <c r="SUE78" s="797"/>
      <c r="SUF78" s="797"/>
      <c r="SUG78" s="797"/>
      <c r="SUH78" s="797"/>
      <c r="SUI78" s="797"/>
      <c r="SUJ78" s="797"/>
      <c r="SUK78" s="797"/>
      <c r="SUL78" s="797"/>
      <c r="SUM78" s="797"/>
      <c r="SUN78" s="797"/>
      <c r="SUO78" s="797"/>
      <c r="SUP78" s="797"/>
      <c r="SUQ78" s="797"/>
      <c r="SUR78" s="797"/>
      <c r="SUS78" s="797"/>
      <c r="SUT78" s="797"/>
      <c r="SUU78" s="797"/>
      <c r="SUV78" s="797"/>
      <c r="SUW78" s="797"/>
      <c r="SUX78" s="797"/>
      <c r="SUY78" s="797"/>
      <c r="SUZ78" s="797"/>
      <c r="SVA78" s="797"/>
      <c r="SVB78" s="797"/>
      <c r="SVC78" s="797"/>
      <c r="SVD78" s="797"/>
      <c r="SVE78" s="797"/>
      <c r="SVF78" s="797"/>
      <c r="SVG78" s="797"/>
      <c r="SVH78" s="797"/>
      <c r="SVI78" s="797"/>
      <c r="SVJ78" s="797"/>
      <c r="SVK78" s="797"/>
      <c r="SVL78" s="797"/>
      <c r="SVM78" s="797"/>
      <c r="SVN78" s="797"/>
      <c r="SVO78" s="797"/>
      <c r="SVP78" s="797"/>
      <c r="SVQ78" s="797"/>
      <c r="SVR78" s="797"/>
      <c r="SVS78" s="797"/>
      <c r="SVT78" s="797"/>
      <c r="SVU78" s="797"/>
      <c r="SVV78" s="797"/>
      <c r="SVW78" s="797"/>
      <c r="SVX78" s="797"/>
      <c r="SVY78" s="797"/>
      <c r="SVZ78" s="797"/>
      <c r="SWA78" s="797"/>
      <c r="SWB78" s="797"/>
      <c r="SWC78" s="797"/>
      <c r="SWD78" s="797"/>
      <c r="SWE78" s="797"/>
      <c r="SWF78" s="797"/>
      <c r="SWG78" s="797"/>
      <c r="SWH78" s="797"/>
      <c r="SWI78" s="797"/>
      <c r="SWJ78" s="797"/>
      <c r="SWK78" s="797"/>
      <c r="SWL78" s="797"/>
      <c r="SWM78" s="797"/>
      <c r="SWN78" s="797"/>
      <c r="SWO78" s="797"/>
      <c r="SWP78" s="797"/>
      <c r="SWQ78" s="797"/>
      <c r="SWR78" s="797"/>
      <c r="SWS78" s="797"/>
      <c r="SWT78" s="797"/>
      <c r="SWU78" s="797"/>
      <c r="SWV78" s="797"/>
      <c r="SWW78" s="797"/>
      <c r="SWX78" s="797"/>
      <c r="SWY78" s="797"/>
      <c r="SWZ78" s="797"/>
      <c r="SXA78" s="797"/>
      <c r="SXB78" s="797"/>
      <c r="SXC78" s="797"/>
      <c r="SXD78" s="797"/>
      <c r="SXE78" s="797"/>
      <c r="SXF78" s="797"/>
      <c r="SXG78" s="797"/>
      <c r="SXH78" s="797"/>
      <c r="SXI78" s="797"/>
      <c r="SXJ78" s="797"/>
      <c r="SXK78" s="797"/>
      <c r="SXL78" s="797"/>
      <c r="SXM78" s="797"/>
      <c r="SXN78" s="797"/>
      <c r="SXO78" s="797"/>
      <c r="SXP78" s="797"/>
      <c r="SXQ78" s="797"/>
      <c r="SXR78" s="797"/>
      <c r="SXS78" s="797"/>
      <c r="SXT78" s="797"/>
      <c r="SXU78" s="797"/>
      <c r="SXV78" s="797"/>
      <c r="SXW78" s="797"/>
      <c r="SXX78" s="797"/>
      <c r="SXY78" s="797"/>
      <c r="SXZ78" s="797"/>
      <c r="SYA78" s="797"/>
      <c r="SYB78" s="797"/>
      <c r="SYC78" s="797"/>
      <c r="SYD78" s="797"/>
      <c r="SYE78" s="797"/>
      <c r="SYF78" s="797"/>
      <c r="SYG78" s="797"/>
      <c r="SYH78" s="797"/>
      <c r="SYI78" s="797"/>
      <c r="SYJ78" s="797"/>
      <c r="SYK78" s="797"/>
      <c r="SYL78" s="797"/>
      <c r="SYM78" s="797"/>
      <c r="SYN78" s="797"/>
      <c r="SYO78" s="797"/>
      <c r="SYP78" s="797"/>
      <c r="SYQ78" s="797"/>
      <c r="SYR78" s="797"/>
      <c r="SYS78" s="797"/>
      <c r="SYT78" s="797"/>
      <c r="SYU78" s="797"/>
      <c r="SYV78" s="797"/>
      <c r="SYW78" s="797"/>
      <c r="SYX78" s="797"/>
      <c r="SYY78" s="797"/>
      <c r="SYZ78" s="797"/>
      <c r="SZA78" s="797"/>
      <c r="SZB78" s="797"/>
      <c r="SZC78" s="797"/>
      <c r="SZD78" s="797"/>
      <c r="SZE78" s="797"/>
      <c r="SZF78" s="797"/>
      <c r="SZG78" s="797"/>
      <c r="SZH78" s="797"/>
      <c r="SZI78" s="797"/>
      <c r="SZJ78" s="797"/>
      <c r="SZK78" s="797"/>
      <c r="SZL78" s="797"/>
      <c r="SZM78" s="797"/>
      <c r="SZN78" s="797"/>
      <c r="SZO78" s="797"/>
      <c r="SZP78" s="797"/>
      <c r="SZQ78" s="797"/>
      <c r="SZR78" s="797"/>
      <c r="SZS78" s="797"/>
      <c r="SZT78" s="797"/>
      <c r="SZU78" s="797"/>
      <c r="SZV78" s="797"/>
      <c r="SZW78" s="797"/>
      <c r="SZX78" s="797"/>
      <c r="SZY78" s="797"/>
      <c r="SZZ78" s="797"/>
      <c r="TAA78" s="797"/>
      <c r="TAB78" s="797"/>
      <c r="TAC78" s="797"/>
      <c r="TAD78" s="797"/>
      <c r="TAE78" s="797"/>
      <c r="TAF78" s="797"/>
      <c r="TAG78" s="797"/>
      <c r="TAH78" s="797"/>
      <c r="TAI78" s="797"/>
      <c r="TAJ78" s="797"/>
      <c r="TAK78" s="797"/>
      <c r="TAL78" s="797"/>
      <c r="TAM78" s="797"/>
      <c r="TAN78" s="797"/>
      <c r="TAO78" s="797"/>
      <c r="TAP78" s="797"/>
      <c r="TAQ78" s="797"/>
      <c r="TAR78" s="797"/>
      <c r="TAS78" s="797"/>
      <c r="TAT78" s="797"/>
      <c r="TAU78" s="797"/>
      <c r="TAV78" s="797"/>
      <c r="TAW78" s="797"/>
      <c r="TAX78" s="797"/>
      <c r="TAY78" s="797"/>
      <c r="TAZ78" s="797"/>
      <c r="TBA78" s="797"/>
      <c r="TBB78" s="797"/>
      <c r="TBC78" s="797"/>
      <c r="TBD78" s="797"/>
      <c r="TBE78" s="797"/>
      <c r="TBF78" s="797"/>
      <c r="TBG78" s="797"/>
      <c r="TBH78" s="797"/>
      <c r="TBI78" s="797"/>
      <c r="TBJ78" s="797"/>
      <c r="TBK78" s="797"/>
      <c r="TBL78" s="797"/>
      <c r="TBM78" s="797"/>
      <c r="TBN78" s="797"/>
      <c r="TBO78" s="797"/>
      <c r="TBP78" s="797"/>
      <c r="TBQ78" s="797"/>
      <c r="TBR78" s="797"/>
      <c r="TBS78" s="797"/>
      <c r="TBT78" s="797"/>
      <c r="TBU78" s="797"/>
      <c r="TBV78" s="797"/>
      <c r="TBW78" s="797"/>
      <c r="TBX78" s="797"/>
      <c r="TBY78" s="797"/>
      <c r="TBZ78" s="797"/>
      <c r="TCA78" s="797"/>
      <c r="TCB78" s="797"/>
      <c r="TCC78" s="797"/>
      <c r="TCD78" s="797"/>
      <c r="TCE78" s="797"/>
      <c r="TCF78" s="797"/>
      <c r="TCG78" s="797"/>
      <c r="TCH78" s="797"/>
      <c r="TCI78" s="797"/>
      <c r="TCJ78" s="797"/>
      <c r="TCK78" s="797"/>
      <c r="TCL78" s="797"/>
      <c r="TCM78" s="797"/>
      <c r="TCN78" s="797"/>
      <c r="TCO78" s="797"/>
      <c r="TCP78" s="797"/>
      <c r="TCQ78" s="797"/>
      <c r="TCR78" s="797"/>
      <c r="TCS78" s="797"/>
      <c r="TCT78" s="797"/>
      <c r="TCU78" s="797"/>
      <c r="TCV78" s="797"/>
      <c r="TCW78" s="797"/>
      <c r="TCX78" s="797"/>
      <c r="TCY78" s="797"/>
      <c r="TCZ78" s="797"/>
      <c r="TDA78" s="797"/>
      <c r="TDB78" s="797"/>
      <c r="TDC78" s="797"/>
      <c r="TDD78" s="797"/>
      <c r="TDE78" s="797"/>
      <c r="TDF78" s="797"/>
      <c r="TDG78" s="797"/>
      <c r="TDH78" s="797"/>
      <c r="TDI78" s="797"/>
      <c r="TDJ78" s="797"/>
      <c r="TDK78" s="797"/>
      <c r="TDL78" s="797"/>
      <c r="TDM78" s="797"/>
      <c r="TDN78" s="797"/>
      <c r="TDO78" s="797"/>
      <c r="TDP78" s="797"/>
      <c r="TDQ78" s="797"/>
      <c r="TDR78" s="797"/>
      <c r="TDS78" s="797"/>
      <c r="TDT78" s="797"/>
      <c r="TDU78" s="797"/>
      <c r="TDV78" s="797"/>
      <c r="TDW78" s="797"/>
      <c r="TDX78" s="797"/>
      <c r="TDY78" s="797"/>
      <c r="TDZ78" s="797"/>
      <c r="TEA78" s="797"/>
      <c r="TEB78" s="797"/>
      <c r="TEC78" s="797"/>
      <c r="TED78" s="797"/>
      <c r="TEE78" s="797"/>
      <c r="TEF78" s="797"/>
      <c r="TEG78" s="797"/>
      <c r="TEH78" s="797"/>
      <c r="TEI78" s="797"/>
      <c r="TEJ78" s="797"/>
      <c r="TEK78" s="797"/>
      <c r="TEL78" s="797"/>
      <c r="TEM78" s="797"/>
      <c r="TEN78" s="797"/>
      <c r="TEO78" s="797"/>
      <c r="TEP78" s="797"/>
      <c r="TEQ78" s="797"/>
      <c r="TER78" s="797"/>
      <c r="TES78" s="797"/>
      <c r="TET78" s="797"/>
      <c r="TEU78" s="797"/>
      <c r="TEV78" s="797"/>
      <c r="TEW78" s="797"/>
      <c r="TEX78" s="797"/>
      <c r="TEY78" s="797"/>
      <c r="TEZ78" s="797"/>
      <c r="TFA78" s="797"/>
      <c r="TFB78" s="797"/>
      <c r="TFC78" s="797"/>
      <c r="TFD78" s="797"/>
      <c r="TFE78" s="797"/>
      <c r="TFF78" s="797"/>
      <c r="TFG78" s="797"/>
      <c r="TFH78" s="797"/>
      <c r="TFI78" s="797"/>
      <c r="TFJ78" s="797"/>
      <c r="TFK78" s="797"/>
      <c r="TFL78" s="797"/>
      <c r="TFM78" s="797"/>
      <c r="TFN78" s="797"/>
      <c r="TFO78" s="797"/>
      <c r="TFP78" s="797"/>
      <c r="TFQ78" s="797"/>
      <c r="TFR78" s="797"/>
      <c r="TFS78" s="797"/>
      <c r="TFT78" s="797"/>
      <c r="TFU78" s="797"/>
      <c r="TFV78" s="797"/>
      <c r="TFW78" s="797"/>
      <c r="TFX78" s="797"/>
      <c r="TFY78" s="797"/>
      <c r="TFZ78" s="797"/>
      <c r="TGA78" s="797"/>
      <c r="TGB78" s="797"/>
      <c r="TGC78" s="797"/>
      <c r="TGD78" s="797"/>
      <c r="TGE78" s="797"/>
      <c r="TGF78" s="797"/>
      <c r="TGG78" s="797"/>
      <c r="TGH78" s="797"/>
      <c r="TGI78" s="797"/>
      <c r="TGJ78" s="797"/>
      <c r="TGK78" s="797"/>
      <c r="TGL78" s="797"/>
      <c r="TGM78" s="797"/>
      <c r="TGN78" s="797"/>
      <c r="TGO78" s="797"/>
      <c r="TGP78" s="797"/>
      <c r="TGQ78" s="797"/>
      <c r="TGR78" s="797"/>
      <c r="TGS78" s="797"/>
      <c r="TGT78" s="797"/>
      <c r="TGU78" s="797"/>
      <c r="TGV78" s="797"/>
      <c r="TGW78" s="797"/>
      <c r="TGX78" s="797"/>
      <c r="TGY78" s="797"/>
      <c r="TGZ78" s="797"/>
      <c r="THA78" s="797"/>
      <c r="THB78" s="797"/>
      <c r="THC78" s="797"/>
      <c r="THD78" s="797"/>
      <c r="THE78" s="797"/>
      <c r="THF78" s="797"/>
      <c r="THG78" s="797"/>
      <c r="THH78" s="797"/>
      <c r="THI78" s="797"/>
      <c r="THJ78" s="797"/>
      <c r="THK78" s="797"/>
      <c r="THL78" s="797"/>
      <c r="THM78" s="797"/>
      <c r="THN78" s="797"/>
      <c r="THO78" s="797"/>
      <c r="THP78" s="797"/>
      <c r="THQ78" s="797"/>
      <c r="THR78" s="797"/>
      <c r="THS78" s="797"/>
      <c r="THT78" s="797"/>
      <c r="THU78" s="797"/>
      <c r="THV78" s="797"/>
      <c r="THW78" s="797"/>
      <c r="THX78" s="797"/>
      <c r="THY78" s="797"/>
      <c r="THZ78" s="797"/>
      <c r="TIA78" s="797"/>
      <c r="TIB78" s="797"/>
      <c r="TIC78" s="797"/>
      <c r="TID78" s="797"/>
      <c r="TIE78" s="797"/>
      <c r="TIF78" s="797"/>
      <c r="TIG78" s="797"/>
      <c r="TIH78" s="797"/>
      <c r="TII78" s="797"/>
      <c r="TIJ78" s="797"/>
      <c r="TIK78" s="797"/>
      <c r="TIL78" s="797"/>
      <c r="TIM78" s="797"/>
      <c r="TIN78" s="797"/>
      <c r="TIO78" s="797"/>
      <c r="TIP78" s="797"/>
      <c r="TIQ78" s="797"/>
      <c r="TIR78" s="797"/>
      <c r="TIS78" s="797"/>
      <c r="TIT78" s="797"/>
      <c r="TIU78" s="797"/>
      <c r="TIV78" s="797"/>
      <c r="TIW78" s="797"/>
      <c r="TIX78" s="797"/>
      <c r="TIY78" s="797"/>
      <c r="TIZ78" s="797"/>
      <c r="TJA78" s="797"/>
      <c r="TJB78" s="797"/>
      <c r="TJC78" s="797"/>
      <c r="TJD78" s="797"/>
      <c r="TJE78" s="797"/>
      <c r="TJF78" s="797"/>
      <c r="TJG78" s="797"/>
      <c r="TJH78" s="797"/>
      <c r="TJI78" s="797"/>
      <c r="TJJ78" s="797"/>
      <c r="TJK78" s="797"/>
      <c r="TJL78" s="797"/>
      <c r="TJM78" s="797"/>
      <c r="TJN78" s="797"/>
      <c r="TJO78" s="797"/>
      <c r="TJP78" s="797"/>
      <c r="TJQ78" s="797"/>
      <c r="TJR78" s="797"/>
      <c r="TJS78" s="797"/>
      <c r="TJT78" s="797"/>
      <c r="TJU78" s="797"/>
      <c r="TJV78" s="797"/>
      <c r="TJW78" s="797"/>
      <c r="TJX78" s="797"/>
      <c r="TJY78" s="797"/>
      <c r="TJZ78" s="797"/>
      <c r="TKA78" s="797"/>
      <c r="TKB78" s="797"/>
      <c r="TKC78" s="797"/>
      <c r="TKD78" s="797"/>
      <c r="TKE78" s="797"/>
      <c r="TKF78" s="797"/>
      <c r="TKG78" s="797"/>
      <c r="TKH78" s="797"/>
      <c r="TKI78" s="797"/>
      <c r="TKJ78" s="797"/>
      <c r="TKK78" s="797"/>
      <c r="TKL78" s="797"/>
      <c r="TKM78" s="797"/>
      <c r="TKN78" s="797"/>
      <c r="TKO78" s="797"/>
      <c r="TKP78" s="797"/>
      <c r="TKQ78" s="797"/>
      <c r="TKR78" s="797"/>
      <c r="TKS78" s="797"/>
      <c r="TKT78" s="797"/>
      <c r="TKU78" s="797"/>
      <c r="TKV78" s="797"/>
      <c r="TKW78" s="797"/>
      <c r="TKX78" s="797"/>
      <c r="TKY78" s="797"/>
      <c r="TKZ78" s="797"/>
      <c r="TLA78" s="797"/>
      <c r="TLB78" s="797"/>
      <c r="TLC78" s="797"/>
      <c r="TLD78" s="797"/>
      <c r="TLE78" s="797"/>
      <c r="TLF78" s="797"/>
      <c r="TLG78" s="797"/>
      <c r="TLH78" s="797"/>
      <c r="TLI78" s="797"/>
      <c r="TLJ78" s="797"/>
      <c r="TLK78" s="797"/>
      <c r="TLL78" s="797"/>
      <c r="TLM78" s="797"/>
      <c r="TLN78" s="797"/>
      <c r="TLO78" s="797"/>
      <c r="TLP78" s="797"/>
      <c r="TLQ78" s="797"/>
      <c r="TLR78" s="797"/>
      <c r="TLS78" s="797"/>
      <c r="TLT78" s="797"/>
      <c r="TLU78" s="797"/>
      <c r="TLV78" s="797"/>
      <c r="TLW78" s="797"/>
      <c r="TLX78" s="797"/>
      <c r="TLY78" s="797"/>
      <c r="TLZ78" s="797"/>
      <c r="TMA78" s="797"/>
      <c r="TMB78" s="797"/>
      <c r="TMC78" s="797"/>
      <c r="TMD78" s="797"/>
      <c r="TME78" s="797"/>
      <c r="TMF78" s="797"/>
      <c r="TMG78" s="797"/>
      <c r="TMH78" s="797"/>
      <c r="TMI78" s="797"/>
      <c r="TMJ78" s="797"/>
      <c r="TMK78" s="797"/>
      <c r="TML78" s="797"/>
      <c r="TMM78" s="797"/>
      <c r="TMN78" s="797"/>
      <c r="TMO78" s="797"/>
      <c r="TMP78" s="797"/>
      <c r="TMQ78" s="797"/>
      <c r="TMR78" s="797"/>
      <c r="TMS78" s="797"/>
      <c r="TMT78" s="797"/>
      <c r="TMU78" s="797"/>
      <c r="TMV78" s="797"/>
      <c r="TMW78" s="797"/>
      <c r="TMX78" s="797"/>
      <c r="TMY78" s="797"/>
      <c r="TMZ78" s="797"/>
      <c r="TNA78" s="797"/>
      <c r="TNB78" s="797"/>
      <c r="TNC78" s="797"/>
      <c r="TND78" s="797"/>
      <c r="TNE78" s="797"/>
      <c r="TNF78" s="797"/>
      <c r="TNG78" s="797"/>
      <c r="TNH78" s="797"/>
      <c r="TNI78" s="797"/>
      <c r="TNJ78" s="797"/>
      <c r="TNK78" s="797"/>
      <c r="TNL78" s="797"/>
      <c r="TNM78" s="797"/>
      <c r="TNN78" s="797"/>
      <c r="TNO78" s="797"/>
      <c r="TNP78" s="797"/>
      <c r="TNQ78" s="797"/>
      <c r="TNR78" s="797"/>
      <c r="TNS78" s="797"/>
      <c r="TNT78" s="797"/>
      <c r="TNU78" s="797"/>
      <c r="TNV78" s="797"/>
      <c r="TNW78" s="797"/>
      <c r="TNX78" s="797"/>
      <c r="TNY78" s="797"/>
      <c r="TNZ78" s="797"/>
      <c r="TOA78" s="797"/>
      <c r="TOB78" s="797"/>
      <c r="TOC78" s="797"/>
      <c r="TOD78" s="797"/>
      <c r="TOE78" s="797"/>
      <c r="TOF78" s="797"/>
      <c r="TOG78" s="797"/>
      <c r="TOH78" s="797"/>
      <c r="TOI78" s="797"/>
      <c r="TOJ78" s="797"/>
      <c r="TOK78" s="797"/>
      <c r="TOL78" s="797"/>
      <c r="TOM78" s="797"/>
      <c r="TON78" s="797"/>
      <c r="TOO78" s="797"/>
      <c r="TOP78" s="797"/>
      <c r="TOQ78" s="797"/>
      <c r="TOR78" s="797"/>
      <c r="TOS78" s="797"/>
      <c r="TOT78" s="797"/>
      <c r="TOU78" s="797"/>
      <c r="TOV78" s="797"/>
      <c r="TOW78" s="797"/>
      <c r="TOX78" s="797"/>
      <c r="TOY78" s="797"/>
      <c r="TOZ78" s="797"/>
      <c r="TPA78" s="797"/>
      <c r="TPB78" s="797"/>
      <c r="TPC78" s="797"/>
      <c r="TPD78" s="797"/>
      <c r="TPE78" s="797"/>
      <c r="TPF78" s="797"/>
      <c r="TPG78" s="797"/>
      <c r="TPH78" s="797"/>
      <c r="TPI78" s="797"/>
      <c r="TPJ78" s="797"/>
      <c r="TPK78" s="797"/>
      <c r="TPL78" s="797"/>
      <c r="TPM78" s="797"/>
      <c r="TPN78" s="797"/>
      <c r="TPO78" s="797"/>
      <c r="TPP78" s="797"/>
      <c r="TPQ78" s="797"/>
      <c r="TPR78" s="797"/>
      <c r="TPS78" s="797"/>
      <c r="TPT78" s="797"/>
      <c r="TPU78" s="797"/>
      <c r="TPV78" s="797"/>
      <c r="TPW78" s="797"/>
      <c r="TPX78" s="797"/>
      <c r="TPY78" s="797"/>
      <c r="TPZ78" s="797"/>
      <c r="TQA78" s="797"/>
      <c r="TQB78" s="797"/>
      <c r="TQC78" s="797"/>
      <c r="TQD78" s="797"/>
      <c r="TQE78" s="797"/>
      <c r="TQF78" s="797"/>
      <c r="TQG78" s="797"/>
      <c r="TQH78" s="797"/>
      <c r="TQI78" s="797"/>
      <c r="TQJ78" s="797"/>
      <c r="TQK78" s="797"/>
      <c r="TQL78" s="797"/>
      <c r="TQM78" s="797"/>
      <c r="TQN78" s="797"/>
      <c r="TQO78" s="797"/>
      <c r="TQP78" s="797"/>
      <c r="TQQ78" s="797"/>
      <c r="TQR78" s="797"/>
      <c r="TQS78" s="797"/>
      <c r="TQT78" s="797"/>
      <c r="TQU78" s="797"/>
      <c r="TQV78" s="797"/>
      <c r="TQW78" s="797"/>
      <c r="TQX78" s="797"/>
      <c r="TQY78" s="797"/>
      <c r="TQZ78" s="797"/>
      <c r="TRA78" s="797"/>
      <c r="TRB78" s="797"/>
      <c r="TRC78" s="797"/>
      <c r="TRD78" s="797"/>
      <c r="TRE78" s="797"/>
      <c r="TRF78" s="797"/>
      <c r="TRG78" s="797"/>
      <c r="TRH78" s="797"/>
      <c r="TRI78" s="797"/>
      <c r="TRJ78" s="797"/>
      <c r="TRK78" s="797"/>
      <c r="TRL78" s="797"/>
      <c r="TRM78" s="797"/>
      <c r="TRN78" s="797"/>
      <c r="TRO78" s="797"/>
      <c r="TRP78" s="797"/>
      <c r="TRQ78" s="797"/>
      <c r="TRR78" s="797"/>
      <c r="TRS78" s="797"/>
      <c r="TRT78" s="797"/>
      <c r="TRU78" s="797"/>
      <c r="TRV78" s="797"/>
      <c r="TRW78" s="797"/>
      <c r="TRX78" s="797"/>
      <c r="TRY78" s="797"/>
      <c r="TRZ78" s="797"/>
      <c r="TSA78" s="797"/>
      <c r="TSB78" s="797"/>
      <c r="TSC78" s="797"/>
      <c r="TSD78" s="797"/>
      <c r="TSE78" s="797"/>
      <c r="TSF78" s="797"/>
      <c r="TSG78" s="797"/>
      <c r="TSH78" s="797"/>
      <c r="TSI78" s="797"/>
      <c r="TSJ78" s="797"/>
      <c r="TSK78" s="797"/>
      <c r="TSL78" s="797"/>
      <c r="TSM78" s="797"/>
      <c r="TSN78" s="797"/>
      <c r="TSO78" s="797"/>
      <c r="TSP78" s="797"/>
      <c r="TSQ78" s="797"/>
      <c r="TSR78" s="797"/>
      <c r="TSS78" s="797"/>
      <c r="TST78" s="797"/>
      <c r="TSU78" s="797"/>
      <c r="TSV78" s="797"/>
      <c r="TSW78" s="797"/>
      <c r="TSX78" s="797"/>
      <c r="TSY78" s="797"/>
      <c r="TSZ78" s="797"/>
      <c r="TTA78" s="797"/>
      <c r="TTB78" s="797"/>
      <c r="TTC78" s="797"/>
      <c r="TTD78" s="797"/>
      <c r="TTE78" s="797"/>
      <c r="TTF78" s="797"/>
      <c r="TTG78" s="797"/>
      <c r="TTH78" s="797"/>
      <c r="TTI78" s="797"/>
      <c r="TTJ78" s="797"/>
      <c r="TTK78" s="797"/>
      <c r="TTL78" s="797"/>
      <c r="TTM78" s="797"/>
      <c r="TTN78" s="797"/>
      <c r="TTO78" s="797"/>
      <c r="TTP78" s="797"/>
      <c r="TTQ78" s="797"/>
      <c r="TTR78" s="797"/>
      <c r="TTS78" s="797"/>
      <c r="TTT78" s="797"/>
      <c r="TTU78" s="797"/>
      <c r="TTV78" s="797"/>
      <c r="TTW78" s="797"/>
      <c r="TTX78" s="797"/>
      <c r="TTY78" s="797"/>
      <c r="TTZ78" s="797"/>
      <c r="TUA78" s="797"/>
      <c r="TUB78" s="797"/>
      <c r="TUC78" s="797"/>
      <c r="TUD78" s="797"/>
      <c r="TUE78" s="797"/>
      <c r="TUF78" s="797"/>
      <c r="TUG78" s="797"/>
      <c r="TUH78" s="797"/>
      <c r="TUI78" s="797"/>
      <c r="TUJ78" s="797"/>
      <c r="TUK78" s="797"/>
      <c r="TUL78" s="797"/>
      <c r="TUM78" s="797"/>
      <c r="TUN78" s="797"/>
      <c r="TUO78" s="797"/>
      <c r="TUP78" s="797"/>
      <c r="TUQ78" s="797"/>
      <c r="TUR78" s="797"/>
      <c r="TUS78" s="797"/>
      <c r="TUT78" s="797"/>
      <c r="TUU78" s="797"/>
      <c r="TUV78" s="797"/>
      <c r="TUW78" s="797"/>
      <c r="TUX78" s="797"/>
      <c r="TUY78" s="797"/>
      <c r="TUZ78" s="797"/>
      <c r="TVA78" s="797"/>
      <c r="TVB78" s="797"/>
      <c r="TVC78" s="797"/>
      <c r="TVD78" s="797"/>
      <c r="TVE78" s="797"/>
      <c r="TVF78" s="797"/>
      <c r="TVG78" s="797"/>
      <c r="TVH78" s="797"/>
      <c r="TVI78" s="797"/>
      <c r="TVJ78" s="797"/>
      <c r="TVK78" s="797"/>
      <c r="TVL78" s="797"/>
      <c r="TVM78" s="797"/>
      <c r="TVN78" s="797"/>
      <c r="TVO78" s="797"/>
      <c r="TVP78" s="797"/>
      <c r="TVQ78" s="797"/>
      <c r="TVR78" s="797"/>
      <c r="TVS78" s="797"/>
      <c r="TVT78" s="797"/>
      <c r="TVU78" s="797"/>
      <c r="TVV78" s="797"/>
      <c r="TVW78" s="797"/>
      <c r="TVX78" s="797"/>
      <c r="TVY78" s="797"/>
      <c r="TVZ78" s="797"/>
      <c r="TWA78" s="797"/>
      <c r="TWB78" s="797"/>
      <c r="TWC78" s="797"/>
      <c r="TWD78" s="797"/>
      <c r="TWE78" s="797"/>
      <c r="TWF78" s="797"/>
      <c r="TWG78" s="797"/>
      <c r="TWH78" s="797"/>
      <c r="TWI78" s="797"/>
      <c r="TWJ78" s="797"/>
      <c r="TWK78" s="797"/>
      <c r="TWL78" s="797"/>
      <c r="TWM78" s="797"/>
      <c r="TWN78" s="797"/>
      <c r="TWO78" s="797"/>
      <c r="TWP78" s="797"/>
      <c r="TWQ78" s="797"/>
      <c r="TWR78" s="797"/>
      <c r="TWS78" s="797"/>
      <c r="TWT78" s="797"/>
      <c r="TWU78" s="797"/>
      <c r="TWV78" s="797"/>
      <c r="TWW78" s="797"/>
      <c r="TWX78" s="797"/>
      <c r="TWY78" s="797"/>
      <c r="TWZ78" s="797"/>
      <c r="TXA78" s="797"/>
      <c r="TXB78" s="797"/>
      <c r="TXC78" s="797"/>
      <c r="TXD78" s="797"/>
      <c r="TXE78" s="797"/>
      <c r="TXF78" s="797"/>
      <c r="TXG78" s="797"/>
      <c r="TXH78" s="797"/>
      <c r="TXI78" s="797"/>
      <c r="TXJ78" s="797"/>
      <c r="TXK78" s="797"/>
      <c r="TXL78" s="797"/>
      <c r="TXM78" s="797"/>
      <c r="TXN78" s="797"/>
      <c r="TXO78" s="797"/>
      <c r="TXP78" s="797"/>
      <c r="TXQ78" s="797"/>
      <c r="TXR78" s="797"/>
      <c r="TXS78" s="797"/>
      <c r="TXT78" s="797"/>
      <c r="TXU78" s="797"/>
      <c r="TXV78" s="797"/>
      <c r="TXW78" s="797"/>
      <c r="TXX78" s="797"/>
      <c r="TXY78" s="797"/>
      <c r="TXZ78" s="797"/>
      <c r="TYA78" s="797"/>
      <c r="TYB78" s="797"/>
      <c r="TYC78" s="797"/>
      <c r="TYD78" s="797"/>
      <c r="TYE78" s="797"/>
      <c r="TYF78" s="797"/>
      <c r="TYG78" s="797"/>
      <c r="TYH78" s="797"/>
      <c r="TYI78" s="797"/>
      <c r="TYJ78" s="797"/>
      <c r="TYK78" s="797"/>
      <c r="TYL78" s="797"/>
      <c r="TYM78" s="797"/>
      <c r="TYN78" s="797"/>
      <c r="TYO78" s="797"/>
      <c r="TYP78" s="797"/>
      <c r="TYQ78" s="797"/>
      <c r="TYR78" s="797"/>
      <c r="TYS78" s="797"/>
      <c r="TYT78" s="797"/>
      <c r="TYU78" s="797"/>
      <c r="TYV78" s="797"/>
      <c r="TYW78" s="797"/>
      <c r="TYX78" s="797"/>
      <c r="TYY78" s="797"/>
      <c r="TYZ78" s="797"/>
      <c r="TZA78" s="797"/>
      <c r="TZB78" s="797"/>
      <c r="TZC78" s="797"/>
      <c r="TZD78" s="797"/>
      <c r="TZE78" s="797"/>
      <c r="TZF78" s="797"/>
      <c r="TZG78" s="797"/>
      <c r="TZH78" s="797"/>
      <c r="TZI78" s="797"/>
      <c r="TZJ78" s="797"/>
      <c r="TZK78" s="797"/>
      <c r="TZL78" s="797"/>
      <c r="TZM78" s="797"/>
      <c r="TZN78" s="797"/>
      <c r="TZO78" s="797"/>
      <c r="TZP78" s="797"/>
      <c r="TZQ78" s="797"/>
      <c r="TZR78" s="797"/>
      <c r="TZS78" s="797"/>
      <c r="TZT78" s="797"/>
      <c r="TZU78" s="797"/>
      <c r="TZV78" s="797"/>
      <c r="TZW78" s="797"/>
      <c r="TZX78" s="797"/>
      <c r="TZY78" s="797"/>
      <c r="TZZ78" s="797"/>
      <c r="UAA78" s="797"/>
      <c r="UAB78" s="797"/>
      <c r="UAC78" s="797"/>
      <c r="UAD78" s="797"/>
      <c r="UAE78" s="797"/>
      <c r="UAF78" s="797"/>
      <c r="UAG78" s="797"/>
      <c r="UAH78" s="797"/>
      <c r="UAI78" s="797"/>
      <c r="UAJ78" s="797"/>
      <c r="UAK78" s="797"/>
      <c r="UAL78" s="797"/>
      <c r="UAM78" s="797"/>
      <c r="UAN78" s="797"/>
      <c r="UAO78" s="797"/>
      <c r="UAP78" s="797"/>
      <c r="UAQ78" s="797"/>
      <c r="UAR78" s="797"/>
      <c r="UAS78" s="797"/>
      <c r="UAT78" s="797"/>
      <c r="UAU78" s="797"/>
      <c r="UAV78" s="797"/>
      <c r="UAW78" s="797"/>
      <c r="UAX78" s="797"/>
      <c r="UAY78" s="797"/>
      <c r="UAZ78" s="797"/>
      <c r="UBA78" s="797"/>
      <c r="UBB78" s="797"/>
      <c r="UBC78" s="797"/>
      <c r="UBD78" s="797"/>
      <c r="UBE78" s="797"/>
      <c r="UBF78" s="797"/>
      <c r="UBG78" s="797"/>
      <c r="UBH78" s="797"/>
      <c r="UBI78" s="797"/>
      <c r="UBJ78" s="797"/>
      <c r="UBK78" s="797"/>
      <c r="UBL78" s="797"/>
      <c r="UBM78" s="797"/>
      <c r="UBN78" s="797"/>
      <c r="UBO78" s="797"/>
      <c r="UBP78" s="797"/>
      <c r="UBQ78" s="797"/>
      <c r="UBR78" s="797"/>
      <c r="UBS78" s="797"/>
      <c r="UBT78" s="797"/>
      <c r="UBU78" s="797"/>
      <c r="UBV78" s="797"/>
      <c r="UBW78" s="797"/>
      <c r="UBX78" s="797"/>
      <c r="UBY78" s="797"/>
      <c r="UBZ78" s="797"/>
      <c r="UCA78" s="797"/>
      <c r="UCB78" s="797"/>
      <c r="UCC78" s="797"/>
      <c r="UCD78" s="797"/>
      <c r="UCE78" s="797"/>
      <c r="UCF78" s="797"/>
      <c r="UCG78" s="797"/>
      <c r="UCH78" s="797"/>
      <c r="UCI78" s="797"/>
      <c r="UCJ78" s="797"/>
      <c r="UCK78" s="797"/>
      <c r="UCL78" s="797"/>
      <c r="UCM78" s="797"/>
      <c r="UCN78" s="797"/>
      <c r="UCO78" s="797"/>
      <c r="UCP78" s="797"/>
      <c r="UCQ78" s="797"/>
      <c r="UCR78" s="797"/>
      <c r="UCS78" s="797"/>
      <c r="UCT78" s="797"/>
      <c r="UCU78" s="797"/>
      <c r="UCV78" s="797"/>
      <c r="UCW78" s="797"/>
      <c r="UCX78" s="797"/>
      <c r="UCY78" s="797"/>
      <c r="UCZ78" s="797"/>
      <c r="UDA78" s="797"/>
      <c r="UDB78" s="797"/>
      <c r="UDC78" s="797"/>
      <c r="UDD78" s="797"/>
      <c r="UDE78" s="797"/>
      <c r="UDF78" s="797"/>
      <c r="UDG78" s="797"/>
      <c r="UDH78" s="797"/>
      <c r="UDI78" s="797"/>
      <c r="UDJ78" s="797"/>
      <c r="UDK78" s="797"/>
      <c r="UDL78" s="797"/>
      <c r="UDM78" s="797"/>
      <c r="UDN78" s="797"/>
      <c r="UDO78" s="797"/>
      <c r="UDP78" s="797"/>
      <c r="UDQ78" s="797"/>
      <c r="UDR78" s="797"/>
      <c r="UDS78" s="797"/>
      <c r="UDT78" s="797"/>
      <c r="UDU78" s="797"/>
      <c r="UDV78" s="797"/>
      <c r="UDW78" s="797"/>
      <c r="UDX78" s="797"/>
      <c r="UDY78" s="797"/>
      <c r="UDZ78" s="797"/>
      <c r="UEA78" s="797"/>
      <c r="UEB78" s="797"/>
      <c r="UEC78" s="797"/>
      <c r="UED78" s="797"/>
      <c r="UEE78" s="797"/>
      <c r="UEF78" s="797"/>
      <c r="UEG78" s="797"/>
      <c r="UEH78" s="797"/>
      <c r="UEI78" s="797"/>
      <c r="UEJ78" s="797"/>
      <c r="UEK78" s="797"/>
      <c r="UEL78" s="797"/>
      <c r="UEM78" s="797"/>
      <c r="UEN78" s="797"/>
      <c r="UEO78" s="797"/>
      <c r="UEP78" s="797"/>
      <c r="UEQ78" s="797"/>
      <c r="UER78" s="797"/>
      <c r="UES78" s="797"/>
      <c r="UET78" s="797"/>
      <c r="UEU78" s="797"/>
      <c r="UEV78" s="797"/>
      <c r="UEW78" s="797"/>
      <c r="UEX78" s="797"/>
      <c r="UEY78" s="797"/>
      <c r="UEZ78" s="797"/>
      <c r="UFA78" s="797"/>
      <c r="UFB78" s="797"/>
      <c r="UFC78" s="797"/>
      <c r="UFD78" s="797"/>
      <c r="UFE78" s="797"/>
      <c r="UFF78" s="797"/>
      <c r="UFG78" s="797"/>
      <c r="UFH78" s="797"/>
      <c r="UFI78" s="797"/>
      <c r="UFJ78" s="797"/>
      <c r="UFK78" s="797"/>
      <c r="UFL78" s="797"/>
      <c r="UFM78" s="797"/>
      <c r="UFN78" s="797"/>
      <c r="UFO78" s="797"/>
      <c r="UFP78" s="797"/>
      <c r="UFQ78" s="797"/>
      <c r="UFR78" s="797"/>
      <c r="UFS78" s="797"/>
      <c r="UFT78" s="797"/>
      <c r="UFU78" s="797"/>
      <c r="UFV78" s="797"/>
      <c r="UFW78" s="797"/>
      <c r="UFX78" s="797"/>
      <c r="UFY78" s="797"/>
      <c r="UFZ78" s="797"/>
      <c r="UGA78" s="797"/>
      <c r="UGB78" s="797"/>
      <c r="UGC78" s="797"/>
      <c r="UGD78" s="797"/>
      <c r="UGE78" s="797"/>
      <c r="UGF78" s="797"/>
      <c r="UGG78" s="797"/>
      <c r="UGH78" s="797"/>
      <c r="UGI78" s="797"/>
      <c r="UGJ78" s="797"/>
      <c r="UGK78" s="797"/>
      <c r="UGL78" s="797"/>
      <c r="UGM78" s="797"/>
      <c r="UGN78" s="797"/>
      <c r="UGO78" s="797"/>
      <c r="UGP78" s="797"/>
      <c r="UGQ78" s="797"/>
      <c r="UGR78" s="797"/>
      <c r="UGS78" s="797"/>
      <c r="UGT78" s="797"/>
      <c r="UGU78" s="797"/>
      <c r="UGV78" s="797"/>
      <c r="UGW78" s="797"/>
      <c r="UGX78" s="797"/>
      <c r="UGY78" s="797"/>
      <c r="UGZ78" s="797"/>
      <c r="UHA78" s="797"/>
      <c r="UHB78" s="797"/>
      <c r="UHC78" s="797"/>
      <c r="UHD78" s="797"/>
      <c r="UHE78" s="797"/>
      <c r="UHF78" s="797"/>
      <c r="UHG78" s="797"/>
      <c r="UHH78" s="797"/>
      <c r="UHI78" s="797"/>
      <c r="UHJ78" s="797"/>
      <c r="UHK78" s="797"/>
      <c r="UHL78" s="797"/>
      <c r="UHM78" s="797"/>
      <c r="UHN78" s="797"/>
      <c r="UHO78" s="797"/>
      <c r="UHP78" s="797"/>
      <c r="UHQ78" s="797"/>
      <c r="UHR78" s="797"/>
      <c r="UHS78" s="797"/>
      <c r="UHT78" s="797"/>
      <c r="UHU78" s="797"/>
      <c r="UHV78" s="797"/>
      <c r="UHW78" s="797"/>
      <c r="UHX78" s="797"/>
      <c r="UHY78" s="797"/>
      <c r="UHZ78" s="797"/>
      <c r="UIA78" s="797"/>
      <c r="UIB78" s="797"/>
      <c r="UIC78" s="797"/>
      <c r="UID78" s="797"/>
      <c r="UIE78" s="797"/>
      <c r="UIF78" s="797"/>
      <c r="UIG78" s="797"/>
      <c r="UIH78" s="797"/>
      <c r="UII78" s="797"/>
      <c r="UIJ78" s="797"/>
      <c r="UIK78" s="797"/>
      <c r="UIL78" s="797"/>
      <c r="UIM78" s="797"/>
      <c r="UIN78" s="797"/>
      <c r="UIO78" s="797"/>
      <c r="UIP78" s="797"/>
      <c r="UIQ78" s="797"/>
      <c r="UIR78" s="797"/>
      <c r="UIS78" s="797"/>
      <c r="UIT78" s="797"/>
      <c r="UIU78" s="797"/>
      <c r="UIV78" s="797"/>
      <c r="UIW78" s="797"/>
      <c r="UIX78" s="797"/>
      <c r="UIY78" s="797"/>
      <c r="UIZ78" s="797"/>
      <c r="UJA78" s="797"/>
      <c r="UJB78" s="797"/>
      <c r="UJC78" s="797"/>
      <c r="UJD78" s="797"/>
      <c r="UJE78" s="797"/>
      <c r="UJF78" s="797"/>
      <c r="UJG78" s="797"/>
      <c r="UJH78" s="797"/>
      <c r="UJI78" s="797"/>
      <c r="UJJ78" s="797"/>
      <c r="UJK78" s="797"/>
      <c r="UJL78" s="797"/>
      <c r="UJM78" s="797"/>
      <c r="UJN78" s="797"/>
      <c r="UJO78" s="797"/>
      <c r="UJP78" s="797"/>
      <c r="UJQ78" s="797"/>
      <c r="UJR78" s="797"/>
      <c r="UJS78" s="797"/>
      <c r="UJT78" s="797"/>
      <c r="UJU78" s="797"/>
      <c r="UJV78" s="797"/>
      <c r="UJW78" s="797"/>
      <c r="UJX78" s="797"/>
      <c r="UJY78" s="797"/>
      <c r="UJZ78" s="797"/>
      <c r="UKA78" s="797"/>
      <c r="UKB78" s="797"/>
      <c r="UKC78" s="797"/>
      <c r="UKD78" s="797"/>
      <c r="UKE78" s="797"/>
      <c r="UKF78" s="797"/>
      <c r="UKG78" s="797"/>
      <c r="UKH78" s="797"/>
      <c r="UKI78" s="797"/>
      <c r="UKJ78" s="797"/>
      <c r="UKK78" s="797"/>
      <c r="UKL78" s="797"/>
      <c r="UKM78" s="797"/>
      <c r="UKN78" s="797"/>
      <c r="UKO78" s="797"/>
      <c r="UKP78" s="797"/>
      <c r="UKQ78" s="797"/>
      <c r="UKR78" s="797"/>
      <c r="UKS78" s="797"/>
      <c r="UKT78" s="797"/>
      <c r="UKU78" s="797"/>
      <c r="UKV78" s="797"/>
      <c r="UKW78" s="797"/>
      <c r="UKX78" s="797"/>
      <c r="UKY78" s="797"/>
      <c r="UKZ78" s="797"/>
      <c r="ULA78" s="797"/>
      <c r="ULB78" s="797"/>
      <c r="ULC78" s="797"/>
      <c r="ULD78" s="797"/>
      <c r="ULE78" s="797"/>
      <c r="ULF78" s="797"/>
      <c r="ULG78" s="797"/>
      <c r="ULH78" s="797"/>
      <c r="ULI78" s="797"/>
      <c r="ULJ78" s="797"/>
      <c r="ULK78" s="797"/>
      <c r="ULL78" s="797"/>
      <c r="ULM78" s="797"/>
      <c r="ULN78" s="797"/>
      <c r="ULO78" s="797"/>
      <c r="ULP78" s="797"/>
      <c r="ULQ78" s="797"/>
      <c r="ULR78" s="797"/>
      <c r="ULS78" s="797"/>
      <c r="ULT78" s="797"/>
      <c r="ULU78" s="797"/>
      <c r="ULV78" s="797"/>
      <c r="ULW78" s="797"/>
      <c r="ULX78" s="797"/>
      <c r="ULY78" s="797"/>
      <c r="ULZ78" s="797"/>
      <c r="UMA78" s="797"/>
      <c r="UMB78" s="797"/>
      <c r="UMC78" s="797"/>
      <c r="UMD78" s="797"/>
      <c r="UME78" s="797"/>
      <c r="UMF78" s="797"/>
      <c r="UMG78" s="797"/>
      <c r="UMH78" s="797"/>
      <c r="UMI78" s="797"/>
      <c r="UMJ78" s="797"/>
      <c r="UMK78" s="797"/>
      <c r="UML78" s="797"/>
      <c r="UMM78" s="797"/>
      <c r="UMN78" s="797"/>
      <c r="UMO78" s="797"/>
      <c r="UMP78" s="797"/>
      <c r="UMQ78" s="797"/>
      <c r="UMR78" s="797"/>
      <c r="UMS78" s="797"/>
      <c r="UMT78" s="797"/>
      <c r="UMU78" s="797"/>
      <c r="UMV78" s="797"/>
      <c r="UMW78" s="797"/>
      <c r="UMX78" s="797"/>
      <c r="UMY78" s="797"/>
      <c r="UMZ78" s="797"/>
      <c r="UNA78" s="797"/>
      <c r="UNB78" s="797"/>
      <c r="UNC78" s="797"/>
      <c r="UND78" s="797"/>
      <c r="UNE78" s="797"/>
      <c r="UNF78" s="797"/>
      <c r="UNG78" s="797"/>
      <c r="UNH78" s="797"/>
      <c r="UNI78" s="797"/>
      <c r="UNJ78" s="797"/>
      <c r="UNK78" s="797"/>
      <c r="UNL78" s="797"/>
      <c r="UNM78" s="797"/>
      <c r="UNN78" s="797"/>
      <c r="UNO78" s="797"/>
      <c r="UNP78" s="797"/>
      <c r="UNQ78" s="797"/>
      <c r="UNR78" s="797"/>
      <c r="UNS78" s="797"/>
      <c r="UNT78" s="797"/>
      <c r="UNU78" s="797"/>
      <c r="UNV78" s="797"/>
      <c r="UNW78" s="797"/>
      <c r="UNX78" s="797"/>
      <c r="UNY78" s="797"/>
      <c r="UNZ78" s="797"/>
      <c r="UOA78" s="797"/>
      <c r="UOB78" s="797"/>
      <c r="UOC78" s="797"/>
      <c r="UOD78" s="797"/>
      <c r="UOE78" s="797"/>
      <c r="UOF78" s="797"/>
      <c r="UOG78" s="797"/>
      <c r="UOH78" s="797"/>
      <c r="UOI78" s="797"/>
      <c r="UOJ78" s="797"/>
      <c r="UOK78" s="797"/>
      <c r="UOL78" s="797"/>
      <c r="UOM78" s="797"/>
      <c r="UON78" s="797"/>
      <c r="UOO78" s="797"/>
      <c r="UOP78" s="797"/>
      <c r="UOQ78" s="797"/>
      <c r="UOR78" s="797"/>
      <c r="UOS78" s="797"/>
      <c r="UOT78" s="797"/>
      <c r="UOU78" s="797"/>
      <c r="UOV78" s="797"/>
      <c r="UOW78" s="797"/>
      <c r="UOX78" s="797"/>
      <c r="UOY78" s="797"/>
      <c r="UOZ78" s="797"/>
      <c r="UPA78" s="797"/>
      <c r="UPB78" s="797"/>
      <c r="UPC78" s="797"/>
      <c r="UPD78" s="797"/>
      <c r="UPE78" s="797"/>
      <c r="UPF78" s="797"/>
      <c r="UPG78" s="797"/>
      <c r="UPH78" s="797"/>
      <c r="UPI78" s="797"/>
      <c r="UPJ78" s="797"/>
      <c r="UPK78" s="797"/>
      <c r="UPL78" s="797"/>
      <c r="UPM78" s="797"/>
      <c r="UPN78" s="797"/>
      <c r="UPO78" s="797"/>
      <c r="UPP78" s="797"/>
      <c r="UPQ78" s="797"/>
      <c r="UPR78" s="797"/>
      <c r="UPS78" s="797"/>
      <c r="UPT78" s="797"/>
      <c r="UPU78" s="797"/>
      <c r="UPV78" s="797"/>
      <c r="UPW78" s="797"/>
      <c r="UPX78" s="797"/>
      <c r="UPY78" s="797"/>
      <c r="UPZ78" s="797"/>
      <c r="UQA78" s="797"/>
      <c r="UQB78" s="797"/>
      <c r="UQC78" s="797"/>
      <c r="UQD78" s="797"/>
      <c r="UQE78" s="797"/>
      <c r="UQF78" s="797"/>
      <c r="UQG78" s="797"/>
      <c r="UQH78" s="797"/>
      <c r="UQI78" s="797"/>
      <c r="UQJ78" s="797"/>
      <c r="UQK78" s="797"/>
      <c r="UQL78" s="797"/>
      <c r="UQM78" s="797"/>
      <c r="UQN78" s="797"/>
      <c r="UQO78" s="797"/>
      <c r="UQP78" s="797"/>
      <c r="UQQ78" s="797"/>
      <c r="UQR78" s="797"/>
      <c r="UQS78" s="797"/>
      <c r="UQT78" s="797"/>
      <c r="UQU78" s="797"/>
      <c r="UQV78" s="797"/>
      <c r="UQW78" s="797"/>
      <c r="UQX78" s="797"/>
      <c r="UQY78" s="797"/>
      <c r="UQZ78" s="797"/>
      <c r="URA78" s="797"/>
      <c r="URB78" s="797"/>
      <c r="URC78" s="797"/>
      <c r="URD78" s="797"/>
      <c r="URE78" s="797"/>
      <c r="URF78" s="797"/>
      <c r="URG78" s="797"/>
      <c r="URH78" s="797"/>
      <c r="URI78" s="797"/>
      <c r="URJ78" s="797"/>
      <c r="URK78" s="797"/>
      <c r="URL78" s="797"/>
      <c r="URM78" s="797"/>
      <c r="URN78" s="797"/>
      <c r="URO78" s="797"/>
      <c r="URP78" s="797"/>
      <c r="URQ78" s="797"/>
      <c r="URR78" s="797"/>
      <c r="URS78" s="797"/>
      <c r="URT78" s="797"/>
      <c r="URU78" s="797"/>
      <c r="URV78" s="797"/>
      <c r="URW78" s="797"/>
      <c r="URX78" s="797"/>
      <c r="URY78" s="797"/>
      <c r="URZ78" s="797"/>
      <c r="USA78" s="797"/>
      <c r="USB78" s="797"/>
      <c r="USC78" s="797"/>
      <c r="USD78" s="797"/>
      <c r="USE78" s="797"/>
      <c r="USF78" s="797"/>
      <c r="USG78" s="797"/>
      <c r="USH78" s="797"/>
      <c r="USI78" s="797"/>
      <c r="USJ78" s="797"/>
      <c r="USK78" s="797"/>
      <c r="USL78" s="797"/>
      <c r="USM78" s="797"/>
      <c r="USN78" s="797"/>
      <c r="USO78" s="797"/>
      <c r="USP78" s="797"/>
      <c r="USQ78" s="797"/>
      <c r="USR78" s="797"/>
      <c r="USS78" s="797"/>
      <c r="UST78" s="797"/>
      <c r="USU78" s="797"/>
      <c r="USV78" s="797"/>
      <c r="USW78" s="797"/>
      <c r="USX78" s="797"/>
      <c r="USY78" s="797"/>
      <c r="USZ78" s="797"/>
      <c r="UTA78" s="797"/>
      <c r="UTB78" s="797"/>
      <c r="UTC78" s="797"/>
      <c r="UTD78" s="797"/>
      <c r="UTE78" s="797"/>
      <c r="UTF78" s="797"/>
      <c r="UTG78" s="797"/>
      <c r="UTH78" s="797"/>
      <c r="UTI78" s="797"/>
      <c r="UTJ78" s="797"/>
      <c r="UTK78" s="797"/>
      <c r="UTL78" s="797"/>
      <c r="UTM78" s="797"/>
      <c r="UTN78" s="797"/>
      <c r="UTO78" s="797"/>
      <c r="UTP78" s="797"/>
      <c r="UTQ78" s="797"/>
      <c r="UTR78" s="797"/>
      <c r="UTS78" s="797"/>
      <c r="UTT78" s="797"/>
      <c r="UTU78" s="797"/>
      <c r="UTV78" s="797"/>
      <c r="UTW78" s="797"/>
      <c r="UTX78" s="797"/>
      <c r="UTY78" s="797"/>
      <c r="UTZ78" s="797"/>
      <c r="UUA78" s="797"/>
      <c r="UUB78" s="797"/>
      <c r="UUC78" s="797"/>
      <c r="UUD78" s="797"/>
      <c r="UUE78" s="797"/>
      <c r="UUF78" s="797"/>
      <c r="UUG78" s="797"/>
      <c r="UUH78" s="797"/>
      <c r="UUI78" s="797"/>
      <c r="UUJ78" s="797"/>
      <c r="UUK78" s="797"/>
      <c r="UUL78" s="797"/>
      <c r="UUM78" s="797"/>
      <c r="UUN78" s="797"/>
      <c r="UUO78" s="797"/>
      <c r="UUP78" s="797"/>
      <c r="UUQ78" s="797"/>
      <c r="UUR78" s="797"/>
      <c r="UUS78" s="797"/>
      <c r="UUT78" s="797"/>
      <c r="UUU78" s="797"/>
      <c r="UUV78" s="797"/>
      <c r="UUW78" s="797"/>
      <c r="UUX78" s="797"/>
      <c r="UUY78" s="797"/>
      <c r="UUZ78" s="797"/>
      <c r="UVA78" s="797"/>
      <c r="UVB78" s="797"/>
      <c r="UVC78" s="797"/>
      <c r="UVD78" s="797"/>
      <c r="UVE78" s="797"/>
      <c r="UVF78" s="797"/>
      <c r="UVG78" s="797"/>
      <c r="UVH78" s="797"/>
      <c r="UVI78" s="797"/>
      <c r="UVJ78" s="797"/>
      <c r="UVK78" s="797"/>
      <c r="UVL78" s="797"/>
      <c r="UVM78" s="797"/>
      <c r="UVN78" s="797"/>
      <c r="UVO78" s="797"/>
      <c r="UVP78" s="797"/>
      <c r="UVQ78" s="797"/>
      <c r="UVR78" s="797"/>
      <c r="UVS78" s="797"/>
      <c r="UVT78" s="797"/>
      <c r="UVU78" s="797"/>
      <c r="UVV78" s="797"/>
      <c r="UVW78" s="797"/>
      <c r="UVX78" s="797"/>
      <c r="UVY78" s="797"/>
      <c r="UVZ78" s="797"/>
      <c r="UWA78" s="797"/>
      <c r="UWB78" s="797"/>
      <c r="UWC78" s="797"/>
      <c r="UWD78" s="797"/>
      <c r="UWE78" s="797"/>
      <c r="UWF78" s="797"/>
      <c r="UWG78" s="797"/>
      <c r="UWH78" s="797"/>
      <c r="UWI78" s="797"/>
      <c r="UWJ78" s="797"/>
      <c r="UWK78" s="797"/>
      <c r="UWL78" s="797"/>
      <c r="UWM78" s="797"/>
      <c r="UWN78" s="797"/>
      <c r="UWO78" s="797"/>
      <c r="UWP78" s="797"/>
      <c r="UWQ78" s="797"/>
      <c r="UWR78" s="797"/>
      <c r="UWS78" s="797"/>
      <c r="UWT78" s="797"/>
      <c r="UWU78" s="797"/>
      <c r="UWV78" s="797"/>
      <c r="UWW78" s="797"/>
      <c r="UWX78" s="797"/>
      <c r="UWY78" s="797"/>
      <c r="UWZ78" s="797"/>
      <c r="UXA78" s="797"/>
      <c r="UXB78" s="797"/>
      <c r="UXC78" s="797"/>
      <c r="UXD78" s="797"/>
      <c r="UXE78" s="797"/>
      <c r="UXF78" s="797"/>
      <c r="UXG78" s="797"/>
      <c r="UXH78" s="797"/>
      <c r="UXI78" s="797"/>
      <c r="UXJ78" s="797"/>
      <c r="UXK78" s="797"/>
      <c r="UXL78" s="797"/>
      <c r="UXM78" s="797"/>
      <c r="UXN78" s="797"/>
      <c r="UXO78" s="797"/>
      <c r="UXP78" s="797"/>
      <c r="UXQ78" s="797"/>
      <c r="UXR78" s="797"/>
      <c r="UXS78" s="797"/>
      <c r="UXT78" s="797"/>
      <c r="UXU78" s="797"/>
      <c r="UXV78" s="797"/>
      <c r="UXW78" s="797"/>
      <c r="UXX78" s="797"/>
      <c r="UXY78" s="797"/>
      <c r="UXZ78" s="797"/>
      <c r="UYA78" s="797"/>
      <c r="UYB78" s="797"/>
      <c r="UYC78" s="797"/>
      <c r="UYD78" s="797"/>
      <c r="UYE78" s="797"/>
      <c r="UYF78" s="797"/>
      <c r="UYG78" s="797"/>
      <c r="UYH78" s="797"/>
      <c r="UYI78" s="797"/>
      <c r="UYJ78" s="797"/>
      <c r="UYK78" s="797"/>
      <c r="UYL78" s="797"/>
      <c r="UYM78" s="797"/>
      <c r="UYN78" s="797"/>
      <c r="UYO78" s="797"/>
      <c r="UYP78" s="797"/>
      <c r="UYQ78" s="797"/>
      <c r="UYR78" s="797"/>
      <c r="UYS78" s="797"/>
      <c r="UYT78" s="797"/>
      <c r="UYU78" s="797"/>
      <c r="UYV78" s="797"/>
      <c r="UYW78" s="797"/>
      <c r="UYX78" s="797"/>
      <c r="UYY78" s="797"/>
      <c r="UYZ78" s="797"/>
      <c r="UZA78" s="797"/>
      <c r="UZB78" s="797"/>
      <c r="UZC78" s="797"/>
      <c r="UZD78" s="797"/>
      <c r="UZE78" s="797"/>
      <c r="UZF78" s="797"/>
      <c r="UZG78" s="797"/>
      <c r="UZH78" s="797"/>
      <c r="UZI78" s="797"/>
      <c r="UZJ78" s="797"/>
      <c r="UZK78" s="797"/>
      <c r="UZL78" s="797"/>
      <c r="UZM78" s="797"/>
      <c r="UZN78" s="797"/>
      <c r="UZO78" s="797"/>
      <c r="UZP78" s="797"/>
      <c r="UZQ78" s="797"/>
      <c r="UZR78" s="797"/>
      <c r="UZS78" s="797"/>
      <c r="UZT78" s="797"/>
      <c r="UZU78" s="797"/>
      <c r="UZV78" s="797"/>
      <c r="UZW78" s="797"/>
      <c r="UZX78" s="797"/>
      <c r="UZY78" s="797"/>
      <c r="UZZ78" s="797"/>
      <c r="VAA78" s="797"/>
      <c r="VAB78" s="797"/>
      <c r="VAC78" s="797"/>
      <c r="VAD78" s="797"/>
      <c r="VAE78" s="797"/>
      <c r="VAF78" s="797"/>
      <c r="VAG78" s="797"/>
      <c r="VAH78" s="797"/>
      <c r="VAI78" s="797"/>
      <c r="VAJ78" s="797"/>
      <c r="VAK78" s="797"/>
      <c r="VAL78" s="797"/>
      <c r="VAM78" s="797"/>
      <c r="VAN78" s="797"/>
      <c r="VAO78" s="797"/>
      <c r="VAP78" s="797"/>
      <c r="VAQ78" s="797"/>
      <c r="VAR78" s="797"/>
      <c r="VAS78" s="797"/>
      <c r="VAT78" s="797"/>
      <c r="VAU78" s="797"/>
      <c r="VAV78" s="797"/>
      <c r="VAW78" s="797"/>
      <c r="VAX78" s="797"/>
      <c r="VAY78" s="797"/>
      <c r="VAZ78" s="797"/>
      <c r="VBA78" s="797"/>
      <c r="VBB78" s="797"/>
      <c r="VBC78" s="797"/>
      <c r="VBD78" s="797"/>
      <c r="VBE78" s="797"/>
      <c r="VBF78" s="797"/>
      <c r="VBG78" s="797"/>
      <c r="VBH78" s="797"/>
      <c r="VBI78" s="797"/>
      <c r="VBJ78" s="797"/>
      <c r="VBK78" s="797"/>
      <c r="VBL78" s="797"/>
      <c r="VBM78" s="797"/>
      <c r="VBN78" s="797"/>
      <c r="VBO78" s="797"/>
      <c r="VBP78" s="797"/>
      <c r="VBQ78" s="797"/>
      <c r="VBR78" s="797"/>
      <c r="VBS78" s="797"/>
      <c r="VBT78" s="797"/>
      <c r="VBU78" s="797"/>
      <c r="VBV78" s="797"/>
      <c r="VBW78" s="797"/>
      <c r="VBX78" s="797"/>
      <c r="VBY78" s="797"/>
      <c r="VBZ78" s="797"/>
      <c r="VCA78" s="797"/>
      <c r="VCB78" s="797"/>
      <c r="VCC78" s="797"/>
      <c r="VCD78" s="797"/>
      <c r="VCE78" s="797"/>
      <c r="VCF78" s="797"/>
      <c r="VCG78" s="797"/>
      <c r="VCH78" s="797"/>
      <c r="VCI78" s="797"/>
      <c r="VCJ78" s="797"/>
      <c r="VCK78" s="797"/>
      <c r="VCL78" s="797"/>
      <c r="VCM78" s="797"/>
      <c r="VCN78" s="797"/>
      <c r="VCO78" s="797"/>
      <c r="VCP78" s="797"/>
      <c r="VCQ78" s="797"/>
      <c r="VCR78" s="797"/>
      <c r="VCS78" s="797"/>
      <c r="VCT78" s="797"/>
      <c r="VCU78" s="797"/>
      <c r="VCV78" s="797"/>
      <c r="VCW78" s="797"/>
      <c r="VCX78" s="797"/>
      <c r="VCY78" s="797"/>
      <c r="VCZ78" s="797"/>
      <c r="VDA78" s="797"/>
      <c r="VDB78" s="797"/>
      <c r="VDC78" s="797"/>
      <c r="VDD78" s="797"/>
      <c r="VDE78" s="797"/>
      <c r="VDF78" s="797"/>
      <c r="VDG78" s="797"/>
      <c r="VDH78" s="797"/>
      <c r="VDI78" s="797"/>
      <c r="VDJ78" s="797"/>
      <c r="VDK78" s="797"/>
      <c r="VDL78" s="797"/>
      <c r="VDM78" s="797"/>
      <c r="VDN78" s="797"/>
      <c r="VDO78" s="797"/>
      <c r="VDP78" s="797"/>
      <c r="VDQ78" s="797"/>
      <c r="VDR78" s="797"/>
      <c r="VDS78" s="797"/>
      <c r="VDT78" s="797"/>
      <c r="VDU78" s="797"/>
      <c r="VDV78" s="797"/>
      <c r="VDW78" s="797"/>
      <c r="VDX78" s="797"/>
      <c r="VDY78" s="797"/>
      <c r="VDZ78" s="797"/>
      <c r="VEA78" s="797"/>
      <c r="VEB78" s="797"/>
      <c r="VEC78" s="797"/>
      <c r="VED78" s="797"/>
      <c r="VEE78" s="797"/>
      <c r="VEF78" s="797"/>
      <c r="VEG78" s="797"/>
      <c r="VEH78" s="797"/>
      <c r="VEI78" s="797"/>
      <c r="VEJ78" s="797"/>
      <c r="VEK78" s="797"/>
      <c r="VEL78" s="797"/>
      <c r="VEM78" s="797"/>
      <c r="VEN78" s="797"/>
      <c r="VEO78" s="797"/>
      <c r="VEP78" s="797"/>
      <c r="VEQ78" s="797"/>
      <c r="VER78" s="797"/>
      <c r="VES78" s="797"/>
      <c r="VET78" s="797"/>
      <c r="VEU78" s="797"/>
      <c r="VEV78" s="797"/>
      <c r="VEW78" s="797"/>
      <c r="VEX78" s="797"/>
      <c r="VEY78" s="797"/>
      <c r="VEZ78" s="797"/>
      <c r="VFA78" s="797"/>
      <c r="VFB78" s="797"/>
      <c r="VFC78" s="797"/>
      <c r="VFD78" s="797"/>
      <c r="VFE78" s="797"/>
      <c r="VFF78" s="797"/>
      <c r="VFG78" s="797"/>
      <c r="VFH78" s="797"/>
      <c r="VFI78" s="797"/>
      <c r="VFJ78" s="797"/>
      <c r="VFK78" s="797"/>
      <c r="VFL78" s="797"/>
      <c r="VFM78" s="797"/>
      <c r="VFN78" s="797"/>
      <c r="VFO78" s="797"/>
      <c r="VFP78" s="797"/>
      <c r="VFQ78" s="797"/>
      <c r="VFR78" s="797"/>
      <c r="VFS78" s="797"/>
      <c r="VFT78" s="797"/>
      <c r="VFU78" s="797"/>
      <c r="VFV78" s="797"/>
      <c r="VFW78" s="797"/>
      <c r="VFX78" s="797"/>
      <c r="VFY78" s="797"/>
      <c r="VFZ78" s="797"/>
      <c r="VGA78" s="797"/>
      <c r="VGB78" s="797"/>
      <c r="VGC78" s="797"/>
      <c r="VGD78" s="797"/>
      <c r="VGE78" s="797"/>
      <c r="VGF78" s="797"/>
      <c r="VGG78" s="797"/>
      <c r="VGH78" s="797"/>
      <c r="VGI78" s="797"/>
      <c r="VGJ78" s="797"/>
      <c r="VGK78" s="797"/>
      <c r="VGL78" s="797"/>
      <c r="VGM78" s="797"/>
      <c r="VGN78" s="797"/>
      <c r="VGO78" s="797"/>
      <c r="VGP78" s="797"/>
      <c r="VGQ78" s="797"/>
      <c r="VGR78" s="797"/>
      <c r="VGS78" s="797"/>
      <c r="VGT78" s="797"/>
      <c r="VGU78" s="797"/>
      <c r="VGV78" s="797"/>
      <c r="VGW78" s="797"/>
      <c r="VGX78" s="797"/>
      <c r="VGY78" s="797"/>
      <c r="VGZ78" s="797"/>
      <c r="VHA78" s="797"/>
      <c r="VHB78" s="797"/>
      <c r="VHC78" s="797"/>
      <c r="VHD78" s="797"/>
      <c r="VHE78" s="797"/>
      <c r="VHF78" s="797"/>
      <c r="VHG78" s="797"/>
      <c r="VHH78" s="797"/>
      <c r="VHI78" s="797"/>
      <c r="VHJ78" s="797"/>
      <c r="VHK78" s="797"/>
      <c r="VHL78" s="797"/>
      <c r="VHM78" s="797"/>
      <c r="VHN78" s="797"/>
      <c r="VHO78" s="797"/>
      <c r="VHP78" s="797"/>
      <c r="VHQ78" s="797"/>
      <c r="VHR78" s="797"/>
      <c r="VHS78" s="797"/>
      <c r="VHT78" s="797"/>
      <c r="VHU78" s="797"/>
      <c r="VHV78" s="797"/>
      <c r="VHW78" s="797"/>
      <c r="VHX78" s="797"/>
      <c r="VHY78" s="797"/>
      <c r="VHZ78" s="797"/>
      <c r="VIA78" s="797"/>
      <c r="VIB78" s="797"/>
      <c r="VIC78" s="797"/>
      <c r="VID78" s="797"/>
      <c r="VIE78" s="797"/>
      <c r="VIF78" s="797"/>
      <c r="VIG78" s="797"/>
      <c r="VIH78" s="797"/>
      <c r="VII78" s="797"/>
      <c r="VIJ78" s="797"/>
      <c r="VIK78" s="797"/>
      <c r="VIL78" s="797"/>
      <c r="VIM78" s="797"/>
      <c r="VIN78" s="797"/>
      <c r="VIO78" s="797"/>
      <c r="VIP78" s="797"/>
      <c r="VIQ78" s="797"/>
      <c r="VIR78" s="797"/>
      <c r="VIS78" s="797"/>
      <c r="VIT78" s="797"/>
      <c r="VIU78" s="797"/>
      <c r="VIV78" s="797"/>
      <c r="VIW78" s="797"/>
      <c r="VIX78" s="797"/>
      <c r="VIY78" s="797"/>
      <c r="VIZ78" s="797"/>
      <c r="VJA78" s="797"/>
      <c r="VJB78" s="797"/>
      <c r="VJC78" s="797"/>
      <c r="VJD78" s="797"/>
      <c r="VJE78" s="797"/>
      <c r="VJF78" s="797"/>
      <c r="VJG78" s="797"/>
      <c r="VJH78" s="797"/>
      <c r="VJI78" s="797"/>
      <c r="VJJ78" s="797"/>
      <c r="VJK78" s="797"/>
      <c r="VJL78" s="797"/>
      <c r="VJM78" s="797"/>
      <c r="VJN78" s="797"/>
      <c r="VJO78" s="797"/>
      <c r="VJP78" s="797"/>
      <c r="VJQ78" s="797"/>
      <c r="VJR78" s="797"/>
      <c r="VJS78" s="797"/>
      <c r="VJT78" s="797"/>
      <c r="VJU78" s="797"/>
      <c r="VJV78" s="797"/>
      <c r="VJW78" s="797"/>
      <c r="VJX78" s="797"/>
      <c r="VJY78" s="797"/>
      <c r="VJZ78" s="797"/>
      <c r="VKA78" s="797"/>
      <c r="VKB78" s="797"/>
      <c r="VKC78" s="797"/>
      <c r="VKD78" s="797"/>
      <c r="VKE78" s="797"/>
      <c r="VKF78" s="797"/>
      <c r="VKG78" s="797"/>
      <c r="VKH78" s="797"/>
      <c r="VKI78" s="797"/>
      <c r="VKJ78" s="797"/>
      <c r="VKK78" s="797"/>
      <c r="VKL78" s="797"/>
      <c r="VKM78" s="797"/>
      <c r="VKN78" s="797"/>
      <c r="VKO78" s="797"/>
      <c r="VKP78" s="797"/>
      <c r="VKQ78" s="797"/>
      <c r="VKR78" s="797"/>
      <c r="VKS78" s="797"/>
      <c r="VKT78" s="797"/>
      <c r="VKU78" s="797"/>
      <c r="VKV78" s="797"/>
      <c r="VKW78" s="797"/>
      <c r="VKX78" s="797"/>
      <c r="VKY78" s="797"/>
      <c r="VKZ78" s="797"/>
      <c r="VLA78" s="797"/>
      <c r="VLB78" s="797"/>
      <c r="VLC78" s="797"/>
      <c r="VLD78" s="797"/>
      <c r="VLE78" s="797"/>
      <c r="VLF78" s="797"/>
      <c r="VLG78" s="797"/>
      <c r="VLH78" s="797"/>
      <c r="VLI78" s="797"/>
      <c r="VLJ78" s="797"/>
      <c r="VLK78" s="797"/>
      <c r="VLL78" s="797"/>
      <c r="VLM78" s="797"/>
      <c r="VLN78" s="797"/>
      <c r="VLO78" s="797"/>
      <c r="VLP78" s="797"/>
      <c r="VLQ78" s="797"/>
      <c r="VLR78" s="797"/>
      <c r="VLS78" s="797"/>
      <c r="VLT78" s="797"/>
      <c r="VLU78" s="797"/>
      <c r="VLV78" s="797"/>
      <c r="VLW78" s="797"/>
      <c r="VLX78" s="797"/>
      <c r="VLY78" s="797"/>
      <c r="VLZ78" s="797"/>
      <c r="VMA78" s="797"/>
      <c r="VMB78" s="797"/>
      <c r="VMC78" s="797"/>
      <c r="VMD78" s="797"/>
      <c r="VME78" s="797"/>
      <c r="VMF78" s="797"/>
      <c r="VMG78" s="797"/>
      <c r="VMH78" s="797"/>
      <c r="VMI78" s="797"/>
      <c r="VMJ78" s="797"/>
      <c r="VMK78" s="797"/>
      <c r="VML78" s="797"/>
      <c r="VMM78" s="797"/>
      <c r="VMN78" s="797"/>
      <c r="VMO78" s="797"/>
      <c r="VMP78" s="797"/>
      <c r="VMQ78" s="797"/>
      <c r="VMR78" s="797"/>
      <c r="VMS78" s="797"/>
      <c r="VMT78" s="797"/>
      <c r="VMU78" s="797"/>
      <c r="VMV78" s="797"/>
      <c r="VMW78" s="797"/>
      <c r="VMX78" s="797"/>
      <c r="VMY78" s="797"/>
      <c r="VMZ78" s="797"/>
      <c r="VNA78" s="797"/>
      <c r="VNB78" s="797"/>
      <c r="VNC78" s="797"/>
      <c r="VND78" s="797"/>
      <c r="VNE78" s="797"/>
      <c r="VNF78" s="797"/>
      <c r="VNG78" s="797"/>
      <c r="VNH78" s="797"/>
      <c r="VNI78" s="797"/>
      <c r="VNJ78" s="797"/>
      <c r="VNK78" s="797"/>
      <c r="VNL78" s="797"/>
      <c r="VNM78" s="797"/>
      <c r="VNN78" s="797"/>
      <c r="VNO78" s="797"/>
      <c r="VNP78" s="797"/>
      <c r="VNQ78" s="797"/>
      <c r="VNR78" s="797"/>
      <c r="VNS78" s="797"/>
      <c r="VNT78" s="797"/>
      <c r="VNU78" s="797"/>
      <c r="VNV78" s="797"/>
      <c r="VNW78" s="797"/>
      <c r="VNX78" s="797"/>
      <c r="VNY78" s="797"/>
      <c r="VNZ78" s="797"/>
      <c r="VOA78" s="797"/>
      <c r="VOB78" s="797"/>
      <c r="VOC78" s="797"/>
      <c r="VOD78" s="797"/>
      <c r="VOE78" s="797"/>
      <c r="VOF78" s="797"/>
      <c r="VOG78" s="797"/>
      <c r="VOH78" s="797"/>
      <c r="VOI78" s="797"/>
      <c r="VOJ78" s="797"/>
      <c r="VOK78" s="797"/>
      <c r="VOL78" s="797"/>
      <c r="VOM78" s="797"/>
      <c r="VON78" s="797"/>
      <c r="VOO78" s="797"/>
      <c r="VOP78" s="797"/>
      <c r="VOQ78" s="797"/>
      <c r="VOR78" s="797"/>
      <c r="VOS78" s="797"/>
      <c r="VOT78" s="797"/>
      <c r="VOU78" s="797"/>
      <c r="VOV78" s="797"/>
      <c r="VOW78" s="797"/>
      <c r="VOX78" s="797"/>
      <c r="VOY78" s="797"/>
      <c r="VOZ78" s="797"/>
      <c r="VPA78" s="797"/>
      <c r="VPB78" s="797"/>
      <c r="VPC78" s="797"/>
      <c r="VPD78" s="797"/>
      <c r="VPE78" s="797"/>
      <c r="VPF78" s="797"/>
      <c r="VPG78" s="797"/>
      <c r="VPH78" s="797"/>
      <c r="VPI78" s="797"/>
      <c r="VPJ78" s="797"/>
      <c r="VPK78" s="797"/>
      <c r="VPL78" s="797"/>
      <c r="VPM78" s="797"/>
      <c r="VPN78" s="797"/>
      <c r="VPO78" s="797"/>
      <c r="VPP78" s="797"/>
      <c r="VPQ78" s="797"/>
      <c r="VPR78" s="797"/>
      <c r="VPS78" s="797"/>
      <c r="VPT78" s="797"/>
      <c r="VPU78" s="797"/>
      <c r="VPV78" s="797"/>
      <c r="VPW78" s="797"/>
      <c r="VPX78" s="797"/>
      <c r="VPY78" s="797"/>
      <c r="VPZ78" s="797"/>
      <c r="VQA78" s="797"/>
      <c r="VQB78" s="797"/>
      <c r="VQC78" s="797"/>
      <c r="VQD78" s="797"/>
      <c r="VQE78" s="797"/>
      <c r="VQF78" s="797"/>
      <c r="VQG78" s="797"/>
      <c r="VQH78" s="797"/>
      <c r="VQI78" s="797"/>
      <c r="VQJ78" s="797"/>
      <c r="VQK78" s="797"/>
      <c r="VQL78" s="797"/>
      <c r="VQM78" s="797"/>
      <c r="VQN78" s="797"/>
      <c r="VQO78" s="797"/>
      <c r="VQP78" s="797"/>
      <c r="VQQ78" s="797"/>
      <c r="VQR78" s="797"/>
      <c r="VQS78" s="797"/>
      <c r="VQT78" s="797"/>
      <c r="VQU78" s="797"/>
      <c r="VQV78" s="797"/>
      <c r="VQW78" s="797"/>
      <c r="VQX78" s="797"/>
      <c r="VQY78" s="797"/>
      <c r="VQZ78" s="797"/>
      <c r="VRA78" s="797"/>
      <c r="VRB78" s="797"/>
      <c r="VRC78" s="797"/>
      <c r="VRD78" s="797"/>
      <c r="VRE78" s="797"/>
      <c r="VRF78" s="797"/>
      <c r="VRG78" s="797"/>
      <c r="VRH78" s="797"/>
      <c r="VRI78" s="797"/>
      <c r="VRJ78" s="797"/>
      <c r="VRK78" s="797"/>
      <c r="VRL78" s="797"/>
      <c r="VRM78" s="797"/>
      <c r="VRN78" s="797"/>
      <c r="VRO78" s="797"/>
      <c r="VRP78" s="797"/>
      <c r="VRQ78" s="797"/>
      <c r="VRR78" s="797"/>
      <c r="VRS78" s="797"/>
      <c r="VRT78" s="797"/>
      <c r="VRU78" s="797"/>
      <c r="VRV78" s="797"/>
      <c r="VRW78" s="797"/>
      <c r="VRX78" s="797"/>
      <c r="VRY78" s="797"/>
      <c r="VRZ78" s="797"/>
      <c r="VSA78" s="797"/>
      <c r="VSB78" s="797"/>
      <c r="VSC78" s="797"/>
      <c r="VSD78" s="797"/>
      <c r="VSE78" s="797"/>
      <c r="VSF78" s="797"/>
      <c r="VSG78" s="797"/>
      <c r="VSH78" s="797"/>
      <c r="VSI78" s="797"/>
      <c r="VSJ78" s="797"/>
      <c r="VSK78" s="797"/>
      <c r="VSL78" s="797"/>
      <c r="VSM78" s="797"/>
      <c r="VSN78" s="797"/>
      <c r="VSO78" s="797"/>
      <c r="VSP78" s="797"/>
      <c r="VSQ78" s="797"/>
      <c r="VSR78" s="797"/>
      <c r="VSS78" s="797"/>
      <c r="VST78" s="797"/>
      <c r="VSU78" s="797"/>
      <c r="VSV78" s="797"/>
      <c r="VSW78" s="797"/>
      <c r="VSX78" s="797"/>
      <c r="VSY78" s="797"/>
      <c r="VSZ78" s="797"/>
      <c r="VTA78" s="797"/>
      <c r="VTB78" s="797"/>
      <c r="VTC78" s="797"/>
      <c r="VTD78" s="797"/>
      <c r="VTE78" s="797"/>
      <c r="VTF78" s="797"/>
      <c r="VTG78" s="797"/>
      <c r="VTH78" s="797"/>
      <c r="VTI78" s="797"/>
      <c r="VTJ78" s="797"/>
      <c r="VTK78" s="797"/>
      <c r="VTL78" s="797"/>
      <c r="VTM78" s="797"/>
      <c r="VTN78" s="797"/>
      <c r="VTO78" s="797"/>
      <c r="VTP78" s="797"/>
      <c r="VTQ78" s="797"/>
      <c r="VTR78" s="797"/>
      <c r="VTS78" s="797"/>
      <c r="VTT78" s="797"/>
      <c r="VTU78" s="797"/>
      <c r="VTV78" s="797"/>
      <c r="VTW78" s="797"/>
      <c r="VTX78" s="797"/>
      <c r="VTY78" s="797"/>
      <c r="VTZ78" s="797"/>
      <c r="VUA78" s="797"/>
      <c r="VUB78" s="797"/>
      <c r="VUC78" s="797"/>
      <c r="VUD78" s="797"/>
      <c r="VUE78" s="797"/>
      <c r="VUF78" s="797"/>
      <c r="VUG78" s="797"/>
      <c r="VUH78" s="797"/>
      <c r="VUI78" s="797"/>
      <c r="VUJ78" s="797"/>
      <c r="VUK78" s="797"/>
      <c r="VUL78" s="797"/>
      <c r="VUM78" s="797"/>
      <c r="VUN78" s="797"/>
      <c r="VUO78" s="797"/>
      <c r="VUP78" s="797"/>
      <c r="VUQ78" s="797"/>
      <c r="VUR78" s="797"/>
      <c r="VUS78" s="797"/>
      <c r="VUT78" s="797"/>
      <c r="VUU78" s="797"/>
      <c r="VUV78" s="797"/>
      <c r="VUW78" s="797"/>
      <c r="VUX78" s="797"/>
      <c r="VUY78" s="797"/>
      <c r="VUZ78" s="797"/>
      <c r="VVA78" s="797"/>
      <c r="VVB78" s="797"/>
      <c r="VVC78" s="797"/>
      <c r="VVD78" s="797"/>
      <c r="VVE78" s="797"/>
      <c r="VVF78" s="797"/>
      <c r="VVG78" s="797"/>
      <c r="VVH78" s="797"/>
      <c r="VVI78" s="797"/>
      <c r="VVJ78" s="797"/>
      <c r="VVK78" s="797"/>
      <c r="VVL78" s="797"/>
      <c r="VVM78" s="797"/>
      <c r="VVN78" s="797"/>
      <c r="VVO78" s="797"/>
      <c r="VVP78" s="797"/>
      <c r="VVQ78" s="797"/>
      <c r="VVR78" s="797"/>
      <c r="VVS78" s="797"/>
      <c r="VVT78" s="797"/>
      <c r="VVU78" s="797"/>
      <c r="VVV78" s="797"/>
      <c r="VVW78" s="797"/>
      <c r="VVX78" s="797"/>
      <c r="VVY78" s="797"/>
      <c r="VVZ78" s="797"/>
      <c r="VWA78" s="797"/>
      <c r="VWB78" s="797"/>
      <c r="VWC78" s="797"/>
      <c r="VWD78" s="797"/>
      <c r="VWE78" s="797"/>
      <c r="VWF78" s="797"/>
      <c r="VWG78" s="797"/>
      <c r="VWH78" s="797"/>
      <c r="VWI78" s="797"/>
      <c r="VWJ78" s="797"/>
      <c r="VWK78" s="797"/>
      <c r="VWL78" s="797"/>
      <c r="VWM78" s="797"/>
      <c r="VWN78" s="797"/>
      <c r="VWO78" s="797"/>
      <c r="VWP78" s="797"/>
      <c r="VWQ78" s="797"/>
      <c r="VWR78" s="797"/>
      <c r="VWS78" s="797"/>
      <c r="VWT78" s="797"/>
      <c r="VWU78" s="797"/>
      <c r="VWV78" s="797"/>
      <c r="VWW78" s="797"/>
      <c r="VWX78" s="797"/>
      <c r="VWY78" s="797"/>
      <c r="VWZ78" s="797"/>
      <c r="VXA78" s="797"/>
      <c r="VXB78" s="797"/>
      <c r="VXC78" s="797"/>
      <c r="VXD78" s="797"/>
      <c r="VXE78" s="797"/>
      <c r="VXF78" s="797"/>
      <c r="VXG78" s="797"/>
      <c r="VXH78" s="797"/>
      <c r="VXI78" s="797"/>
      <c r="VXJ78" s="797"/>
      <c r="VXK78" s="797"/>
      <c r="VXL78" s="797"/>
      <c r="VXM78" s="797"/>
      <c r="VXN78" s="797"/>
      <c r="VXO78" s="797"/>
      <c r="VXP78" s="797"/>
      <c r="VXQ78" s="797"/>
      <c r="VXR78" s="797"/>
      <c r="VXS78" s="797"/>
      <c r="VXT78" s="797"/>
      <c r="VXU78" s="797"/>
      <c r="VXV78" s="797"/>
      <c r="VXW78" s="797"/>
      <c r="VXX78" s="797"/>
      <c r="VXY78" s="797"/>
      <c r="VXZ78" s="797"/>
      <c r="VYA78" s="797"/>
      <c r="VYB78" s="797"/>
      <c r="VYC78" s="797"/>
      <c r="VYD78" s="797"/>
      <c r="VYE78" s="797"/>
      <c r="VYF78" s="797"/>
      <c r="VYG78" s="797"/>
      <c r="VYH78" s="797"/>
      <c r="VYI78" s="797"/>
      <c r="VYJ78" s="797"/>
      <c r="VYK78" s="797"/>
      <c r="VYL78" s="797"/>
      <c r="VYM78" s="797"/>
      <c r="VYN78" s="797"/>
      <c r="VYO78" s="797"/>
      <c r="VYP78" s="797"/>
      <c r="VYQ78" s="797"/>
      <c r="VYR78" s="797"/>
      <c r="VYS78" s="797"/>
      <c r="VYT78" s="797"/>
      <c r="VYU78" s="797"/>
      <c r="VYV78" s="797"/>
      <c r="VYW78" s="797"/>
      <c r="VYX78" s="797"/>
      <c r="VYY78" s="797"/>
      <c r="VYZ78" s="797"/>
      <c r="VZA78" s="797"/>
      <c r="VZB78" s="797"/>
      <c r="VZC78" s="797"/>
      <c r="VZD78" s="797"/>
      <c r="VZE78" s="797"/>
      <c r="VZF78" s="797"/>
      <c r="VZG78" s="797"/>
      <c r="VZH78" s="797"/>
      <c r="VZI78" s="797"/>
      <c r="VZJ78" s="797"/>
      <c r="VZK78" s="797"/>
      <c r="VZL78" s="797"/>
      <c r="VZM78" s="797"/>
      <c r="VZN78" s="797"/>
      <c r="VZO78" s="797"/>
      <c r="VZP78" s="797"/>
      <c r="VZQ78" s="797"/>
      <c r="VZR78" s="797"/>
      <c r="VZS78" s="797"/>
      <c r="VZT78" s="797"/>
      <c r="VZU78" s="797"/>
      <c r="VZV78" s="797"/>
      <c r="VZW78" s="797"/>
      <c r="VZX78" s="797"/>
      <c r="VZY78" s="797"/>
      <c r="VZZ78" s="797"/>
      <c r="WAA78" s="797"/>
      <c r="WAB78" s="797"/>
      <c r="WAC78" s="797"/>
      <c r="WAD78" s="797"/>
      <c r="WAE78" s="797"/>
      <c r="WAF78" s="797"/>
      <c r="WAG78" s="797"/>
      <c r="WAH78" s="797"/>
      <c r="WAI78" s="797"/>
      <c r="WAJ78" s="797"/>
      <c r="WAK78" s="797"/>
      <c r="WAL78" s="797"/>
      <c r="WAM78" s="797"/>
      <c r="WAN78" s="797"/>
      <c r="WAO78" s="797"/>
      <c r="WAP78" s="797"/>
      <c r="WAQ78" s="797"/>
      <c r="WAR78" s="797"/>
      <c r="WAS78" s="797"/>
      <c r="WAT78" s="797"/>
      <c r="WAU78" s="797"/>
      <c r="WAV78" s="797"/>
      <c r="WAW78" s="797"/>
      <c r="WAX78" s="797"/>
      <c r="WAY78" s="797"/>
      <c r="WAZ78" s="797"/>
      <c r="WBA78" s="797"/>
      <c r="WBB78" s="797"/>
      <c r="WBC78" s="797"/>
      <c r="WBD78" s="797"/>
      <c r="WBE78" s="797"/>
      <c r="WBF78" s="797"/>
      <c r="WBG78" s="797"/>
      <c r="WBH78" s="797"/>
      <c r="WBI78" s="797"/>
      <c r="WBJ78" s="797"/>
      <c r="WBK78" s="797"/>
      <c r="WBL78" s="797"/>
      <c r="WBM78" s="797"/>
      <c r="WBN78" s="797"/>
      <c r="WBO78" s="797"/>
      <c r="WBP78" s="797"/>
      <c r="WBQ78" s="797"/>
      <c r="WBR78" s="797"/>
      <c r="WBS78" s="797"/>
      <c r="WBT78" s="797"/>
      <c r="WBU78" s="797"/>
      <c r="WBV78" s="797"/>
      <c r="WBW78" s="797"/>
      <c r="WBX78" s="797"/>
      <c r="WBY78" s="797"/>
      <c r="WBZ78" s="797"/>
      <c r="WCA78" s="797"/>
      <c r="WCB78" s="797"/>
      <c r="WCC78" s="797"/>
      <c r="WCD78" s="797"/>
      <c r="WCE78" s="797"/>
      <c r="WCF78" s="797"/>
      <c r="WCG78" s="797"/>
      <c r="WCH78" s="797"/>
      <c r="WCI78" s="797"/>
      <c r="WCJ78" s="797"/>
      <c r="WCK78" s="797"/>
      <c r="WCL78" s="797"/>
      <c r="WCM78" s="797"/>
      <c r="WCN78" s="797"/>
      <c r="WCO78" s="797"/>
      <c r="WCP78" s="797"/>
      <c r="WCQ78" s="797"/>
      <c r="WCR78" s="797"/>
      <c r="WCS78" s="797"/>
      <c r="WCT78" s="797"/>
      <c r="WCU78" s="797"/>
      <c r="WCV78" s="797"/>
      <c r="WCW78" s="797"/>
      <c r="WCX78" s="797"/>
      <c r="WCY78" s="797"/>
      <c r="WCZ78" s="797"/>
      <c r="WDA78" s="797"/>
      <c r="WDB78" s="797"/>
      <c r="WDC78" s="797"/>
      <c r="WDD78" s="797"/>
      <c r="WDE78" s="797"/>
      <c r="WDF78" s="797"/>
      <c r="WDG78" s="797"/>
      <c r="WDH78" s="797"/>
      <c r="WDI78" s="797"/>
      <c r="WDJ78" s="797"/>
      <c r="WDK78" s="797"/>
      <c r="WDL78" s="797"/>
      <c r="WDM78" s="797"/>
      <c r="WDN78" s="797"/>
      <c r="WDO78" s="797"/>
      <c r="WDP78" s="797"/>
      <c r="WDQ78" s="797"/>
      <c r="WDR78" s="797"/>
      <c r="WDS78" s="797"/>
      <c r="WDT78" s="797"/>
      <c r="WDU78" s="797"/>
      <c r="WDV78" s="797"/>
      <c r="WDW78" s="797"/>
      <c r="WDX78" s="797"/>
      <c r="WDY78" s="797"/>
      <c r="WDZ78" s="797"/>
      <c r="WEA78" s="797"/>
      <c r="WEB78" s="797"/>
      <c r="WEC78" s="797"/>
      <c r="WED78" s="797"/>
      <c r="WEE78" s="797"/>
      <c r="WEF78" s="797"/>
      <c r="WEG78" s="797"/>
      <c r="WEH78" s="797"/>
      <c r="WEI78" s="797"/>
      <c r="WEJ78" s="797"/>
      <c r="WEK78" s="797"/>
      <c r="WEL78" s="797"/>
      <c r="WEM78" s="797"/>
      <c r="WEN78" s="797"/>
      <c r="WEO78" s="797"/>
      <c r="WEP78" s="797"/>
      <c r="WEQ78" s="797"/>
      <c r="WER78" s="797"/>
      <c r="WES78" s="797"/>
      <c r="WET78" s="797"/>
      <c r="WEU78" s="797"/>
      <c r="WEV78" s="797"/>
      <c r="WEW78" s="797"/>
      <c r="WEX78" s="797"/>
      <c r="WEY78" s="797"/>
      <c r="WEZ78" s="797"/>
      <c r="WFA78" s="797"/>
      <c r="WFB78" s="797"/>
      <c r="WFC78" s="797"/>
      <c r="WFD78" s="797"/>
      <c r="WFE78" s="797"/>
      <c r="WFF78" s="797"/>
      <c r="WFG78" s="797"/>
      <c r="WFH78" s="797"/>
      <c r="WFI78" s="797"/>
      <c r="WFJ78" s="797"/>
      <c r="WFK78" s="797"/>
      <c r="WFL78" s="797"/>
      <c r="WFM78" s="797"/>
      <c r="WFN78" s="797"/>
      <c r="WFO78" s="797"/>
      <c r="WFP78" s="797"/>
      <c r="WFQ78" s="797"/>
      <c r="WFR78" s="797"/>
      <c r="WFS78" s="797"/>
      <c r="WFT78" s="797"/>
      <c r="WFU78" s="797"/>
      <c r="WFV78" s="797"/>
      <c r="WFW78" s="797"/>
      <c r="WFX78" s="797"/>
      <c r="WFY78" s="797"/>
      <c r="WFZ78" s="797"/>
      <c r="WGA78" s="797"/>
      <c r="WGB78" s="797"/>
      <c r="WGC78" s="797"/>
      <c r="WGD78" s="797"/>
      <c r="WGE78" s="797"/>
      <c r="WGF78" s="797"/>
      <c r="WGG78" s="797"/>
      <c r="WGH78" s="797"/>
      <c r="WGI78" s="797"/>
      <c r="WGJ78" s="797"/>
      <c r="WGK78" s="797"/>
      <c r="WGL78" s="797"/>
      <c r="WGM78" s="797"/>
      <c r="WGN78" s="797"/>
      <c r="WGO78" s="797"/>
      <c r="WGP78" s="797"/>
      <c r="WGQ78" s="797"/>
      <c r="WGR78" s="797"/>
      <c r="WGS78" s="797"/>
      <c r="WGT78" s="797"/>
      <c r="WGU78" s="797"/>
      <c r="WGV78" s="797"/>
      <c r="WGW78" s="797"/>
      <c r="WGX78" s="797"/>
      <c r="WGY78" s="797"/>
      <c r="WGZ78" s="797"/>
      <c r="WHA78" s="797"/>
      <c r="WHB78" s="797"/>
      <c r="WHC78" s="797"/>
      <c r="WHD78" s="797"/>
      <c r="WHE78" s="797"/>
      <c r="WHF78" s="797"/>
      <c r="WHG78" s="797"/>
      <c r="WHH78" s="797"/>
      <c r="WHI78" s="797"/>
      <c r="WHJ78" s="797"/>
      <c r="WHK78" s="797"/>
      <c r="WHL78" s="797"/>
      <c r="WHM78" s="797"/>
      <c r="WHN78" s="797"/>
      <c r="WHO78" s="797"/>
      <c r="WHP78" s="797"/>
      <c r="WHQ78" s="797"/>
      <c r="WHR78" s="797"/>
      <c r="WHS78" s="797"/>
      <c r="WHT78" s="797"/>
      <c r="WHU78" s="797"/>
      <c r="WHV78" s="797"/>
      <c r="WHW78" s="797"/>
      <c r="WHX78" s="797"/>
      <c r="WHY78" s="797"/>
      <c r="WHZ78" s="797"/>
      <c r="WIA78" s="797"/>
      <c r="WIB78" s="797"/>
      <c r="WIC78" s="797"/>
      <c r="WID78" s="797"/>
      <c r="WIE78" s="797"/>
      <c r="WIF78" s="797"/>
      <c r="WIG78" s="797"/>
      <c r="WIH78" s="797"/>
      <c r="WII78" s="797"/>
      <c r="WIJ78" s="797"/>
      <c r="WIK78" s="797"/>
      <c r="WIL78" s="797"/>
      <c r="WIM78" s="797"/>
      <c r="WIN78" s="797"/>
      <c r="WIO78" s="797"/>
      <c r="WIP78" s="797"/>
      <c r="WIQ78" s="797"/>
      <c r="WIR78" s="797"/>
      <c r="WIS78" s="797"/>
      <c r="WIT78" s="797"/>
      <c r="WIU78" s="797"/>
      <c r="WIV78" s="797"/>
      <c r="WIW78" s="797"/>
      <c r="WIX78" s="797"/>
      <c r="WIY78" s="797"/>
      <c r="WIZ78" s="797"/>
      <c r="WJA78" s="797"/>
      <c r="WJB78" s="797"/>
      <c r="WJC78" s="797"/>
      <c r="WJD78" s="797"/>
      <c r="WJE78" s="797"/>
      <c r="WJF78" s="797"/>
      <c r="WJG78" s="797"/>
      <c r="WJH78" s="797"/>
      <c r="WJI78" s="797"/>
      <c r="WJJ78" s="797"/>
      <c r="WJK78" s="797"/>
      <c r="WJL78" s="797"/>
      <c r="WJM78" s="797"/>
      <c r="WJN78" s="797"/>
      <c r="WJO78" s="797"/>
      <c r="WJP78" s="797"/>
      <c r="WJQ78" s="797"/>
      <c r="WJR78" s="797"/>
      <c r="WJS78" s="797"/>
      <c r="WJT78" s="797"/>
      <c r="WJU78" s="797"/>
      <c r="WJV78" s="797"/>
      <c r="WJW78" s="797"/>
      <c r="WJX78" s="797"/>
      <c r="WJY78" s="797"/>
      <c r="WJZ78" s="797"/>
      <c r="WKA78" s="797"/>
      <c r="WKB78" s="797"/>
      <c r="WKC78" s="797"/>
      <c r="WKD78" s="797"/>
      <c r="WKE78" s="797"/>
      <c r="WKF78" s="797"/>
      <c r="WKG78" s="797"/>
      <c r="WKH78" s="797"/>
      <c r="WKI78" s="797"/>
      <c r="WKJ78" s="797"/>
      <c r="WKK78" s="797"/>
      <c r="WKL78" s="797"/>
      <c r="WKM78" s="797"/>
      <c r="WKN78" s="797"/>
      <c r="WKO78" s="797"/>
      <c r="WKP78" s="797"/>
      <c r="WKQ78" s="797"/>
      <c r="WKR78" s="797"/>
      <c r="WKS78" s="797"/>
      <c r="WKT78" s="797"/>
      <c r="WKU78" s="797"/>
      <c r="WKV78" s="797"/>
      <c r="WKW78" s="797"/>
      <c r="WKX78" s="797"/>
      <c r="WKY78" s="797"/>
      <c r="WKZ78" s="797"/>
      <c r="WLA78" s="797"/>
      <c r="WLB78" s="797"/>
      <c r="WLC78" s="797"/>
      <c r="WLD78" s="797"/>
      <c r="WLE78" s="797"/>
      <c r="WLF78" s="797"/>
      <c r="WLG78" s="797"/>
      <c r="WLH78" s="797"/>
      <c r="WLI78" s="797"/>
      <c r="WLJ78" s="797"/>
      <c r="WLK78" s="797"/>
      <c r="WLL78" s="797"/>
      <c r="WLM78" s="797"/>
      <c r="WLN78" s="797"/>
      <c r="WLO78" s="797"/>
      <c r="WLP78" s="797"/>
      <c r="WLQ78" s="797"/>
      <c r="WLR78" s="797"/>
      <c r="WLS78" s="797"/>
      <c r="WLT78" s="797"/>
      <c r="WLU78" s="797"/>
      <c r="WLV78" s="797"/>
      <c r="WLW78" s="797"/>
      <c r="WLX78" s="797"/>
      <c r="WLY78" s="797"/>
      <c r="WLZ78" s="797"/>
      <c r="WMA78" s="797"/>
      <c r="WMB78" s="797"/>
      <c r="WMC78" s="797"/>
      <c r="WMD78" s="797"/>
      <c r="WME78" s="797"/>
      <c r="WMF78" s="797"/>
      <c r="WMG78" s="797"/>
      <c r="WMH78" s="797"/>
      <c r="WMI78" s="797"/>
      <c r="WMJ78" s="797"/>
      <c r="WMK78" s="797"/>
      <c r="WML78" s="797"/>
      <c r="WMM78" s="797"/>
      <c r="WMN78" s="797"/>
      <c r="WMO78" s="797"/>
      <c r="WMP78" s="797"/>
      <c r="WMQ78" s="797"/>
      <c r="WMR78" s="797"/>
      <c r="WMS78" s="797"/>
      <c r="WMT78" s="797"/>
      <c r="WMU78" s="797"/>
      <c r="WMV78" s="797"/>
      <c r="WMW78" s="797"/>
      <c r="WMX78" s="797"/>
      <c r="WMY78" s="797"/>
      <c r="WMZ78" s="797"/>
      <c r="WNA78" s="797"/>
      <c r="WNB78" s="797"/>
      <c r="WNC78" s="797"/>
      <c r="WND78" s="797"/>
      <c r="WNE78" s="797"/>
      <c r="WNF78" s="797"/>
      <c r="WNG78" s="797"/>
      <c r="WNH78" s="797"/>
      <c r="WNI78" s="797"/>
      <c r="WNJ78" s="797"/>
      <c r="WNK78" s="797"/>
      <c r="WNL78" s="797"/>
      <c r="WNM78" s="797"/>
      <c r="WNN78" s="797"/>
      <c r="WNO78" s="797"/>
      <c r="WNP78" s="797"/>
      <c r="WNQ78" s="797"/>
      <c r="WNR78" s="797"/>
      <c r="WNS78" s="797"/>
      <c r="WNT78" s="797"/>
      <c r="WNU78" s="797"/>
      <c r="WNV78" s="797"/>
      <c r="WNW78" s="797"/>
      <c r="WNX78" s="797"/>
      <c r="WNY78" s="797"/>
      <c r="WNZ78" s="797"/>
      <c r="WOA78" s="797"/>
      <c r="WOB78" s="797"/>
      <c r="WOC78" s="797"/>
      <c r="WOD78" s="797"/>
      <c r="WOE78" s="797"/>
      <c r="WOF78" s="797"/>
      <c r="WOG78" s="797"/>
      <c r="WOH78" s="797"/>
      <c r="WOI78" s="797"/>
      <c r="WOJ78" s="797"/>
      <c r="WOK78" s="797"/>
      <c r="WOL78" s="797"/>
      <c r="WOM78" s="797"/>
      <c r="WON78" s="797"/>
      <c r="WOO78" s="797"/>
      <c r="WOP78" s="797"/>
      <c r="WOQ78" s="797"/>
      <c r="WOR78" s="797"/>
      <c r="WOS78" s="797"/>
      <c r="WOT78" s="797"/>
      <c r="WOU78" s="797"/>
      <c r="WOV78" s="797"/>
      <c r="WOW78" s="797"/>
      <c r="WOX78" s="797"/>
      <c r="WOY78" s="797"/>
      <c r="WOZ78" s="797"/>
      <c r="WPA78" s="797"/>
      <c r="WPB78" s="797"/>
      <c r="WPC78" s="797"/>
      <c r="WPD78" s="797"/>
      <c r="WPE78" s="797"/>
      <c r="WPF78" s="797"/>
      <c r="WPG78" s="797"/>
      <c r="WPH78" s="797"/>
      <c r="WPI78" s="797"/>
      <c r="WPJ78" s="797"/>
      <c r="WPK78" s="797"/>
      <c r="WPL78" s="797"/>
      <c r="WPM78" s="797"/>
      <c r="WPN78" s="797"/>
      <c r="WPO78" s="797"/>
      <c r="WPP78" s="797"/>
      <c r="WPQ78" s="797"/>
      <c r="WPR78" s="797"/>
      <c r="WPS78" s="797"/>
      <c r="WPT78" s="797"/>
      <c r="WPU78" s="797"/>
      <c r="WPV78" s="797"/>
      <c r="WPW78" s="797"/>
      <c r="WPX78" s="797"/>
      <c r="WPY78" s="797"/>
      <c r="WPZ78" s="797"/>
      <c r="WQA78" s="797"/>
      <c r="WQB78" s="797"/>
      <c r="WQC78" s="797"/>
      <c r="WQD78" s="797"/>
      <c r="WQE78" s="797"/>
      <c r="WQF78" s="797"/>
      <c r="WQG78" s="797"/>
      <c r="WQH78" s="797"/>
      <c r="WQI78" s="797"/>
      <c r="WQJ78" s="797"/>
      <c r="WQK78" s="797"/>
      <c r="WQL78" s="797"/>
      <c r="WQM78" s="797"/>
      <c r="WQN78" s="797"/>
      <c r="WQO78" s="797"/>
      <c r="WQP78" s="797"/>
      <c r="WQQ78" s="797"/>
      <c r="WQR78" s="797"/>
      <c r="WQS78" s="797"/>
      <c r="WQT78" s="797"/>
      <c r="WQU78" s="797"/>
      <c r="WQV78" s="797"/>
      <c r="WQW78" s="797"/>
      <c r="WQX78" s="797"/>
      <c r="WQY78" s="797"/>
      <c r="WQZ78" s="797"/>
      <c r="WRA78" s="797"/>
      <c r="WRB78" s="797"/>
      <c r="WRC78" s="797"/>
      <c r="WRD78" s="797"/>
      <c r="WRE78" s="797"/>
      <c r="WRF78" s="797"/>
      <c r="WRG78" s="797"/>
      <c r="WRH78" s="797"/>
      <c r="WRI78" s="797"/>
      <c r="WRJ78" s="797"/>
      <c r="WRK78" s="797"/>
      <c r="WRL78" s="797"/>
      <c r="WRM78" s="797"/>
      <c r="WRN78" s="797"/>
      <c r="WRO78" s="797"/>
      <c r="WRP78" s="797"/>
      <c r="WRQ78" s="797"/>
      <c r="WRR78" s="797"/>
      <c r="WRS78" s="797"/>
      <c r="WRT78" s="797"/>
      <c r="WRU78" s="797"/>
      <c r="WRV78" s="797"/>
      <c r="WRW78" s="797"/>
      <c r="WRX78" s="797"/>
      <c r="WRY78" s="797"/>
      <c r="WRZ78" s="797"/>
      <c r="WSA78" s="797"/>
      <c r="WSB78" s="797"/>
      <c r="WSC78" s="797"/>
      <c r="WSD78" s="797"/>
      <c r="WSE78" s="797"/>
      <c r="WSF78" s="797"/>
      <c r="WSG78" s="797"/>
      <c r="WSH78" s="797"/>
      <c r="WSI78" s="797"/>
      <c r="WSJ78" s="797"/>
      <c r="WSK78" s="797"/>
      <c r="WSL78" s="797"/>
      <c r="WSM78" s="797"/>
      <c r="WSN78" s="797"/>
      <c r="WSO78" s="797"/>
      <c r="WSP78" s="797"/>
      <c r="WSQ78" s="797"/>
      <c r="WSR78" s="797"/>
      <c r="WSS78" s="797"/>
      <c r="WST78" s="797"/>
      <c r="WSU78" s="797"/>
      <c r="WSV78" s="797"/>
      <c r="WSW78" s="797"/>
      <c r="WSX78" s="797"/>
      <c r="WSY78" s="797"/>
      <c r="WSZ78" s="797"/>
      <c r="WTA78" s="797"/>
      <c r="WTB78" s="797"/>
      <c r="WTC78" s="797"/>
      <c r="WTD78" s="797"/>
      <c r="WTE78" s="797"/>
      <c r="WTF78" s="797"/>
      <c r="WTG78" s="797"/>
      <c r="WTH78" s="797"/>
      <c r="WTI78" s="797"/>
      <c r="WTJ78" s="797"/>
      <c r="WTK78" s="797"/>
      <c r="WTL78" s="797"/>
      <c r="WTM78" s="797"/>
      <c r="WTN78" s="797"/>
      <c r="WTO78" s="797"/>
      <c r="WTP78" s="797"/>
      <c r="WTQ78" s="797"/>
      <c r="WTR78" s="797"/>
      <c r="WTS78" s="797"/>
      <c r="WTT78" s="797"/>
      <c r="WTU78" s="797"/>
      <c r="WTV78" s="797"/>
      <c r="WTW78" s="797"/>
      <c r="WTX78" s="797"/>
      <c r="WTY78" s="797"/>
      <c r="WTZ78" s="797"/>
      <c r="WUA78" s="797"/>
      <c r="WUB78" s="797"/>
      <c r="WUC78" s="797"/>
      <c r="WUD78" s="797"/>
      <c r="WUE78" s="797"/>
      <c r="WUF78" s="797"/>
      <c r="WUG78" s="797"/>
      <c r="WUH78" s="797"/>
      <c r="WUI78" s="797"/>
      <c r="WUJ78" s="797"/>
      <c r="WUK78" s="797"/>
      <c r="WUL78" s="797"/>
      <c r="WUM78" s="797"/>
      <c r="WUN78" s="797"/>
      <c r="WUO78" s="797"/>
      <c r="WUP78" s="797"/>
      <c r="WUQ78" s="797"/>
      <c r="WUR78" s="797"/>
      <c r="WUS78" s="797"/>
      <c r="WUT78" s="797"/>
      <c r="WUU78" s="797"/>
      <c r="WUV78" s="797"/>
      <c r="WUW78" s="797"/>
      <c r="WUX78" s="797"/>
      <c r="WUY78" s="797"/>
      <c r="WUZ78" s="797"/>
      <c r="WVA78" s="797"/>
      <c r="WVB78" s="797"/>
      <c r="WVC78" s="797"/>
      <c r="WVD78" s="797"/>
      <c r="WVE78" s="797"/>
      <c r="WVF78" s="797"/>
      <c r="WVG78" s="797"/>
      <c r="WVH78" s="797"/>
      <c r="WVI78" s="797"/>
      <c r="WVJ78" s="797"/>
      <c r="WVK78" s="797"/>
      <c r="WVL78" s="797"/>
      <c r="WVM78" s="797"/>
      <c r="WVN78" s="797"/>
      <c r="WVO78" s="797"/>
      <c r="WVP78" s="797"/>
      <c r="WVQ78" s="797"/>
      <c r="WVR78" s="797"/>
      <c r="WVS78" s="797"/>
      <c r="WVT78" s="797"/>
      <c r="WVU78" s="797"/>
      <c r="WVV78" s="797"/>
      <c r="WVW78" s="797"/>
      <c r="WVX78" s="797"/>
      <c r="WVY78" s="797"/>
      <c r="WVZ78" s="797"/>
      <c r="WWA78" s="797"/>
      <c r="WWB78" s="797"/>
      <c r="WWC78" s="797"/>
      <c r="WWD78" s="797"/>
      <c r="WWE78" s="797"/>
      <c r="WWF78" s="797"/>
      <c r="WWG78" s="797"/>
      <c r="WWH78" s="797"/>
      <c r="WWI78" s="797"/>
      <c r="WWJ78" s="797"/>
      <c r="WWK78" s="797"/>
      <c r="WWL78" s="797"/>
      <c r="WWM78" s="797"/>
      <c r="WWN78" s="797"/>
      <c r="WWO78" s="797"/>
      <c r="WWP78" s="797"/>
      <c r="WWQ78" s="797"/>
      <c r="WWR78" s="797"/>
      <c r="WWS78" s="797"/>
      <c r="WWT78" s="797"/>
      <c r="WWU78" s="797"/>
      <c r="WWV78" s="797"/>
      <c r="WWW78" s="797"/>
      <c r="WWX78" s="797"/>
      <c r="WWY78" s="797"/>
      <c r="WWZ78" s="797"/>
      <c r="WXA78" s="797"/>
      <c r="WXB78" s="797"/>
      <c r="WXC78" s="797"/>
      <c r="WXD78" s="797"/>
      <c r="WXE78" s="797"/>
      <c r="WXF78" s="797"/>
      <c r="WXG78" s="797"/>
      <c r="WXH78" s="797"/>
      <c r="WXI78" s="797"/>
      <c r="WXJ78" s="797"/>
      <c r="WXK78" s="797"/>
      <c r="WXL78" s="797"/>
      <c r="WXM78" s="797"/>
      <c r="WXN78" s="797"/>
      <c r="WXO78" s="797"/>
      <c r="WXP78" s="797"/>
      <c r="WXQ78" s="797"/>
      <c r="WXR78" s="797"/>
      <c r="WXS78" s="797"/>
      <c r="WXT78" s="797"/>
      <c r="WXU78" s="797"/>
      <c r="WXV78" s="797"/>
      <c r="WXW78" s="797"/>
      <c r="WXX78" s="797"/>
      <c r="WXY78" s="797"/>
      <c r="WXZ78" s="797"/>
      <c r="WYA78" s="797"/>
      <c r="WYB78" s="797"/>
      <c r="WYC78" s="797"/>
      <c r="WYD78" s="797"/>
      <c r="WYE78" s="797"/>
      <c r="WYF78" s="797"/>
      <c r="WYG78" s="797"/>
      <c r="WYH78" s="797"/>
      <c r="WYI78" s="797"/>
      <c r="WYJ78" s="797"/>
      <c r="WYK78" s="797"/>
      <c r="WYL78" s="797"/>
      <c r="WYM78" s="797"/>
      <c r="WYN78" s="797"/>
      <c r="WYO78" s="797"/>
      <c r="WYP78" s="797"/>
      <c r="WYQ78" s="797"/>
      <c r="WYR78" s="797"/>
      <c r="WYS78" s="797"/>
      <c r="WYT78" s="797"/>
      <c r="WYU78" s="797"/>
      <c r="WYV78" s="797"/>
      <c r="WYW78" s="797"/>
      <c r="WYX78" s="797"/>
      <c r="WYY78" s="797"/>
      <c r="WYZ78" s="797"/>
      <c r="WZA78" s="797"/>
      <c r="WZB78" s="797"/>
      <c r="WZC78" s="797"/>
      <c r="WZD78" s="797"/>
      <c r="WZE78" s="797"/>
      <c r="WZF78" s="797"/>
      <c r="WZG78" s="797"/>
      <c r="WZH78" s="797"/>
      <c r="WZI78" s="797"/>
      <c r="WZJ78" s="797"/>
      <c r="WZK78" s="797"/>
      <c r="WZL78" s="797"/>
      <c r="WZM78" s="797"/>
      <c r="WZN78" s="797"/>
      <c r="WZO78" s="797"/>
      <c r="WZP78" s="797"/>
      <c r="WZQ78" s="797"/>
      <c r="WZR78" s="797"/>
      <c r="WZS78" s="797"/>
      <c r="WZT78" s="797"/>
      <c r="WZU78" s="797"/>
      <c r="WZV78" s="797"/>
      <c r="WZW78" s="797"/>
      <c r="WZX78" s="797"/>
      <c r="WZY78" s="797"/>
      <c r="WZZ78" s="797"/>
      <c r="XAA78" s="797"/>
      <c r="XAB78" s="797"/>
      <c r="XAC78" s="797"/>
      <c r="XAD78" s="797"/>
      <c r="XAE78" s="797"/>
      <c r="XAF78" s="797"/>
      <c r="XAG78" s="797"/>
      <c r="XAH78" s="797"/>
      <c r="XAI78" s="797"/>
      <c r="XAJ78" s="797"/>
      <c r="XAK78" s="797"/>
      <c r="XAL78" s="797"/>
      <c r="XAM78" s="797"/>
      <c r="XAN78" s="797"/>
      <c r="XAO78" s="797"/>
      <c r="XAP78" s="797"/>
      <c r="XAQ78" s="797"/>
      <c r="XAR78" s="797"/>
      <c r="XAS78" s="797"/>
      <c r="XAT78" s="797"/>
      <c r="XAU78" s="797"/>
      <c r="XAV78" s="797"/>
      <c r="XAW78" s="797"/>
      <c r="XAX78" s="797"/>
      <c r="XAY78" s="797"/>
      <c r="XAZ78" s="797"/>
      <c r="XBA78" s="797"/>
      <c r="XBB78" s="797"/>
      <c r="XBC78" s="797"/>
      <c r="XBD78" s="797"/>
      <c r="XBE78" s="797"/>
      <c r="XBF78" s="797"/>
      <c r="XBG78" s="797"/>
      <c r="XBH78" s="797"/>
      <c r="XBI78" s="797"/>
      <c r="XBJ78" s="797"/>
      <c r="XBK78" s="797"/>
      <c r="XBL78" s="797"/>
      <c r="XBM78" s="797"/>
      <c r="XBN78" s="797"/>
      <c r="XBO78" s="797"/>
      <c r="XBP78" s="797"/>
      <c r="XBQ78" s="797"/>
      <c r="XBR78" s="797"/>
      <c r="XBS78" s="797"/>
      <c r="XBT78" s="797"/>
      <c r="XBU78" s="797"/>
      <c r="XBV78" s="797"/>
      <c r="XBW78" s="797"/>
      <c r="XBX78" s="797"/>
      <c r="XBY78" s="797"/>
      <c r="XBZ78" s="797"/>
      <c r="XCA78" s="797"/>
      <c r="XCB78" s="797"/>
      <c r="XCC78" s="797"/>
      <c r="XCD78" s="797"/>
      <c r="XCE78" s="797"/>
      <c r="XCF78" s="797"/>
      <c r="XCG78" s="797"/>
      <c r="XCH78" s="797"/>
      <c r="XCI78" s="797"/>
      <c r="XCJ78" s="797"/>
      <c r="XCK78" s="797"/>
      <c r="XCL78" s="797"/>
      <c r="XCM78" s="797"/>
      <c r="XCN78" s="797"/>
      <c r="XCO78" s="797"/>
      <c r="XCP78" s="797"/>
      <c r="XCQ78" s="797"/>
      <c r="XCR78" s="797"/>
      <c r="XCS78" s="797"/>
      <c r="XCT78" s="797"/>
      <c r="XCU78" s="797"/>
      <c r="XCV78" s="797"/>
      <c r="XCW78" s="797"/>
      <c r="XCX78" s="797"/>
      <c r="XCY78" s="797"/>
      <c r="XCZ78" s="797"/>
      <c r="XDA78" s="797"/>
      <c r="XDB78" s="797"/>
      <c r="XDC78" s="797"/>
      <c r="XDD78" s="797"/>
      <c r="XDE78" s="797"/>
      <c r="XDF78" s="797"/>
      <c r="XDG78" s="797"/>
      <c r="XDH78" s="797"/>
      <c r="XDI78" s="797"/>
      <c r="XDJ78" s="797"/>
      <c r="XDK78" s="797"/>
      <c r="XDL78" s="797"/>
      <c r="XDM78" s="797"/>
      <c r="XDN78" s="797"/>
      <c r="XDO78" s="797"/>
      <c r="XDP78" s="797"/>
    </row>
    <row r="79" spans="1:16344" s="792" customFormat="1" ht="14.25" x14ac:dyDescent="0.2">
      <c r="B79" s="7"/>
      <c r="C79" s="7"/>
      <c r="E79" s="800"/>
      <c r="G79" s="797"/>
      <c r="H79" s="797"/>
      <c r="I79" s="797"/>
      <c r="J79" s="797"/>
      <c r="K79" s="797"/>
      <c r="L79" s="797"/>
      <c r="M79" s="797"/>
      <c r="N79" s="797"/>
      <c r="O79" s="797"/>
      <c r="P79" s="797"/>
      <c r="Q79" s="797"/>
      <c r="R79" s="797"/>
      <c r="S79" s="797"/>
      <c r="T79" s="797"/>
      <c r="U79" s="797"/>
      <c r="V79" s="797"/>
      <c r="W79" s="797"/>
      <c r="X79" s="797"/>
      <c r="Y79" s="797"/>
      <c r="Z79" s="797"/>
      <c r="AA79" s="797"/>
      <c r="AB79" s="797"/>
      <c r="AC79" s="797"/>
      <c r="AD79" s="797"/>
      <c r="AE79" s="797"/>
      <c r="AF79" s="797"/>
      <c r="AG79" s="797"/>
      <c r="AH79" s="797"/>
      <c r="AI79" s="797"/>
      <c r="AJ79" s="797"/>
      <c r="AK79" s="797"/>
      <c r="AL79" s="797"/>
      <c r="AM79" s="797"/>
      <c r="AN79" s="797"/>
      <c r="AO79" s="797"/>
      <c r="AP79" s="797"/>
      <c r="AQ79" s="797"/>
      <c r="AR79" s="797"/>
      <c r="AS79" s="797"/>
      <c r="AT79" s="797"/>
      <c r="AU79" s="797"/>
      <c r="AV79" s="797"/>
      <c r="AW79" s="797"/>
      <c r="AX79" s="797"/>
      <c r="AY79" s="797"/>
      <c r="AZ79" s="797"/>
      <c r="BA79" s="797"/>
      <c r="BB79" s="797"/>
      <c r="BC79" s="797"/>
      <c r="BD79" s="797"/>
      <c r="BE79" s="797"/>
      <c r="BF79" s="797"/>
      <c r="BG79" s="797"/>
      <c r="BH79" s="797"/>
      <c r="BI79" s="797"/>
      <c r="BJ79" s="797"/>
      <c r="BK79" s="797"/>
      <c r="BL79" s="797"/>
      <c r="BM79" s="797"/>
      <c r="BN79" s="797"/>
      <c r="BO79" s="797"/>
      <c r="BP79" s="797"/>
      <c r="BQ79" s="797"/>
      <c r="BR79" s="797"/>
      <c r="BS79" s="797"/>
      <c r="BT79" s="797"/>
      <c r="BU79" s="797"/>
      <c r="BV79" s="797"/>
      <c r="BW79" s="797"/>
      <c r="BX79" s="797"/>
      <c r="BY79" s="797"/>
      <c r="BZ79" s="797"/>
      <c r="CA79" s="797"/>
      <c r="CB79" s="797"/>
      <c r="CC79" s="797"/>
      <c r="CD79" s="797"/>
      <c r="CE79" s="797"/>
      <c r="CF79" s="797"/>
      <c r="CG79" s="797"/>
      <c r="CH79" s="797"/>
      <c r="CI79" s="797"/>
      <c r="CJ79" s="797"/>
      <c r="CK79" s="797"/>
      <c r="CL79" s="797"/>
      <c r="CM79" s="797"/>
      <c r="CN79" s="797"/>
      <c r="CO79" s="797"/>
      <c r="CP79" s="797"/>
      <c r="CQ79" s="797"/>
      <c r="CR79" s="797"/>
      <c r="CS79" s="797"/>
      <c r="CT79" s="797"/>
      <c r="CU79" s="797"/>
      <c r="CV79" s="797"/>
      <c r="CW79" s="797"/>
      <c r="CX79" s="797"/>
      <c r="CY79" s="797"/>
      <c r="CZ79" s="797"/>
      <c r="DA79" s="797"/>
      <c r="DB79" s="797"/>
      <c r="DC79" s="797"/>
      <c r="DD79" s="797"/>
      <c r="DE79" s="797"/>
      <c r="DF79" s="797"/>
      <c r="DG79" s="797"/>
      <c r="DH79" s="797"/>
      <c r="DI79" s="797"/>
      <c r="DJ79" s="797"/>
      <c r="DK79" s="797"/>
      <c r="DL79" s="797"/>
      <c r="DM79" s="797"/>
      <c r="DN79" s="797"/>
      <c r="DO79" s="797"/>
      <c r="DP79" s="797"/>
      <c r="DQ79" s="797"/>
      <c r="DR79" s="797"/>
      <c r="DS79" s="797"/>
      <c r="DT79" s="797"/>
      <c r="DU79" s="797"/>
      <c r="DV79" s="797"/>
      <c r="DW79" s="797"/>
      <c r="DX79" s="797"/>
      <c r="DY79" s="797"/>
      <c r="DZ79" s="797"/>
      <c r="EA79" s="797"/>
      <c r="EB79" s="797"/>
      <c r="EC79" s="797"/>
      <c r="ED79" s="797"/>
      <c r="EE79" s="797"/>
      <c r="EF79" s="797"/>
      <c r="EG79" s="797"/>
      <c r="EH79" s="797"/>
      <c r="EI79" s="797"/>
      <c r="EJ79" s="797"/>
      <c r="EK79" s="797"/>
      <c r="EL79" s="797"/>
      <c r="EM79" s="797"/>
      <c r="EN79" s="797"/>
      <c r="EO79" s="797"/>
      <c r="EP79" s="797"/>
      <c r="EQ79" s="797"/>
      <c r="ER79" s="797"/>
      <c r="ES79" s="797"/>
      <c r="ET79" s="797"/>
      <c r="EU79" s="797"/>
      <c r="EV79" s="797"/>
      <c r="EW79" s="797"/>
      <c r="EX79" s="797"/>
      <c r="EY79" s="797"/>
      <c r="EZ79" s="797"/>
      <c r="FA79" s="797"/>
      <c r="FB79" s="797"/>
      <c r="FC79" s="797"/>
      <c r="FD79" s="797"/>
      <c r="FE79" s="797"/>
      <c r="FF79" s="797"/>
      <c r="FG79" s="797"/>
      <c r="FH79" s="797"/>
      <c r="FI79" s="797"/>
      <c r="FJ79" s="797"/>
      <c r="FK79" s="797"/>
      <c r="FL79" s="797"/>
      <c r="FM79" s="797"/>
      <c r="FN79" s="797"/>
      <c r="FO79" s="797"/>
      <c r="FP79" s="797"/>
      <c r="FQ79" s="797"/>
      <c r="FR79" s="797"/>
      <c r="FS79" s="797"/>
      <c r="FT79" s="797"/>
      <c r="FU79" s="797"/>
      <c r="FV79" s="797"/>
      <c r="FW79" s="797"/>
      <c r="FX79" s="797"/>
      <c r="FY79" s="797"/>
      <c r="FZ79" s="797"/>
      <c r="GA79" s="797"/>
      <c r="GB79" s="797"/>
      <c r="GC79" s="797"/>
      <c r="GD79" s="797"/>
      <c r="GE79" s="797"/>
      <c r="GF79" s="797"/>
      <c r="GG79" s="797"/>
      <c r="GH79" s="797"/>
      <c r="GI79" s="797"/>
      <c r="GJ79" s="797"/>
      <c r="GK79" s="797"/>
      <c r="GL79" s="797"/>
      <c r="GM79" s="797"/>
      <c r="GN79" s="797"/>
      <c r="GO79" s="797"/>
      <c r="GP79" s="797"/>
      <c r="GQ79" s="797"/>
      <c r="GR79" s="797"/>
      <c r="GS79" s="797"/>
      <c r="GT79" s="797"/>
      <c r="GU79" s="797"/>
      <c r="GV79" s="797"/>
      <c r="GW79" s="797"/>
      <c r="GX79" s="797"/>
      <c r="GY79" s="797"/>
      <c r="GZ79" s="797"/>
      <c r="HA79" s="797"/>
      <c r="HB79" s="797"/>
      <c r="HC79" s="797"/>
      <c r="HD79" s="797"/>
      <c r="HE79" s="797"/>
      <c r="HF79" s="797"/>
      <c r="HG79" s="797"/>
      <c r="HH79" s="797"/>
      <c r="HI79" s="797"/>
      <c r="HJ79" s="797"/>
      <c r="HK79" s="797"/>
      <c r="HL79" s="797"/>
      <c r="HM79" s="797"/>
      <c r="HN79" s="797"/>
      <c r="HO79" s="797"/>
      <c r="HP79" s="797"/>
      <c r="HQ79" s="797"/>
      <c r="HR79" s="797"/>
      <c r="HS79" s="797"/>
      <c r="HT79" s="797"/>
      <c r="HU79" s="797"/>
      <c r="HV79" s="797"/>
      <c r="HW79" s="797"/>
      <c r="HX79" s="797"/>
      <c r="HY79" s="797"/>
      <c r="HZ79" s="797"/>
      <c r="IA79" s="797"/>
      <c r="IB79" s="797"/>
      <c r="IC79" s="797"/>
      <c r="ID79" s="797"/>
      <c r="IE79" s="797"/>
      <c r="IF79" s="797"/>
      <c r="IG79" s="797"/>
      <c r="IH79" s="797"/>
      <c r="II79" s="797"/>
      <c r="IJ79" s="797"/>
      <c r="IK79" s="797"/>
      <c r="IL79" s="797"/>
      <c r="IM79" s="797"/>
      <c r="IN79" s="797"/>
      <c r="IO79" s="797"/>
      <c r="IP79" s="797"/>
      <c r="IQ79" s="797"/>
      <c r="IR79" s="797"/>
      <c r="IS79" s="797"/>
      <c r="IT79" s="797"/>
      <c r="IU79" s="797"/>
      <c r="IV79" s="797"/>
      <c r="IW79" s="797"/>
      <c r="IX79" s="797"/>
      <c r="IY79" s="797"/>
      <c r="IZ79" s="797"/>
      <c r="JA79" s="797"/>
      <c r="JB79" s="797"/>
      <c r="JC79" s="797"/>
      <c r="JD79" s="797"/>
      <c r="JE79" s="797"/>
      <c r="JF79" s="797"/>
      <c r="JG79" s="797"/>
      <c r="JH79" s="797"/>
      <c r="JI79" s="797"/>
      <c r="JJ79" s="797"/>
      <c r="JK79" s="797"/>
      <c r="JL79" s="797"/>
      <c r="JM79" s="797"/>
      <c r="JN79" s="797"/>
      <c r="JO79" s="797"/>
      <c r="JP79" s="797"/>
      <c r="JQ79" s="797"/>
      <c r="JR79" s="797"/>
      <c r="JS79" s="797"/>
      <c r="JT79" s="797"/>
      <c r="JU79" s="797"/>
      <c r="JV79" s="797"/>
      <c r="JW79" s="797"/>
      <c r="JX79" s="797"/>
      <c r="JY79" s="797"/>
      <c r="JZ79" s="797"/>
      <c r="KA79" s="797"/>
      <c r="KB79" s="797"/>
      <c r="KC79" s="797"/>
      <c r="KD79" s="797"/>
      <c r="KE79" s="797"/>
      <c r="KF79" s="797"/>
      <c r="KG79" s="797"/>
      <c r="KH79" s="797"/>
      <c r="KI79" s="797"/>
      <c r="KJ79" s="797"/>
      <c r="KK79" s="797"/>
      <c r="KL79" s="797"/>
      <c r="KM79" s="797"/>
      <c r="KN79" s="797"/>
      <c r="KO79" s="797"/>
      <c r="KP79" s="797"/>
      <c r="KQ79" s="797"/>
      <c r="KR79" s="797"/>
      <c r="KS79" s="797"/>
      <c r="KT79" s="797"/>
      <c r="KU79" s="797"/>
      <c r="KV79" s="797"/>
      <c r="KW79" s="797"/>
      <c r="KX79" s="797"/>
      <c r="KY79" s="797"/>
      <c r="KZ79" s="797"/>
      <c r="LA79" s="797"/>
      <c r="LB79" s="797"/>
      <c r="LC79" s="797"/>
      <c r="LD79" s="797"/>
      <c r="LE79" s="797"/>
      <c r="LF79" s="797"/>
      <c r="LG79" s="797"/>
      <c r="LH79" s="797"/>
      <c r="LI79" s="797"/>
      <c r="LJ79" s="797"/>
      <c r="LK79" s="797"/>
      <c r="LL79" s="797"/>
      <c r="LM79" s="797"/>
      <c r="LN79" s="797"/>
      <c r="LO79" s="797"/>
      <c r="LP79" s="797"/>
      <c r="LQ79" s="797"/>
      <c r="LR79" s="797"/>
      <c r="LS79" s="797"/>
      <c r="LT79" s="797"/>
      <c r="LU79" s="797"/>
      <c r="LV79" s="797"/>
      <c r="LW79" s="797"/>
      <c r="LX79" s="797"/>
      <c r="LY79" s="797"/>
      <c r="LZ79" s="797"/>
      <c r="MA79" s="797"/>
      <c r="MB79" s="797"/>
      <c r="MC79" s="797"/>
      <c r="MD79" s="797"/>
      <c r="ME79" s="797"/>
      <c r="MF79" s="797"/>
      <c r="MG79" s="797"/>
      <c r="MH79" s="797"/>
      <c r="MI79" s="797"/>
      <c r="MJ79" s="797"/>
      <c r="MK79" s="797"/>
      <c r="ML79" s="797"/>
      <c r="MM79" s="797"/>
      <c r="MN79" s="797"/>
      <c r="MO79" s="797"/>
      <c r="MP79" s="797"/>
      <c r="MQ79" s="797"/>
      <c r="MR79" s="797"/>
      <c r="MS79" s="797"/>
      <c r="MT79" s="797"/>
      <c r="MU79" s="797"/>
      <c r="MV79" s="797"/>
      <c r="MW79" s="797"/>
      <c r="MX79" s="797"/>
      <c r="MY79" s="797"/>
      <c r="MZ79" s="797"/>
      <c r="NA79" s="797"/>
      <c r="NB79" s="797"/>
      <c r="NC79" s="797"/>
      <c r="ND79" s="797"/>
      <c r="NE79" s="797"/>
      <c r="NF79" s="797"/>
      <c r="NG79" s="797"/>
      <c r="NH79" s="797"/>
      <c r="NI79" s="797"/>
      <c r="NJ79" s="797"/>
      <c r="NK79" s="797"/>
      <c r="NL79" s="797"/>
      <c r="NM79" s="797"/>
      <c r="NN79" s="797"/>
      <c r="NO79" s="797"/>
      <c r="NP79" s="797"/>
      <c r="NQ79" s="797"/>
      <c r="NR79" s="797"/>
      <c r="NS79" s="797"/>
      <c r="NT79" s="797"/>
      <c r="NU79" s="797"/>
      <c r="NV79" s="797"/>
      <c r="NW79" s="797"/>
      <c r="NX79" s="797"/>
      <c r="NY79" s="797"/>
      <c r="NZ79" s="797"/>
      <c r="OA79" s="797"/>
      <c r="OB79" s="797"/>
      <c r="OC79" s="797"/>
      <c r="OD79" s="797"/>
      <c r="OE79" s="797"/>
      <c r="OF79" s="797"/>
      <c r="OG79" s="797"/>
      <c r="OH79" s="797"/>
      <c r="OI79" s="797"/>
      <c r="OJ79" s="797"/>
      <c r="OK79" s="797"/>
      <c r="OL79" s="797"/>
      <c r="OM79" s="797"/>
      <c r="ON79" s="797"/>
      <c r="OO79" s="797"/>
      <c r="OP79" s="797"/>
      <c r="OQ79" s="797"/>
      <c r="OR79" s="797"/>
      <c r="OS79" s="797"/>
      <c r="OT79" s="797"/>
      <c r="OU79" s="797"/>
      <c r="OV79" s="797"/>
      <c r="OW79" s="797"/>
      <c r="OX79" s="797"/>
      <c r="OY79" s="797"/>
      <c r="OZ79" s="797"/>
      <c r="PA79" s="797"/>
      <c r="PB79" s="797"/>
      <c r="PC79" s="797"/>
      <c r="PD79" s="797"/>
      <c r="PE79" s="797"/>
      <c r="PF79" s="797"/>
      <c r="PG79" s="797"/>
      <c r="PH79" s="797"/>
      <c r="PI79" s="797"/>
      <c r="PJ79" s="797"/>
      <c r="PK79" s="797"/>
      <c r="PL79" s="797"/>
      <c r="PM79" s="797"/>
      <c r="PN79" s="797"/>
      <c r="PO79" s="797"/>
      <c r="PP79" s="797"/>
      <c r="PQ79" s="797"/>
      <c r="PR79" s="797"/>
      <c r="PS79" s="797"/>
      <c r="PT79" s="797"/>
      <c r="PU79" s="797"/>
      <c r="PV79" s="797"/>
      <c r="PW79" s="797"/>
      <c r="PX79" s="797"/>
      <c r="PY79" s="797"/>
      <c r="PZ79" s="797"/>
      <c r="QA79" s="797"/>
      <c r="QB79" s="797"/>
      <c r="QC79" s="797"/>
      <c r="QD79" s="797"/>
      <c r="QE79" s="797"/>
      <c r="QF79" s="797"/>
      <c r="QG79" s="797"/>
      <c r="QH79" s="797"/>
      <c r="QI79" s="797"/>
      <c r="QJ79" s="797"/>
      <c r="QK79" s="797"/>
      <c r="QL79" s="797"/>
      <c r="QM79" s="797"/>
      <c r="QN79" s="797"/>
      <c r="QO79" s="797"/>
      <c r="QP79" s="797"/>
      <c r="QQ79" s="797"/>
      <c r="QR79" s="797"/>
      <c r="QS79" s="797"/>
      <c r="QT79" s="797"/>
      <c r="QU79" s="797"/>
      <c r="QV79" s="797"/>
      <c r="QW79" s="797"/>
      <c r="QX79" s="797"/>
      <c r="QY79" s="797"/>
      <c r="QZ79" s="797"/>
      <c r="RA79" s="797"/>
      <c r="RB79" s="797"/>
      <c r="RC79" s="797"/>
      <c r="RD79" s="797"/>
      <c r="RE79" s="797"/>
      <c r="RF79" s="797"/>
      <c r="RG79" s="797"/>
      <c r="RH79" s="797"/>
      <c r="RI79" s="797"/>
      <c r="RJ79" s="797"/>
      <c r="RK79" s="797"/>
      <c r="RL79" s="797"/>
      <c r="RM79" s="797"/>
      <c r="RN79" s="797"/>
      <c r="RO79" s="797"/>
      <c r="RP79" s="797"/>
      <c r="RQ79" s="797"/>
      <c r="RR79" s="797"/>
      <c r="RS79" s="797"/>
      <c r="RT79" s="797"/>
      <c r="RU79" s="797"/>
      <c r="RV79" s="797"/>
      <c r="RW79" s="797"/>
      <c r="RX79" s="797"/>
      <c r="RY79" s="797"/>
      <c r="RZ79" s="797"/>
      <c r="SA79" s="797"/>
      <c r="SB79" s="797"/>
      <c r="SC79" s="797"/>
      <c r="SD79" s="797"/>
      <c r="SE79" s="797"/>
      <c r="SF79" s="797"/>
      <c r="SG79" s="797"/>
      <c r="SH79" s="797"/>
      <c r="SI79" s="797"/>
      <c r="SJ79" s="797"/>
      <c r="SK79" s="797"/>
      <c r="SL79" s="797"/>
      <c r="SM79" s="797"/>
      <c r="SN79" s="797"/>
      <c r="SO79" s="797"/>
      <c r="SP79" s="797"/>
      <c r="SQ79" s="797"/>
      <c r="SR79" s="797"/>
      <c r="SS79" s="797"/>
      <c r="ST79" s="797"/>
      <c r="SU79" s="797"/>
      <c r="SV79" s="797"/>
      <c r="SW79" s="797"/>
      <c r="SX79" s="797"/>
      <c r="SY79" s="797"/>
      <c r="SZ79" s="797"/>
      <c r="TA79" s="797"/>
      <c r="TB79" s="797"/>
      <c r="TC79" s="797"/>
      <c r="TD79" s="797"/>
      <c r="TE79" s="797"/>
      <c r="TF79" s="797"/>
      <c r="TG79" s="797"/>
      <c r="TH79" s="797"/>
      <c r="TI79" s="797"/>
      <c r="TJ79" s="797"/>
      <c r="TK79" s="797"/>
      <c r="TL79" s="797"/>
      <c r="TM79" s="797"/>
      <c r="TN79" s="797"/>
      <c r="TO79" s="797"/>
      <c r="TP79" s="797"/>
      <c r="TQ79" s="797"/>
      <c r="TR79" s="797"/>
      <c r="TS79" s="797"/>
      <c r="TT79" s="797"/>
      <c r="TU79" s="797"/>
      <c r="TV79" s="797"/>
      <c r="TW79" s="797"/>
      <c r="TX79" s="797"/>
      <c r="TY79" s="797"/>
      <c r="TZ79" s="797"/>
      <c r="UA79" s="797"/>
      <c r="UB79" s="797"/>
      <c r="UC79" s="797"/>
      <c r="UD79" s="797"/>
      <c r="UE79" s="797"/>
      <c r="UF79" s="797"/>
      <c r="UG79" s="797"/>
      <c r="UH79" s="797"/>
      <c r="UI79" s="797"/>
      <c r="UJ79" s="797"/>
      <c r="UK79" s="797"/>
      <c r="UL79" s="797"/>
      <c r="UM79" s="797"/>
      <c r="UN79" s="797"/>
      <c r="UO79" s="797"/>
      <c r="UP79" s="797"/>
      <c r="UQ79" s="797"/>
      <c r="UR79" s="797"/>
      <c r="US79" s="797"/>
      <c r="UT79" s="797"/>
      <c r="UU79" s="797"/>
      <c r="UV79" s="797"/>
      <c r="UW79" s="797"/>
      <c r="UX79" s="797"/>
      <c r="UY79" s="797"/>
      <c r="UZ79" s="797"/>
      <c r="VA79" s="797"/>
      <c r="VB79" s="797"/>
      <c r="VC79" s="797"/>
      <c r="VD79" s="797"/>
      <c r="VE79" s="797"/>
      <c r="VF79" s="797"/>
      <c r="VG79" s="797"/>
      <c r="VH79" s="797"/>
      <c r="VI79" s="797"/>
      <c r="VJ79" s="797"/>
      <c r="VK79" s="797"/>
      <c r="VL79" s="797"/>
      <c r="VM79" s="797"/>
      <c r="VN79" s="797"/>
      <c r="VO79" s="797"/>
      <c r="VP79" s="797"/>
      <c r="VQ79" s="797"/>
      <c r="VR79" s="797"/>
      <c r="VS79" s="797"/>
      <c r="VT79" s="797"/>
      <c r="VU79" s="797"/>
      <c r="VV79" s="797"/>
      <c r="VW79" s="797"/>
      <c r="VX79" s="797"/>
      <c r="VY79" s="797"/>
      <c r="VZ79" s="797"/>
      <c r="WA79" s="797"/>
      <c r="WB79" s="797"/>
      <c r="WC79" s="797"/>
      <c r="WD79" s="797"/>
      <c r="WE79" s="797"/>
      <c r="WF79" s="797"/>
      <c r="WG79" s="797"/>
      <c r="WH79" s="797"/>
      <c r="WI79" s="797"/>
      <c r="WJ79" s="797"/>
      <c r="WK79" s="797"/>
      <c r="WL79" s="797"/>
      <c r="WM79" s="797"/>
      <c r="WN79" s="797"/>
      <c r="WO79" s="797"/>
      <c r="WP79" s="797"/>
      <c r="WQ79" s="797"/>
      <c r="WR79" s="797"/>
      <c r="WS79" s="797"/>
      <c r="WT79" s="797"/>
      <c r="WU79" s="797"/>
      <c r="WV79" s="797"/>
      <c r="WW79" s="797"/>
      <c r="WX79" s="797"/>
      <c r="WY79" s="797"/>
      <c r="WZ79" s="797"/>
      <c r="XA79" s="797"/>
      <c r="XB79" s="797"/>
      <c r="XC79" s="797"/>
      <c r="XD79" s="797"/>
      <c r="XE79" s="797"/>
      <c r="XF79" s="797"/>
      <c r="XG79" s="797"/>
      <c r="XH79" s="797"/>
      <c r="XI79" s="797"/>
      <c r="XJ79" s="797"/>
      <c r="XK79" s="797"/>
      <c r="XL79" s="797"/>
      <c r="XM79" s="797"/>
      <c r="XN79" s="797"/>
      <c r="XO79" s="797"/>
      <c r="XP79" s="797"/>
      <c r="XQ79" s="797"/>
      <c r="XR79" s="797"/>
      <c r="XS79" s="797"/>
      <c r="XT79" s="797"/>
      <c r="XU79" s="797"/>
      <c r="XV79" s="797"/>
      <c r="XW79" s="797"/>
      <c r="XX79" s="797"/>
      <c r="XY79" s="797"/>
      <c r="XZ79" s="797"/>
      <c r="YA79" s="797"/>
      <c r="YB79" s="797"/>
      <c r="YC79" s="797"/>
      <c r="YD79" s="797"/>
      <c r="YE79" s="797"/>
      <c r="YF79" s="797"/>
      <c r="YG79" s="797"/>
      <c r="YH79" s="797"/>
      <c r="YI79" s="797"/>
      <c r="YJ79" s="797"/>
      <c r="YK79" s="797"/>
      <c r="YL79" s="797"/>
      <c r="YM79" s="797"/>
      <c r="YN79" s="797"/>
      <c r="YO79" s="797"/>
      <c r="YP79" s="797"/>
      <c r="YQ79" s="797"/>
      <c r="YR79" s="797"/>
      <c r="YS79" s="797"/>
      <c r="YT79" s="797"/>
      <c r="YU79" s="797"/>
      <c r="YV79" s="797"/>
      <c r="YW79" s="797"/>
      <c r="YX79" s="797"/>
      <c r="YY79" s="797"/>
      <c r="YZ79" s="797"/>
      <c r="ZA79" s="797"/>
      <c r="ZB79" s="797"/>
      <c r="ZC79" s="797"/>
      <c r="ZD79" s="797"/>
      <c r="ZE79" s="797"/>
      <c r="ZF79" s="797"/>
      <c r="ZG79" s="797"/>
      <c r="ZH79" s="797"/>
      <c r="ZI79" s="797"/>
      <c r="ZJ79" s="797"/>
      <c r="ZK79" s="797"/>
      <c r="ZL79" s="797"/>
      <c r="ZM79" s="797"/>
      <c r="ZN79" s="797"/>
      <c r="ZO79" s="797"/>
      <c r="ZP79" s="797"/>
      <c r="ZQ79" s="797"/>
      <c r="ZR79" s="797"/>
      <c r="ZS79" s="797"/>
      <c r="ZT79" s="797"/>
      <c r="ZU79" s="797"/>
      <c r="ZV79" s="797"/>
      <c r="ZW79" s="797"/>
      <c r="ZX79" s="797"/>
      <c r="ZY79" s="797"/>
      <c r="ZZ79" s="797"/>
      <c r="AAA79" s="797"/>
      <c r="AAB79" s="797"/>
      <c r="AAC79" s="797"/>
      <c r="AAD79" s="797"/>
      <c r="AAE79" s="797"/>
      <c r="AAF79" s="797"/>
      <c r="AAG79" s="797"/>
      <c r="AAH79" s="797"/>
      <c r="AAI79" s="797"/>
      <c r="AAJ79" s="797"/>
      <c r="AAK79" s="797"/>
      <c r="AAL79" s="797"/>
      <c r="AAM79" s="797"/>
      <c r="AAN79" s="797"/>
      <c r="AAO79" s="797"/>
      <c r="AAP79" s="797"/>
      <c r="AAQ79" s="797"/>
      <c r="AAR79" s="797"/>
      <c r="AAS79" s="797"/>
      <c r="AAT79" s="797"/>
      <c r="AAU79" s="797"/>
      <c r="AAV79" s="797"/>
      <c r="AAW79" s="797"/>
      <c r="AAX79" s="797"/>
      <c r="AAY79" s="797"/>
      <c r="AAZ79" s="797"/>
      <c r="ABA79" s="797"/>
      <c r="ABB79" s="797"/>
      <c r="ABC79" s="797"/>
      <c r="ABD79" s="797"/>
      <c r="ABE79" s="797"/>
      <c r="ABF79" s="797"/>
      <c r="ABG79" s="797"/>
      <c r="ABH79" s="797"/>
      <c r="ABI79" s="797"/>
      <c r="ABJ79" s="797"/>
      <c r="ABK79" s="797"/>
      <c r="ABL79" s="797"/>
      <c r="ABM79" s="797"/>
      <c r="ABN79" s="797"/>
      <c r="ABO79" s="797"/>
      <c r="ABP79" s="797"/>
      <c r="ABQ79" s="797"/>
      <c r="ABR79" s="797"/>
      <c r="ABS79" s="797"/>
      <c r="ABT79" s="797"/>
      <c r="ABU79" s="797"/>
      <c r="ABV79" s="797"/>
      <c r="ABW79" s="797"/>
      <c r="ABX79" s="797"/>
      <c r="ABY79" s="797"/>
      <c r="ABZ79" s="797"/>
      <c r="ACA79" s="797"/>
      <c r="ACB79" s="797"/>
      <c r="ACC79" s="797"/>
      <c r="ACD79" s="797"/>
      <c r="ACE79" s="797"/>
      <c r="ACF79" s="797"/>
      <c r="ACG79" s="797"/>
      <c r="ACH79" s="797"/>
      <c r="ACI79" s="797"/>
      <c r="ACJ79" s="797"/>
      <c r="ACK79" s="797"/>
      <c r="ACL79" s="797"/>
      <c r="ACM79" s="797"/>
      <c r="ACN79" s="797"/>
      <c r="ACO79" s="797"/>
      <c r="ACP79" s="797"/>
      <c r="ACQ79" s="797"/>
      <c r="ACR79" s="797"/>
      <c r="ACS79" s="797"/>
      <c r="ACT79" s="797"/>
      <c r="ACU79" s="797"/>
      <c r="ACV79" s="797"/>
      <c r="ACW79" s="797"/>
      <c r="ACX79" s="797"/>
      <c r="ACY79" s="797"/>
      <c r="ACZ79" s="797"/>
      <c r="ADA79" s="797"/>
      <c r="ADB79" s="797"/>
      <c r="ADC79" s="797"/>
      <c r="ADD79" s="797"/>
      <c r="ADE79" s="797"/>
      <c r="ADF79" s="797"/>
      <c r="ADG79" s="797"/>
      <c r="ADH79" s="797"/>
      <c r="ADI79" s="797"/>
      <c r="ADJ79" s="797"/>
      <c r="ADK79" s="797"/>
      <c r="ADL79" s="797"/>
      <c r="ADM79" s="797"/>
      <c r="ADN79" s="797"/>
      <c r="ADO79" s="797"/>
      <c r="ADP79" s="797"/>
      <c r="ADQ79" s="797"/>
      <c r="ADR79" s="797"/>
      <c r="ADS79" s="797"/>
      <c r="ADT79" s="797"/>
      <c r="ADU79" s="797"/>
      <c r="ADV79" s="797"/>
      <c r="ADW79" s="797"/>
      <c r="ADX79" s="797"/>
      <c r="ADY79" s="797"/>
      <c r="ADZ79" s="797"/>
      <c r="AEA79" s="797"/>
      <c r="AEB79" s="797"/>
      <c r="AEC79" s="797"/>
      <c r="AED79" s="797"/>
      <c r="AEE79" s="797"/>
      <c r="AEF79" s="797"/>
      <c r="AEG79" s="797"/>
      <c r="AEH79" s="797"/>
      <c r="AEI79" s="797"/>
      <c r="AEJ79" s="797"/>
      <c r="AEK79" s="797"/>
      <c r="AEL79" s="797"/>
      <c r="AEM79" s="797"/>
      <c r="AEN79" s="797"/>
      <c r="AEO79" s="797"/>
      <c r="AEP79" s="797"/>
      <c r="AEQ79" s="797"/>
      <c r="AER79" s="797"/>
      <c r="AES79" s="797"/>
      <c r="AET79" s="797"/>
      <c r="AEU79" s="797"/>
      <c r="AEV79" s="797"/>
      <c r="AEW79" s="797"/>
      <c r="AEX79" s="797"/>
      <c r="AEY79" s="797"/>
      <c r="AEZ79" s="797"/>
      <c r="AFA79" s="797"/>
      <c r="AFB79" s="797"/>
      <c r="AFC79" s="797"/>
      <c r="AFD79" s="797"/>
      <c r="AFE79" s="797"/>
      <c r="AFF79" s="797"/>
      <c r="AFG79" s="797"/>
      <c r="AFH79" s="797"/>
      <c r="AFI79" s="797"/>
      <c r="AFJ79" s="797"/>
      <c r="AFK79" s="797"/>
      <c r="AFL79" s="797"/>
      <c r="AFM79" s="797"/>
      <c r="AFN79" s="797"/>
      <c r="AFO79" s="797"/>
      <c r="AFP79" s="797"/>
      <c r="AFQ79" s="797"/>
      <c r="AFR79" s="797"/>
      <c r="AFS79" s="797"/>
      <c r="AFT79" s="797"/>
      <c r="AFU79" s="797"/>
      <c r="AFV79" s="797"/>
      <c r="AFW79" s="797"/>
      <c r="AFX79" s="797"/>
      <c r="AFY79" s="797"/>
      <c r="AFZ79" s="797"/>
      <c r="AGA79" s="797"/>
      <c r="AGB79" s="797"/>
      <c r="AGC79" s="797"/>
      <c r="AGD79" s="797"/>
      <c r="AGE79" s="797"/>
      <c r="AGF79" s="797"/>
      <c r="AGG79" s="797"/>
      <c r="AGH79" s="797"/>
      <c r="AGI79" s="797"/>
      <c r="AGJ79" s="797"/>
      <c r="AGK79" s="797"/>
      <c r="AGL79" s="797"/>
      <c r="AGM79" s="797"/>
      <c r="AGN79" s="797"/>
      <c r="AGO79" s="797"/>
      <c r="AGP79" s="797"/>
      <c r="AGQ79" s="797"/>
      <c r="AGR79" s="797"/>
      <c r="AGS79" s="797"/>
      <c r="AGT79" s="797"/>
      <c r="AGU79" s="797"/>
      <c r="AGV79" s="797"/>
      <c r="AGW79" s="797"/>
      <c r="AGX79" s="797"/>
      <c r="AGY79" s="797"/>
      <c r="AGZ79" s="797"/>
      <c r="AHA79" s="797"/>
      <c r="AHB79" s="797"/>
      <c r="AHC79" s="797"/>
      <c r="AHD79" s="797"/>
      <c r="AHE79" s="797"/>
      <c r="AHF79" s="797"/>
      <c r="AHG79" s="797"/>
      <c r="AHH79" s="797"/>
      <c r="AHI79" s="797"/>
      <c r="AHJ79" s="797"/>
      <c r="AHK79" s="797"/>
      <c r="AHL79" s="797"/>
      <c r="AHM79" s="797"/>
      <c r="AHN79" s="797"/>
      <c r="AHO79" s="797"/>
      <c r="AHP79" s="797"/>
      <c r="AHQ79" s="797"/>
      <c r="AHR79" s="797"/>
      <c r="AHS79" s="797"/>
      <c r="AHT79" s="797"/>
      <c r="AHU79" s="797"/>
      <c r="AHV79" s="797"/>
      <c r="AHW79" s="797"/>
      <c r="AHX79" s="797"/>
      <c r="AHY79" s="797"/>
      <c r="AHZ79" s="797"/>
      <c r="AIA79" s="797"/>
      <c r="AIB79" s="797"/>
      <c r="AIC79" s="797"/>
      <c r="AID79" s="797"/>
      <c r="AIE79" s="797"/>
      <c r="AIF79" s="797"/>
      <c r="AIG79" s="797"/>
      <c r="AIH79" s="797"/>
      <c r="AII79" s="797"/>
      <c r="AIJ79" s="797"/>
      <c r="AIK79" s="797"/>
      <c r="AIL79" s="797"/>
      <c r="AIM79" s="797"/>
      <c r="AIN79" s="797"/>
      <c r="AIO79" s="797"/>
      <c r="AIP79" s="797"/>
      <c r="AIQ79" s="797"/>
      <c r="AIR79" s="797"/>
      <c r="AIS79" s="797"/>
      <c r="AIT79" s="797"/>
      <c r="AIU79" s="797"/>
      <c r="AIV79" s="797"/>
      <c r="AIW79" s="797"/>
      <c r="AIX79" s="797"/>
      <c r="AIY79" s="797"/>
      <c r="AIZ79" s="797"/>
      <c r="AJA79" s="797"/>
      <c r="AJB79" s="797"/>
      <c r="AJC79" s="797"/>
      <c r="AJD79" s="797"/>
      <c r="AJE79" s="797"/>
      <c r="AJF79" s="797"/>
      <c r="AJG79" s="797"/>
      <c r="AJH79" s="797"/>
      <c r="AJI79" s="797"/>
      <c r="AJJ79" s="797"/>
      <c r="AJK79" s="797"/>
      <c r="AJL79" s="797"/>
      <c r="AJM79" s="797"/>
      <c r="AJN79" s="797"/>
      <c r="AJO79" s="797"/>
      <c r="AJP79" s="797"/>
      <c r="AJQ79" s="797"/>
      <c r="AJR79" s="797"/>
      <c r="AJS79" s="797"/>
      <c r="AJT79" s="797"/>
      <c r="AJU79" s="797"/>
      <c r="AJV79" s="797"/>
      <c r="AJW79" s="797"/>
      <c r="AJX79" s="797"/>
      <c r="AJY79" s="797"/>
      <c r="AJZ79" s="797"/>
      <c r="AKA79" s="797"/>
      <c r="AKB79" s="797"/>
      <c r="AKC79" s="797"/>
      <c r="AKD79" s="797"/>
      <c r="AKE79" s="797"/>
      <c r="AKF79" s="797"/>
      <c r="AKG79" s="797"/>
      <c r="AKH79" s="797"/>
      <c r="AKI79" s="797"/>
      <c r="AKJ79" s="797"/>
      <c r="AKK79" s="797"/>
      <c r="AKL79" s="797"/>
      <c r="AKM79" s="797"/>
      <c r="AKN79" s="797"/>
      <c r="AKO79" s="797"/>
      <c r="AKP79" s="797"/>
      <c r="AKQ79" s="797"/>
      <c r="AKR79" s="797"/>
      <c r="AKS79" s="797"/>
      <c r="AKT79" s="797"/>
      <c r="AKU79" s="797"/>
      <c r="AKV79" s="797"/>
      <c r="AKW79" s="797"/>
      <c r="AKX79" s="797"/>
      <c r="AKY79" s="797"/>
      <c r="AKZ79" s="797"/>
      <c r="ALA79" s="797"/>
      <c r="ALB79" s="797"/>
      <c r="ALC79" s="797"/>
      <c r="ALD79" s="797"/>
      <c r="ALE79" s="797"/>
      <c r="ALF79" s="797"/>
      <c r="ALG79" s="797"/>
      <c r="ALH79" s="797"/>
      <c r="ALI79" s="797"/>
      <c r="ALJ79" s="797"/>
      <c r="ALK79" s="797"/>
      <c r="ALL79" s="797"/>
      <c r="ALM79" s="797"/>
      <c r="ALN79" s="797"/>
      <c r="ALO79" s="797"/>
      <c r="ALP79" s="797"/>
      <c r="ALQ79" s="797"/>
      <c r="ALR79" s="797"/>
      <c r="ALS79" s="797"/>
      <c r="ALT79" s="797"/>
      <c r="ALU79" s="797"/>
      <c r="ALV79" s="797"/>
      <c r="ALW79" s="797"/>
      <c r="ALX79" s="797"/>
      <c r="ALY79" s="797"/>
      <c r="ALZ79" s="797"/>
      <c r="AMA79" s="797"/>
      <c r="AMB79" s="797"/>
      <c r="AMC79" s="797"/>
      <c r="AMD79" s="797"/>
      <c r="AME79" s="797"/>
      <c r="AMF79" s="797"/>
      <c r="AMG79" s="797"/>
      <c r="AMH79" s="797"/>
      <c r="AMI79" s="797"/>
      <c r="AMJ79" s="797"/>
      <c r="AMK79" s="797"/>
      <c r="AML79" s="797"/>
      <c r="AMM79" s="797"/>
      <c r="AMN79" s="797"/>
      <c r="AMO79" s="797"/>
      <c r="AMP79" s="797"/>
      <c r="AMQ79" s="797"/>
      <c r="AMR79" s="797"/>
      <c r="AMS79" s="797"/>
      <c r="AMT79" s="797"/>
      <c r="AMU79" s="797"/>
      <c r="AMV79" s="797"/>
      <c r="AMW79" s="797"/>
      <c r="AMX79" s="797"/>
      <c r="AMY79" s="797"/>
      <c r="AMZ79" s="797"/>
      <c r="ANA79" s="797"/>
      <c r="ANB79" s="797"/>
      <c r="ANC79" s="797"/>
      <c r="AND79" s="797"/>
      <c r="ANE79" s="797"/>
      <c r="ANF79" s="797"/>
      <c r="ANG79" s="797"/>
      <c r="ANH79" s="797"/>
      <c r="ANI79" s="797"/>
      <c r="ANJ79" s="797"/>
      <c r="ANK79" s="797"/>
      <c r="ANL79" s="797"/>
      <c r="ANM79" s="797"/>
      <c r="ANN79" s="797"/>
      <c r="ANO79" s="797"/>
      <c r="ANP79" s="797"/>
      <c r="ANQ79" s="797"/>
      <c r="ANR79" s="797"/>
      <c r="ANS79" s="797"/>
      <c r="ANT79" s="797"/>
      <c r="ANU79" s="797"/>
      <c r="ANV79" s="797"/>
      <c r="ANW79" s="797"/>
      <c r="ANX79" s="797"/>
      <c r="ANY79" s="797"/>
      <c r="ANZ79" s="797"/>
      <c r="AOA79" s="797"/>
      <c r="AOB79" s="797"/>
      <c r="AOC79" s="797"/>
      <c r="AOD79" s="797"/>
      <c r="AOE79" s="797"/>
      <c r="AOF79" s="797"/>
      <c r="AOG79" s="797"/>
      <c r="AOH79" s="797"/>
      <c r="AOI79" s="797"/>
      <c r="AOJ79" s="797"/>
      <c r="AOK79" s="797"/>
      <c r="AOL79" s="797"/>
      <c r="AOM79" s="797"/>
      <c r="AON79" s="797"/>
      <c r="AOO79" s="797"/>
      <c r="AOP79" s="797"/>
      <c r="AOQ79" s="797"/>
      <c r="AOR79" s="797"/>
      <c r="AOS79" s="797"/>
      <c r="AOT79" s="797"/>
      <c r="AOU79" s="797"/>
      <c r="AOV79" s="797"/>
      <c r="AOW79" s="797"/>
      <c r="AOX79" s="797"/>
      <c r="AOY79" s="797"/>
      <c r="AOZ79" s="797"/>
      <c r="APA79" s="797"/>
      <c r="APB79" s="797"/>
      <c r="APC79" s="797"/>
      <c r="APD79" s="797"/>
      <c r="APE79" s="797"/>
      <c r="APF79" s="797"/>
      <c r="APG79" s="797"/>
      <c r="APH79" s="797"/>
      <c r="API79" s="797"/>
      <c r="APJ79" s="797"/>
      <c r="APK79" s="797"/>
      <c r="APL79" s="797"/>
      <c r="APM79" s="797"/>
      <c r="APN79" s="797"/>
      <c r="APO79" s="797"/>
      <c r="APP79" s="797"/>
      <c r="APQ79" s="797"/>
      <c r="APR79" s="797"/>
      <c r="APS79" s="797"/>
      <c r="APT79" s="797"/>
      <c r="APU79" s="797"/>
      <c r="APV79" s="797"/>
      <c r="APW79" s="797"/>
      <c r="APX79" s="797"/>
      <c r="APY79" s="797"/>
      <c r="APZ79" s="797"/>
      <c r="AQA79" s="797"/>
      <c r="AQB79" s="797"/>
      <c r="AQC79" s="797"/>
      <c r="AQD79" s="797"/>
      <c r="AQE79" s="797"/>
      <c r="AQF79" s="797"/>
      <c r="AQG79" s="797"/>
      <c r="AQH79" s="797"/>
      <c r="AQI79" s="797"/>
      <c r="AQJ79" s="797"/>
      <c r="AQK79" s="797"/>
      <c r="AQL79" s="797"/>
      <c r="AQM79" s="797"/>
      <c r="AQN79" s="797"/>
      <c r="AQO79" s="797"/>
      <c r="AQP79" s="797"/>
      <c r="AQQ79" s="797"/>
      <c r="AQR79" s="797"/>
      <c r="AQS79" s="797"/>
      <c r="AQT79" s="797"/>
      <c r="AQU79" s="797"/>
      <c r="AQV79" s="797"/>
      <c r="AQW79" s="797"/>
      <c r="AQX79" s="797"/>
      <c r="AQY79" s="797"/>
      <c r="AQZ79" s="797"/>
      <c r="ARA79" s="797"/>
      <c r="ARB79" s="797"/>
      <c r="ARC79" s="797"/>
      <c r="ARD79" s="797"/>
      <c r="ARE79" s="797"/>
      <c r="ARF79" s="797"/>
      <c r="ARG79" s="797"/>
      <c r="ARH79" s="797"/>
      <c r="ARI79" s="797"/>
      <c r="ARJ79" s="797"/>
      <c r="ARK79" s="797"/>
      <c r="ARL79" s="797"/>
      <c r="ARM79" s="797"/>
      <c r="ARN79" s="797"/>
      <c r="ARO79" s="797"/>
      <c r="ARP79" s="797"/>
      <c r="ARQ79" s="797"/>
      <c r="ARR79" s="797"/>
      <c r="ARS79" s="797"/>
      <c r="ART79" s="797"/>
      <c r="ARU79" s="797"/>
      <c r="ARV79" s="797"/>
      <c r="ARW79" s="797"/>
      <c r="ARX79" s="797"/>
      <c r="ARY79" s="797"/>
      <c r="ARZ79" s="797"/>
      <c r="ASA79" s="797"/>
      <c r="ASB79" s="797"/>
      <c r="ASC79" s="797"/>
      <c r="ASD79" s="797"/>
      <c r="ASE79" s="797"/>
      <c r="ASF79" s="797"/>
      <c r="ASG79" s="797"/>
      <c r="ASH79" s="797"/>
      <c r="ASI79" s="797"/>
      <c r="ASJ79" s="797"/>
      <c r="ASK79" s="797"/>
      <c r="ASL79" s="797"/>
      <c r="ASM79" s="797"/>
      <c r="ASN79" s="797"/>
      <c r="ASO79" s="797"/>
      <c r="ASP79" s="797"/>
      <c r="ASQ79" s="797"/>
      <c r="ASR79" s="797"/>
      <c r="ASS79" s="797"/>
      <c r="AST79" s="797"/>
      <c r="ASU79" s="797"/>
      <c r="ASV79" s="797"/>
      <c r="ASW79" s="797"/>
      <c r="ASX79" s="797"/>
      <c r="ASY79" s="797"/>
      <c r="ASZ79" s="797"/>
      <c r="ATA79" s="797"/>
      <c r="ATB79" s="797"/>
      <c r="ATC79" s="797"/>
      <c r="ATD79" s="797"/>
      <c r="ATE79" s="797"/>
      <c r="ATF79" s="797"/>
      <c r="ATG79" s="797"/>
      <c r="ATH79" s="797"/>
      <c r="ATI79" s="797"/>
      <c r="ATJ79" s="797"/>
      <c r="ATK79" s="797"/>
      <c r="ATL79" s="797"/>
      <c r="ATM79" s="797"/>
      <c r="ATN79" s="797"/>
      <c r="ATO79" s="797"/>
      <c r="ATP79" s="797"/>
      <c r="ATQ79" s="797"/>
      <c r="ATR79" s="797"/>
      <c r="ATS79" s="797"/>
      <c r="ATT79" s="797"/>
      <c r="ATU79" s="797"/>
      <c r="ATV79" s="797"/>
      <c r="ATW79" s="797"/>
      <c r="ATX79" s="797"/>
      <c r="ATY79" s="797"/>
      <c r="ATZ79" s="797"/>
      <c r="AUA79" s="797"/>
      <c r="AUB79" s="797"/>
      <c r="AUC79" s="797"/>
      <c r="AUD79" s="797"/>
      <c r="AUE79" s="797"/>
      <c r="AUF79" s="797"/>
      <c r="AUG79" s="797"/>
      <c r="AUH79" s="797"/>
      <c r="AUI79" s="797"/>
      <c r="AUJ79" s="797"/>
      <c r="AUK79" s="797"/>
      <c r="AUL79" s="797"/>
      <c r="AUM79" s="797"/>
      <c r="AUN79" s="797"/>
      <c r="AUO79" s="797"/>
      <c r="AUP79" s="797"/>
      <c r="AUQ79" s="797"/>
      <c r="AUR79" s="797"/>
      <c r="AUS79" s="797"/>
      <c r="AUT79" s="797"/>
      <c r="AUU79" s="797"/>
      <c r="AUV79" s="797"/>
      <c r="AUW79" s="797"/>
      <c r="AUX79" s="797"/>
      <c r="AUY79" s="797"/>
      <c r="AUZ79" s="797"/>
      <c r="AVA79" s="797"/>
      <c r="AVB79" s="797"/>
      <c r="AVC79" s="797"/>
      <c r="AVD79" s="797"/>
      <c r="AVE79" s="797"/>
      <c r="AVF79" s="797"/>
      <c r="AVG79" s="797"/>
      <c r="AVH79" s="797"/>
      <c r="AVI79" s="797"/>
      <c r="AVJ79" s="797"/>
      <c r="AVK79" s="797"/>
      <c r="AVL79" s="797"/>
      <c r="AVM79" s="797"/>
      <c r="AVN79" s="797"/>
      <c r="AVO79" s="797"/>
      <c r="AVP79" s="797"/>
      <c r="AVQ79" s="797"/>
      <c r="AVR79" s="797"/>
      <c r="AVS79" s="797"/>
      <c r="AVT79" s="797"/>
      <c r="AVU79" s="797"/>
      <c r="AVV79" s="797"/>
      <c r="AVW79" s="797"/>
      <c r="AVX79" s="797"/>
      <c r="AVY79" s="797"/>
      <c r="AVZ79" s="797"/>
      <c r="AWA79" s="797"/>
      <c r="AWB79" s="797"/>
      <c r="AWC79" s="797"/>
      <c r="AWD79" s="797"/>
      <c r="AWE79" s="797"/>
      <c r="AWF79" s="797"/>
      <c r="AWG79" s="797"/>
      <c r="AWH79" s="797"/>
      <c r="AWI79" s="797"/>
      <c r="AWJ79" s="797"/>
      <c r="AWK79" s="797"/>
      <c r="AWL79" s="797"/>
      <c r="AWM79" s="797"/>
      <c r="AWN79" s="797"/>
      <c r="AWO79" s="797"/>
      <c r="AWP79" s="797"/>
      <c r="AWQ79" s="797"/>
      <c r="AWR79" s="797"/>
      <c r="AWS79" s="797"/>
      <c r="AWT79" s="797"/>
      <c r="AWU79" s="797"/>
      <c r="AWV79" s="797"/>
      <c r="AWW79" s="797"/>
      <c r="AWX79" s="797"/>
      <c r="AWY79" s="797"/>
      <c r="AWZ79" s="797"/>
      <c r="AXA79" s="797"/>
      <c r="AXB79" s="797"/>
      <c r="AXC79" s="797"/>
      <c r="AXD79" s="797"/>
      <c r="AXE79" s="797"/>
      <c r="AXF79" s="797"/>
      <c r="AXG79" s="797"/>
      <c r="AXH79" s="797"/>
      <c r="AXI79" s="797"/>
      <c r="AXJ79" s="797"/>
      <c r="AXK79" s="797"/>
      <c r="AXL79" s="797"/>
      <c r="AXM79" s="797"/>
      <c r="AXN79" s="797"/>
      <c r="AXO79" s="797"/>
      <c r="AXP79" s="797"/>
      <c r="AXQ79" s="797"/>
      <c r="AXR79" s="797"/>
      <c r="AXS79" s="797"/>
      <c r="AXT79" s="797"/>
      <c r="AXU79" s="797"/>
      <c r="AXV79" s="797"/>
      <c r="AXW79" s="797"/>
      <c r="AXX79" s="797"/>
      <c r="AXY79" s="797"/>
      <c r="AXZ79" s="797"/>
      <c r="AYA79" s="797"/>
      <c r="AYB79" s="797"/>
      <c r="AYC79" s="797"/>
      <c r="AYD79" s="797"/>
      <c r="AYE79" s="797"/>
      <c r="AYF79" s="797"/>
      <c r="AYG79" s="797"/>
      <c r="AYH79" s="797"/>
      <c r="AYI79" s="797"/>
      <c r="AYJ79" s="797"/>
      <c r="AYK79" s="797"/>
      <c r="AYL79" s="797"/>
      <c r="AYM79" s="797"/>
      <c r="AYN79" s="797"/>
      <c r="AYO79" s="797"/>
      <c r="AYP79" s="797"/>
      <c r="AYQ79" s="797"/>
      <c r="AYR79" s="797"/>
      <c r="AYS79" s="797"/>
      <c r="AYT79" s="797"/>
      <c r="AYU79" s="797"/>
      <c r="AYV79" s="797"/>
      <c r="AYW79" s="797"/>
      <c r="AYX79" s="797"/>
      <c r="AYY79" s="797"/>
      <c r="AYZ79" s="797"/>
      <c r="AZA79" s="797"/>
      <c r="AZB79" s="797"/>
      <c r="AZC79" s="797"/>
      <c r="AZD79" s="797"/>
      <c r="AZE79" s="797"/>
      <c r="AZF79" s="797"/>
      <c r="AZG79" s="797"/>
      <c r="AZH79" s="797"/>
      <c r="AZI79" s="797"/>
      <c r="AZJ79" s="797"/>
      <c r="AZK79" s="797"/>
      <c r="AZL79" s="797"/>
      <c r="AZM79" s="797"/>
      <c r="AZN79" s="797"/>
      <c r="AZO79" s="797"/>
      <c r="AZP79" s="797"/>
      <c r="AZQ79" s="797"/>
      <c r="AZR79" s="797"/>
      <c r="AZS79" s="797"/>
      <c r="AZT79" s="797"/>
      <c r="AZU79" s="797"/>
      <c r="AZV79" s="797"/>
      <c r="AZW79" s="797"/>
      <c r="AZX79" s="797"/>
      <c r="AZY79" s="797"/>
      <c r="AZZ79" s="797"/>
      <c r="BAA79" s="797"/>
      <c r="BAB79" s="797"/>
      <c r="BAC79" s="797"/>
      <c r="BAD79" s="797"/>
      <c r="BAE79" s="797"/>
      <c r="BAF79" s="797"/>
      <c r="BAG79" s="797"/>
      <c r="BAH79" s="797"/>
      <c r="BAI79" s="797"/>
      <c r="BAJ79" s="797"/>
      <c r="BAK79" s="797"/>
      <c r="BAL79" s="797"/>
      <c r="BAM79" s="797"/>
      <c r="BAN79" s="797"/>
      <c r="BAO79" s="797"/>
      <c r="BAP79" s="797"/>
      <c r="BAQ79" s="797"/>
      <c r="BAR79" s="797"/>
      <c r="BAS79" s="797"/>
      <c r="BAT79" s="797"/>
      <c r="BAU79" s="797"/>
      <c r="BAV79" s="797"/>
      <c r="BAW79" s="797"/>
      <c r="BAX79" s="797"/>
      <c r="BAY79" s="797"/>
      <c r="BAZ79" s="797"/>
      <c r="BBA79" s="797"/>
      <c r="BBB79" s="797"/>
      <c r="BBC79" s="797"/>
      <c r="BBD79" s="797"/>
      <c r="BBE79" s="797"/>
      <c r="BBF79" s="797"/>
      <c r="BBG79" s="797"/>
      <c r="BBH79" s="797"/>
      <c r="BBI79" s="797"/>
      <c r="BBJ79" s="797"/>
      <c r="BBK79" s="797"/>
      <c r="BBL79" s="797"/>
      <c r="BBM79" s="797"/>
      <c r="BBN79" s="797"/>
      <c r="BBO79" s="797"/>
      <c r="BBP79" s="797"/>
      <c r="BBQ79" s="797"/>
      <c r="BBR79" s="797"/>
      <c r="BBS79" s="797"/>
      <c r="BBT79" s="797"/>
      <c r="BBU79" s="797"/>
      <c r="BBV79" s="797"/>
      <c r="BBW79" s="797"/>
      <c r="BBX79" s="797"/>
      <c r="BBY79" s="797"/>
      <c r="BBZ79" s="797"/>
      <c r="BCA79" s="797"/>
      <c r="BCB79" s="797"/>
      <c r="BCC79" s="797"/>
      <c r="BCD79" s="797"/>
      <c r="BCE79" s="797"/>
      <c r="BCF79" s="797"/>
      <c r="BCG79" s="797"/>
      <c r="BCH79" s="797"/>
      <c r="BCI79" s="797"/>
      <c r="BCJ79" s="797"/>
      <c r="BCK79" s="797"/>
      <c r="BCL79" s="797"/>
      <c r="BCM79" s="797"/>
      <c r="BCN79" s="797"/>
      <c r="BCO79" s="797"/>
      <c r="BCP79" s="797"/>
      <c r="BCQ79" s="797"/>
      <c r="BCR79" s="797"/>
      <c r="BCS79" s="797"/>
      <c r="BCT79" s="797"/>
      <c r="BCU79" s="797"/>
      <c r="BCV79" s="797"/>
      <c r="BCW79" s="797"/>
      <c r="BCX79" s="797"/>
      <c r="BCY79" s="797"/>
      <c r="BCZ79" s="797"/>
      <c r="BDA79" s="797"/>
      <c r="BDB79" s="797"/>
      <c r="BDC79" s="797"/>
      <c r="BDD79" s="797"/>
      <c r="BDE79" s="797"/>
      <c r="BDF79" s="797"/>
      <c r="BDG79" s="797"/>
      <c r="BDH79" s="797"/>
      <c r="BDI79" s="797"/>
      <c r="BDJ79" s="797"/>
      <c r="BDK79" s="797"/>
      <c r="BDL79" s="797"/>
      <c r="BDM79" s="797"/>
      <c r="BDN79" s="797"/>
      <c r="BDO79" s="797"/>
      <c r="BDP79" s="797"/>
      <c r="BDQ79" s="797"/>
      <c r="BDR79" s="797"/>
      <c r="BDS79" s="797"/>
      <c r="BDT79" s="797"/>
      <c r="BDU79" s="797"/>
      <c r="BDV79" s="797"/>
      <c r="BDW79" s="797"/>
      <c r="BDX79" s="797"/>
      <c r="BDY79" s="797"/>
      <c r="BDZ79" s="797"/>
      <c r="BEA79" s="797"/>
      <c r="BEB79" s="797"/>
      <c r="BEC79" s="797"/>
      <c r="BED79" s="797"/>
      <c r="BEE79" s="797"/>
      <c r="BEF79" s="797"/>
      <c r="BEG79" s="797"/>
      <c r="BEH79" s="797"/>
      <c r="BEI79" s="797"/>
      <c r="BEJ79" s="797"/>
      <c r="BEK79" s="797"/>
      <c r="BEL79" s="797"/>
      <c r="BEM79" s="797"/>
      <c r="BEN79" s="797"/>
      <c r="BEO79" s="797"/>
      <c r="BEP79" s="797"/>
      <c r="BEQ79" s="797"/>
      <c r="BER79" s="797"/>
      <c r="BES79" s="797"/>
      <c r="BET79" s="797"/>
      <c r="BEU79" s="797"/>
      <c r="BEV79" s="797"/>
      <c r="BEW79" s="797"/>
      <c r="BEX79" s="797"/>
      <c r="BEY79" s="797"/>
      <c r="BEZ79" s="797"/>
      <c r="BFA79" s="797"/>
      <c r="BFB79" s="797"/>
      <c r="BFC79" s="797"/>
      <c r="BFD79" s="797"/>
      <c r="BFE79" s="797"/>
      <c r="BFF79" s="797"/>
      <c r="BFG79" s="797"/>
      <c r="BFH79" s="797"/>
      <c r="BFI79" s="797"/>
      <c r="BFJ79" s="797"/>
      <c r="BFK79" s="797"/>
      <c r="BFL79" s="797"/>
      <c r="BFM79" s="797"/>
      <c r="BFN79" s="797"/>
      <c r="BFO79" s="797"/>
      <c r="BFP79" s="797"/>
      <c r="BFQ79" s="797"/>
      <c r="BFR79" s="797"/>
      <c r="BFS79" s="797"/>
      <c r="BFT79" s="797"/>
      <c r="BFU79" s="797"/>
      <c r="BFV79" s="797"/>
      <c r="BFW79" s="797"/>
      <c r="BFX79" s="797"/>
      <c r="BFY79" s="797"/>
      <c r="BFZ79" s="797"/>
      <c r="BGA79" s="797"/>
      <c r="BGB79" s="797"/>
      <c r="BGC79" s="797"/>
      <c r="BGD79" s="797"/>
      <c r="BGE79" s="797"/>
      <c r="BGF79" s="797"/>
      <c r="BGG79" s="797"/>
      <c r="BGH79" s="797"/>
      <c r="BGI79" s="797"/>
      <c r="BGJ79" s="797"/>
      <c r="BGK79" s="797"/>
      <c r="BGL79" s="797"/>
      <c r="BGM79" s="797"/>
      <c r="BGN79" s="797"/>
      <c r="BGO79" s="797"/>
      <c r="BGP79" s="797"/>
      <c r="BGQ79" s="797"/>
      <c r="BGR79" s="797"/>
      <c r="BGS79" s="797"/>
      <c r="BGT79" s="797"/>
      <c r="BGU79" s="797"/>
      <c r="BGV79" s="797"/>
      <c r="BGW79" s="797"/>
      <c r="BGX79" s="797"/>
      <c r="BGY79" s="797"/>
      <c r="BGZ79" s="797"/>
      <c r="BHA79" s="797"/>
      <c r="BHB79" s="797"/>
      <c r="BHC79" s="797"/>
      <c r="BHD79" s="797"/>
      <c r="BHE79" s="797"/>
      <c r="BHF79" s="797"/>
      <c r="BHG79" s="797"/>
      <c r="BHH79" s="797"/>
      <c r="BHI79" s="797"/>
      <c r="BHJ79" s="797"/>
      <c r="BHK79" s="797"/>
      <c r="BHL79" s="797"/>
      <c r="BHM79" s="797"/>
      <c r="BHN79" s="797"/>
      <c r="BHO79" s="797"/>
      <c r="BHP79" s="797"/>
      <c r="BHQ79" s="797"/>
      <c r="BHR79" s="797"/>
      <c r="BHS79" s="797"/>
      <c r="BHT79" s="797"/>
      <c r="BHU79" s="797"/>
      <c r="BHV79" s="797"/>
      <c r="BHW79" s="797"/>
      <c r="BHX79" s="797"/>
      <c r="BHY79" s="797"/>
      <c r="BHZ79" s="797"/>
      <c r="BIA79" s="797"/>
      <c r="BIB79" s="797"/>
      <c r="BIC79" s="797"/>
      <c r="BID79" s="797"/>
      <c r="BIE79" s="797"/>
      <c r="BIF79" s="797"/>
      <c r="BIG79" s="797"/>
      <c r="BIH79" s="797"/>
      <c r="BII79" s="797"/>
      <c r="BIJ79" s="797"/>
      <c r="BIK79" s="797"/>
      <c r="BIL79" s="797"/>
      <c r="BIM79" s="797"/>
      <c r="BIN79" s="797"/>
      <c r="BIO79" s="797"/>
      <c r="BIP79" s="797"/>
      <c r="BIQ79" s="797"/>
      <c r="BIR79" s="797"/>
      <c r="BIS79" s="797"/>
      <c r="BIT79" s="797"/>
      <c r="BIU79" s="797"/>
      <c r="BIV79" s="797"/>
      <c r="BIW79" s="797"/>
      <c r="BIX79" s="797"/>
      <c r="BIY79" s="797"/>
      <c r="BIZ79" s="797"/>
      <c r="BJA79" s="797"/>
      <c r="BJB79" s="797"/>
      <c r="BJC79" s="797"/>
      <c r="BJD79" s="797"/>
      <c r="BJE79" s="797"/>
      <c r="BJF79" s="797"/>
      <c r="BJG79" s="797"/>
      <c r="BJH79" s="797"/>
      <c r="BJI79" s="797"/>
      <c r="BJJ79" s="797"/>
      <c r="BJK79" s="797"/>
      <c r="BJL79" s="797"/>
      <c r="BJM79" s="797"/>
      <c r="BJN79" s="797"/>
      <c r="BJO79" s="797"/>
      <c r="BJP79" s="797"/>
      <c r="BJQ79" s="797"/>
      <c r="BJR79" s="797"/>
      <c r="BJS79" s="797"/>
      <c r="BJT79" s="797"/>
      <c r="BJU79" s="797"/>
      <c r="BJV79" s="797"/>
      <c r="BJW79" s="797"/>
      <c r="BJX79" s="797"/>
      <c r="BJY79" s="797"/>
      <c r="BJZ79" s="797"/>
      <c r="BKA79" s="797"/>
      <c r="BKB79" s="797"/>
      <c r="BKC79" s="797"/>
      <c r="BKD79" s="797"/>
      <c r="BKE79" s="797"/>
      <c r="BKF79" s="797"/>
      <c r="BKG79" s="797"/>
      <c r="BKH79" s="797"/>
      <c r="BKI79" s="797"/>
      <c r="BKJ79" s="797"/>
      <c r="BKK79" s="797"/>
      <c r="BKL79" s="797"/>
      <c r="BKM79" s="797"/>
      <c r="BKN79" s="797"/>
      <c r="BKO79" s="797"/>
      <c r="BKP79" s="797"/>
      <c r="BKQ79" s="797"/>
      <c r="BKR79" s="797"/>
      <c r="BKS79" s="797"/>
      <c r="BKT79" s="797"/>
      <c r="BKU79" s="797"/>
      <c r="BKV79" s="797"/>
      <c r="BKW79" s="797"/>
      <c r="BKX79" s="797"/>
      <c r="BKY79" s="797"/>
      <c r="BKZ79" s="797"/>
      <c r="BLA79" s="797"/>
      <c r="BLB79" s="797"/>
      <c r="BLC79" s="797"/>
      <c r="BLD79" s="797"/>
      <c r="BLE79" s="797"/>
      <c r="BLF79" s="797"/>
      <c r="BLG79" s="797"/>
      <c r="BLH79" s="797"/>
      <c r="BLI79" s="797"/>
      <c r="BLJ79" s="797"/>
      <c r="BLK79" s="797"/>
      <c r="BLL79" s="797"/>
      <c r="BLM79" s="797"/>
      <c r="BLN79" s="797"/>
      <c r="BLO79" s="797"/>
      <c r="BLP79" s="797"/>
      <c r="BLQ79" s="797"/>
      <c r="BLR79" s="797"/>
      <c r="BLS79" s="797"/>
      <c r="BLT79" s="797"/>
      <c r="BLU79" s="797"/>
      <c r="BLV79" s="797"/>
      <c r="BLW79" s="797"/>
      <c r="BLX79" s="797"/>
      <c r="BLY79" s="797"/>
      <c r="BLZ79" s="797"/>
      <c r="BMA79" s="797"/>
      <c r="BMB79" s="797"/>
      <c r="BMC79" s="797"/>
      <c r="BMD79" s="797"/>
      <c r="BME79" s="797"/>
      <c r="BMF79" s="797"/>
      <c r="BMG79" s="797"/>
      <c r="BMH79" s="797"/>
      <c r="BMI79" s="797"/>
      <c r="BMJ79" s="797"/>
      <c r="BMK79" s="797"/>
      <c r="BML79" s="797"/>
      <c r="BMM79" s="797"/>
      <c r="BMN79" s="797"/>
      <c r="BMO79" s="797"/>
      <c r="BMP79" s="797"/>
      <c r="BMQ79" s="797"/>
      <c r="BMR79" s="797"/>
      <c r="BMS79" s="797"/>
      <c r="BMT79" s="797"/>
      <c r="BMU79" s="797"/>
      <c r="BMV79" s="797"/>
      <c r="BMW79" s="797"/>
      <c r="BMX79" s="797"/>
      <c r="BMY79" s="797"/>
      <c r="BMZ79" s="797"/>
      <c r="BNA79" s="797"/>
      <c r="BNB79" s="797"/>
      <c r="BNC79" s="797"/>
      <c r="BND79" s="797"/>
      <c r="BNE79" s="797"/>
      <c r="BNF79" s="797"/>
      <c r="BNG79" s="797"/>
      <c r="BNH79" s="797"/>
      <c r="BNI79" s="797"/>
      <c r="BNJ79" s="797"/>
      <c r="BNK79" s="797"/>
      <c r="BNL79" s="797"/>
      <c r="BNM79" s="797"/>
      <c r="BNN79" s="797"/>
      <c r="BNO79" s="797"/>
      <c r="BNP79" s="797"/>
      <c r="BNQ79" s="797"/>
      <c r="BNR79" s="797"/>
      <c r="BNS79" s="797"/>
      <c r="BNT79" s="797"/>
      <c r="BNU79" s="797"/>
      <c r="BNV79" s="797"/>
      <c r="BNW79" s="797"/>
      <c r="BNX79" s="797"/>
      <c r="BNY79" s="797"/>
      <c r="BNZ79" s="797"/>
      <c r="BOA79" s="797"/>
      <c r="BOB79" s="797"/>
      <c r="BOC79" s="797"/>
      <c r="BOD79" s="797"/>
      <c r="BOE79" s="797"/>
      <c r="BOF79" s="797"/>
      <c r="BOG79" s="797"/>
      <c r="BOH79" s="797"/>
      <c r="BOI79" s="797"/>
      <c r="BOJ79" s="797"/>
      <c r="BOK79" s="797"/>
      <c r="BOL79" s="797"/>
      <c r="BOM79" s="797"/>
      <c r="BON79" s="797"/>
      <c r="BOO79" s="797"/>
      <c r="BOP79" s="797"/>
      <c r="BOQ79" s="797"/>
      <c r="BOR79" s="797"/>
      <c r="BOS79" s="797"/>
      <c r="BOT79" s="797"/>
      <c r="BOU79" s="797"/>
      <c r="BOV79" s="797"/>
      <c r="BOW79" s="797"/>
      <c r="BOX79" s="797"/>
      <c r="BOY79" s="797"/>
      <c r="BOZ79" s="797"/>
      <c r="BPA79" s="797"/>
      <c r="BPB79" s="797"/>
      <c r="BPC79" s="797"/>
      <c r="BPD79" s="797"/>
      <c r="BPE79" s="797"/>
      <c r="BPF79" s="797"/>
      <c r="BPG79" s="797"/>
      <c r="BPH79" s="797"/>
      <c r="BPI79" s="797"/>
      <c r="BPJ79" s="797"/>
      <c r="BPK79" s="797"/>
      <c r="BPL79" s="797"/>
      <c r="BPM79" s="797"/>
      <c r="BPN79" s="797"/>
      <c r="BPO79" s="797"/>
      <c r="BPP79" s="797"/>
      <c r="BPQ79" s="797"/>
      <c r="BPR79" s="797"/>
      <c r="BPS79" s="797"/>
      <c r="BPT79" s="797"/>
      <c r="BPU79" s="797"/>
      <c r="BPV79" s="797"/>
      <c r="BPW79" s="797"/>
      <c r="BPX79" s="797"/>
      <c r="BPY79" s="797"/>
      <c r="BPZ79" s="797"/>
      <c r="BQA79" s="797"/>
      <c r="BQB79" s="797"/>
      <c r="BQC79" s="797"/>
      <c r="BQD79" s="797"/>
      <c r="BQE79" s="797"/>
      <c r="BQF79" s="797"/>
      <c r="BQG79" s="797"/>
      <c r="BQH79" s="797"/>
      <c r="BQI79" s="797"/>
      <c r="BQJ79" s="797"/>
      <c r="BQK79" s="797"/>
      <c r="BQL79" s="797"/>
      <c r="BQM79" s="797"/>
      <c r="BQN79" s="797"/>
      <c r="BQO79" s="797"/>
      <c r="BQP79" s="797"/>
      <c r="BQQ79" s="797"/>
      <c r="BQR79" s="797"/>
      <c r="BQS79" s="797"/>
      <c r="BQT79" s="797"/>
      <c r="BQU79" s="797"/>
      <c r="BQV79" s="797"/>
      <c r="BQW79" s="797"/>
      <c r="BQX79" s="797"/>
      <c r="BQY79" s="797"/>
      <c r="BQZ79" s="797"/>
      <c r="BRA79" s="797"/>
      <c r="BRB79" s="797"/>
      <c r="BRC79" s="797"/>
      <c r="BRD79" s="797"/>
      <c r="BRE79" s="797"/>
      <c r="BRF79" s="797"/>
      <c r="BRG79" s="797"/>
      <c r="BRH79" s="797"/>
      <c r="BRI79" s="797"/>
      <c r="BRJ79" s="797"/>
      <c r="BRK79" s="797"/>
      <c r="BRL79" s="797"/>
      <c r="BRM79" s="797"/>
      <c r="BRN79" s="797"/>
      <c r="BRO79" s="797"/>
      <c r="BRP79" s="797"/>
      <c r="BRQ79" s="797"/>
      <c r="BRR79" s="797"/>
      <c r="BRS79" s="797"/>
      <c r="BRT79" s="797"/>
      <c r="BRU79" s="797"/>
      <c r="BRV79" s="797"/>
      <c r="BRW79" s="797"/>
      <c r="BRX79" s="797"/>
      <c r="BRY79" s="797"/>
      <c r="BRZ79" s="797"/>
      <c r="BSA79" s="797"/>
      <c r="BSB79" s="797"/>
      <c r="BSC79" s="797"/>
      <c r="BSD79" s="797"/>
      <c r="BSE79" s="797"/>
      <c r="BSF79" s="797"/>
      <c r="BSG79" s="797"/>
      <c r="BSH79" s="797"/>
      <c r="BSI79" s="797"/>
      <c r="BSJ79" s="797"/>
      <c r="BSK79" s="797"/>
      <c r="BSL79" s="797"/>
      <c r="BSM79" s="797"/>
      <c r="BSN79" s="797"/>
      <c r="BSO79" s="797"/>
      <c r="BSP79" s="797"/>
      <c r="BSQ79" s="797"/>
      <c r="BSR79" s="797"/>
      <c r="BSS79" s="797"/>
      <c r="BST79" s="797"/>
      <c r="BSU79" s="797"/>
      <c r="BSV79" s="797"/>
      <c r="BSW79" s="797"/>
      <c r="BSX79" s="797"/>
      <c r="BSY79" s="797"/>
      <c r="BSZ79" s="797"/>
      <c r="BTA79" s="797"/>
      <c r="BTB79" s="797"/>
      <c r="BTC79" s="797"/>
      <c r="BTD79" s="797"/>
      <c r="BTE79" s="797"/>
      <c r="BTF79" s="797"/>
      <c r="BTG79" s="797"/>
      <c r="BTH79" s="797"/>
      <c r="BTI79" s="797"/>
      <c r="BTJ79" s="797"/>
      <c r="BTK79" s="797"/>
      <c r="BTL79" s="797"/>
      <c r="BTM79" s="797"/>
      <c r="BTN79" s="797"/>
      <c r="BTO79" s="797"/>
      <c r="BTP79" s="797"/>
      <c r="BTQ79" s="797"/>
      <c r="BTR79" s="797"/>
      <c r="BTS79" s="797"/>
      <c r="BTT79" s="797"/>
      <c r="BTU79" s="797"/>
      <c r="BTV79" s="797"/>
      <c r="BTW79" s="797"/>
      <c r="BTX79" s="797"/>
      <c r="BTY79" s="797"/>
      <c r="BTZ79" s="797"/>
      <c r="BUA79" s="797"/>
      <c r="BUB79" s="797"/>
      <c r="BUC79" s="797"/>
      <c r="BUD79" s="797"/>
      <c r="BUE79" s="797"/>
      <c r="BUF79" s="797"/>
      <c r="BUG79" s="797"/>
      <c r="BUH79" s="797"/>
      <c r="BUI79" s="797"/>
      <c r="BUJ79" s="797"/>
      <c r="BUK79" s="797"/>
      <c r="BUL79" s="797"/>
      <c r="BUM79" s="797"/>
      <c r="BUN79" s="797"/>
      <c r="BUO79" s="797"/>
      <c r="BUP79" s="797"/>
      <c r="BUQ79" s="797"/>
      <c r="BUR79" s="797"/>
      <c r="BUS79" s="797"/>
      <c r="BUT79" s="797"/>
      <c r="BUU79" s="797"/>
      <c r="BUV79" s="797"/>
      <c r="BUW79" s="797"/>
      <c r="BUX79" s="797"/>
      <c r="BUY79" s="797"/>
      <c r="BUZ79" s="797"/>
      <c r="BVA79" s="797"/>
      <c r="BVB79" s="797"/>
      <c r="BVC79" s="797"/>
      <c r="BVD79" s="797"/>
      <c r="BVE79" s="797"/>
      <c r="BVF79" s="797"/>
      <c r="BVG79" s="797"/>
      <c r="BVH79" s="797"/>
      <c r="BVI79" s="797"/>
      <c r="BVJ79" s="797"/>
      <c r="BVK79" s="797"/>
      <c r="BVL79" s="797"/>
      <c r="BVM79" s="797"/>
      <c r="BVN79" s="797"/>
      <c r="BVO79" s="797"/>
      <c r="BVP79" s="797"/>
      <c r="BVQ79" s="797"/>
      <c r="BVR79" s="797"/>
      <c r="BVS79" s="797"/>
      <c r="BVT79" s="797"/>
      <c r="BVU79" s="797"/>
      <c r="BVV79" s="797"/>
      <c r="BVW79" s="797"/>
      <c r="BVX79" s="797"/>
      <c r="BVY79" s="797"/>
      <c r="BVZ79" s="797"/>
      <c r="BWA79" s="797"/>
      <c r="BWB79" s="797"/>
      <c r="BWC79" s="797"/>
      <c r="BWD79" s="797"/>
      <c r="BWE79" s="797"/>
      <c r="BWF79" s="797"/>
      <c r="BWG79" s="797"/>
      <c r="BWH79" s="797"/>
      <c r="BWI79" s="797"/>
      <c r="BWJ79" s="797"/>
      <c r="BWK79" s="797"/>
      <c r="BWL79" s="797"/>
      <c r="BWM79" s="797"/>
      <c r="BWN79" s="797"/>
      <c r="BWO79" s="797"/>
      <c r="BWP79" s="797"/>
      <c r="BWQ79" s="797"/>
      <c r="BWR79" s="797"/>
      <c r="BWS79" s="797"/>
      <c r="BWT79" s="797"/>
      <c r="BWU79" s="797"/>
      <c r="BWV79" s="797"/>
      <c r="BWW79" s="797"/>
      <c r="BWX79" s="797"/>
      <c r="BWY79" s="797"/>
      <c r="BWZ79" s="797"/>
      <c r="BXA79" s="797"/>
      <c r="BXB79" s="797"/>
      <c r="BXC79" s="797"/>
      <c r="BXD79" s="797"/>
      <c r="BXE79" s="797"/>
      <c r="BXF79" s="797"/>
      <c r="BXG79" s="797"/>
      <c r="BXH79" s="797"/>
      <c r="BXI79" s="797"/>
      <c r="BXJ79" s="797"/>
      <c r="BXK79" s="797"/>
      <c r="BXL79" s="797"/>
      <c r="BXM79" s="797"/>
      <c r="BXN79" s="797"/>
      <c r="BXO79" s="797"/>
      <c r="BXP79" s="797"/>
      <c r="BXQ79" s="797"/>
      <c r="BXR79" s="797"/>
      <c r="BXS79" s="797"/>
      <c r="BXT79" s="797"/>
      <c r="BXU79" s="797"/>
      <c r="BXV79" s="797"/>
      <c r="BXW79" s="797"/>
      <c r="BXX79" s="797"/>
      <c r="BXY79" s="797"/>
      <c r="BXZ79" s="797"/>
      <c r="BYA79" s="797"/>
      <c r="BYB79" s="797"/>
      <c r="BYC79" s="797"/>
      <c r="BYD79" s="797"/>
      <c r="BYE79" s="797"/>
      <c r="BYF79" s="797"/>
      <c r="BYG79" s="797"/>
      <c r="BYH79" s="797"/>
      <c r="BYI79" s="797"/>
      <c r="BYJ79" s="797"/>
      <c r="BYK79" s="797"/>
      <c r="BYL79" s="797"/>
      <c r="BYM79" s="797"/>
      <c r="BYN79" s="797"/>
      <c r="BYO79" s="797"/>
      <c r="BYP79" s="797"/>
      <c r="BYQ79" s="797"/>
      <c r="BYR79" s="797"/>
      <c r="BYS79" s="797"/>
      <c r="BYT79" s="797"/>
      <c r="BYU79" s="797"/>
      <c r="BYV79" s="797"/>
      <c r="BYW79" s="797"/>
      <c r="BYX79" s="797"/>
      <c r="BYY79" s="797"/>
      <c r="BYZ79" s="797"/>
      <c r="BZA79" s="797"/>
      <c r="BZB79" s="797"/>
      <c r="BZC79" s="797"/>
      <c r="BZD79" s="797"/>
      <c r="BZE79" s="797"/>
      <c r="BZF79" s="797"/>
      <c r="BZG79" s="797"/>
      <c r="BZH79" s="797"/>
      <c r="BZI79" s="797"/>
      <c r="BZJ79" s="797"/>
      <c r="BZK79" s="797"/>
      <c r="BZL79" s="797"/>
      <c r="BZM79" s="797"/>
      <c r="BZN79" s="797"/>
      <c r="BZO79" s="797"/>
      <c r="BZP79" s="797"/>
      <c r="BZQ79" s="797"/>
      <c r="BZR79" s="797"/>
      <c r="BZS79" s="797"/>
      <c r="BZT79" s="797"/>
      <c r="BZU79" s="797"/>
      <c r="BZV79" s="797"/>
      <c r="BZW79" s="797"/>
      <c r="BZX79" s="797"/>
      <c r="BZY79" s="797"/>
      <c r="BZZ79" s="797"/>
      <c r="CAA79" s="797"/>
      <c r="CAB79" s="797"/>
      <c r="CAC79" s="797"/>
      <c r="CAD79" s="797"/>
      <c r="CAE79" s="797"/>
      <c r="CAF79" s="797"/>
      <c r="CAG79" s="797"/>
      <c r="CAH79" s="797"/>
      <c r="CAI79" s="797"/>
      <c r="CAJ79" s="797"/>
      <c r="CAK79" s="797"/>
      <c r="CAL79" s="797"/>
      <c r="CAM79" s="797"/>
      <c r="CAN79" s="797"/>
      <c r="CAO79" s="797"/>
      <c r="CAP79" s="797"/>
      <c r="CAQ79" s="797"/>
      <c r="CAR79" s="797"/>
      <c r="CAS79" s="797"/>
      <c r="CAT79" s="797"/>
      <c r="CAU79" s="797"/>
      <c r="CAV79" s="797"/>
      <c r="CAW79" s="797"/>
      <c r="CAX79" s="797"/>
      <c r="CAY79" s="797"/>
      <c r="CAZ79" s="797"/>
      <c r="CBA79" s="797"/>
      <c r="CBB79" s="797"/>
      <c r="CBC79" s="797"/>
      <c r="CBD79" s="797"/>
      <c r="CBE79" s="797"/>
      <c r="CBF79" s="797"/>
      <c r="CBG79" s="797"/>
      <c r="CBH79" s="797"/>
      <c r="CBI79" s="797"/>
      <c r="CBJ79" s="797"/>
      <c r="CBK79" s="797"/>
      <c r="CBL79" s="797"/>
      <c r="CBM79" s="797"/>
      <c r="CBN79" s="797"/>
      <c r="CBO79" s="797"/>
      <c r="CBP79" s="797"/>
      <c r="CBQ79" s="797"/>
      <c r="CBR79" s="797"/>
      <c r="CBS79" s="797"/>
      <c r="CBT79" s="797"/>
      <c r="CBU79" s="797"/>
      <c r="CBV79" s="797"/>
      <c r="CBW79" s="797"/>
      <c r="CBX79" s="797"/>
      <c r="CBY79" s="797"/>
      <c r="CBZ79" s="797"/>
      <c r="CCA79" s="797"/>
      <c r="CCB79" s="797"/>
      <c r="CCC79" s="797"/>
      <c r="CCD79" s="797"/>
      <c r="CCE79" s="797"/>
      <c r="CCF79" s="797"/>
      <c r="CCG79" s="797"/>
      <c r="CCH79" s="797"/>
      <c r="CCI79" s="797"/>
      <c r="CCJ79" s="797"/>
      <c r="CCK79" s="797"/>
      <c r="CCL79" s="797"/>
      <c r="CCM79" s="797"/>
      <c r="CCN79" s="797"/>
      <c r="CCO79" s="797"/>
      <c r="CCP79" s="797"/>
      <c r="CCQ79" s="797"/>
      <c r="CCR79" s="797"/>
      <c r="CCS79" s="797"/>
      <c r="CCT79" s="797"/>
      <c r="CCU79" s="797"/>
      <c r="CCV79" s="797"/>
      <c r="CCW79" s="797"/>
      <c r="CCX79" s="797"/>
      <c r="CCY79" s="797"/>
      <c r="CCZ79" s="797"/>
      <c r="CDA79" s="797"/>
      <c r="CDB79" s="797"/>
      <c r="CDC79" s="797"/>
      <c r="CDD79" s="797"/>
      <c r="CDE79" s="797"/>
      <c r="CDF79" s="797"/>
      <c r="CDG79" s="797"/>
      <c r="CDH79" s="797"/>
      <c r="CDI79" s="797"/>
      <c r="CDJ79" s="797"/>
      <c r="CDK79" s="797"/>
      <c r="CDL79" s="797"/>
      <c r="CDM79" s="797"/>
      <c r="CDN79" s="797"/>
      <c r="CDO79" s="797"/>
      <c r="CDP79" s="797"/>
      <c r="CDQ79" s="797"/>
      <c r="CDR79" s="797"/>
      <c r="CDS79" s="797"/>
      <c r="CDT79" s="797"/>
      <c r="CDU79" s="797"/>
      <c r="CDV79" s="797"/>
      <c r="CDW79" s="797"/>
      <c r="CDX79" s="797"/>
      <c r="CDY79" s="797"/>
      <c r="CDZ79" s="797"/>
      <c r="CEA79" s="797"/>
      <c r="CEB79" s="797"/>
      <c r="CEC79" s="797"/>
      <c r="CED79" s="797"/>
      <c r="CEE79" s="797"/>
      <c r="CEF79" s="797"/>
      <c r="CEG79" s="797"/>
      <c r="CEH79" s="797"/>
      <c r="CEI79" s="797"/>
      <c r="CEJ79" s="797"/>
      <c r="CEK79" s="797"/>
      <c r="CEL79" s="797"/>
      <c r="CEM79" s="797"/>
      <c r="CEN79" s="797"/>
      <c r="CEO79" s="797"/>
      <c r="CEP79" s="797"/>
      <c r="CEQ79" s="797"/>
      <c r="CER79" s="797"/>
      <c r="CES79" s="797"/>
      <c r="CET79" s="797"/>
      <c r="CEU79" s="797"/>
      <c r="CEV79" s="797"/>
      <c r="CEW79" s="797"/>
      <c r="CEX79" s="797"/>
      <c r="CEY79" s="797"/>
      <c r="CEZ79" s="797"/>
      <c r="CFA79" s="797"/>
      <c r="CFB79" s="797"/>
      <c r="CFC79" s="797"/>
      <c r="CFD79" s="797"/>
      <c r="CFE79" s="797"/>
      <c r="CFF79" s="797"/>
      <c r="CFG79" s="797"/>
      <c r="CFH79" s="797"/>
      <c r="CFI79" s="797"/>
      <c r="CFJ79" s="797"/>
      <c r="CFK79" s="797"/>
      <c r="CFL79" s="797"/>
      <c r="CFM79" s="797"/>
      <c r="CFN79" s="797"/>
      <c r="CFO79" s="797"/>
      <c r="CFP79" s="797"/>
      <c r="CFQ79" s="797"/>
      <c r="CFR79" s="797"/>
      <c r="CFS79" s="797"/>
      <c r="CFT79" s="797"/>
      <c r="CFU79" s="797"/>
      <c r="CFV79" s="797"/>
      <c r="CFW79" s="797"/>
      <c r="CFX79" s="797"/>
      <c r="CFY79" s="797"/>
      <c r="CFZ79" s="797"/>
      <c r="CGA79" s="797"/>
      <c r="CGB79" s="797"/>
      <c r="CGC79" s="797"/>
      <c r="CGD79" s="797"/>
      <c r="CGE79" s="797"/>
      <c r="CGF79" s="797"/>
      <c r="CGG79" s="797"/>
      <c r="CGH79" s="797"/>
      <c r="CGI79" s="797"/>
      <c r="CGJ79" s="797"/>
      <c r="CGK79" s="797"/>
      <c r="CGL79" s="797"/>
      <c r="CGM79" s="797"/>
      <c r="CGN79" s="797"/>
      <c r="CGO79" s="797"/>
      <c r="CGP79" s="797"/>
      <c r="CGQ79" s="797"/>
      <c r="CGR79" s="797"/>
      <c r="CGS79" s="797"/>
      <c r="CGT79" s="797"/>
      <c r="CGU79" s="797"/>
      <c r="CGV79" s="797"/>
      <c r="CGW79" s="797"/>
      <c r="CGX79" s="797"/>
      <c r="CGY79" s="797"/>
      <c r="CGZ79" s="797"/>
      <c r="CHA79" s="797"/>
      <c r="CHB79" s="797"/>
      <c r="CHC79" s="797"/>
      <c r="CHD79" s="797"/>
      <c r="CHE79" s="797"/>
      <c r="CHF79" s="797"/>
      <c r="CHG79" s="797"/>
      <c r="CHH79" s="797"/>
      <c r="CHI79" s="797"/>
      <c r="CHJ79" s="797"/>
      <c r="CHK79" s="797"/>
      <c r="CHL79" s="797"/>
      <c r="CHM79" s="797"/>
      <c r="CHN79" s="797"/>
      <c r="CHO79" s="797"/>
      <c r="CHP79" s="797"/>
      <c r="CHQ79" s="797"/>
      <c r="CHR79" s="797"/>
      <c r="CHS79" s="797"/>
      <c r="CHT79" s="797"/>
      <c r="CHU79" s="797"/>
      <c r="CHV79" s="797"/>
      <c r="CHW79" s="797"/>
      <c r="CHX79" s="797"/>
      <c r="CHY79" s="797"/>
      <c r="CHZ79" s="797"/>
      <c r="CIA79" s="797"/>
      <c r="CIB79" s="797"/>
      <c r="CIC79" s="797"/>
      <c r="CID79" s="797"/>
      <c r="CIE79" s="797"/>
      <c r="CIF79" s="797"/>
      <c r="CIG79" s="797"/>
      <c r="CIH79" s="797"/>
      <c r="CII79" s="797"/>
      <c r="CIJ79" s="797"/>
      <c r="CIK79" s="797"/>
      <c r="CIL79" s="797"/>
      <c r="CIM79" s="797"/>
      <c r="CIN79" s="797"/>
      <c r="CIO79" s="797"/>
      <c r="CIP79" s="797"/>
      <c r="CIQ79" s="797"/>
      <c r="CIR79" s="797"/>
      <c r="CIS79" s="797"/>
      <c r="CIT79" s="797"/>
      <c r="CIU79" s="797"/>
      <c r="CIV79" s="797"/>
      <c r="CIW79" s="797"/>
      <c r="CIX79" s="797"/>
      <c r="CIY79" s="797"/>
      <c r="CIZ79" s="797"/>
      <c r="CJA79" s="797"/>
      <c r="CJB79" s="797"/>
      <c r="CJC79" s="797"/>
      <c r="CJD79" s="797"/>
      <c r="CJE79" s="797"/>
      <c r="CJF79" s="797"/>
      <c r="CJG79" s="797"/>
      <c r="CJH79" s="797"/>
      <c r="CJI79" s="797"/>
      <c r="CJJ79" s="797"/>
      <c r="CJK79" s="797"/>
      <c r="CJL79" s="797"/>
      <c r="CJM79" s="797"/>
      <c r="CJN79" s="797"/>
      <c r="CJO79" s="797"/>
      <c r="CJP79" s="797"/>
      <c r="CJQ79" s="797"/>
      <c r="CJR79" s="797"/>
      <c r="CJS79" s="797"/>
      <c r="CJT79" s="797"/>
      <c r="CJU79" s="797"/>
      <c r="CJV79" s="797"/>
      <c r="CJW79" s="797"/>
      <c r="CJX79" s="797"/>
      <c r="CJY79" s="797"/>
      <c r="CJZ79" s="797"/>
      <c r="CKA79" s="797"/>
      <c r="CKB79" s="797"/>
      <c r="CKC79" s="797"/>
      <c r="CKD79" s="797"/>
      <c r="CKE79" s="797"/>
      <c r="CKF79" s="797"/>
      <c r="CKG79" s="797"/>
      <c r="CKH79" s="797"/>
      <c r="CKI79" s="797"/>
      <c r="CKJ79" s="797"/>
      <c r="CKK79" s="797"/>
      <c r="CKL79" s="797"/>
      <c r="CKM79" s="797"/>
      <c r="CKN79" s="797"/>
      <c r="CKO79" s="797"/>
      <c r="CKP79" s="797"/>
      <c r="CKQ79" s="797"/>
      <c r="CKR79" s="797"/>
      <c r="CKS79" s="797"/>
      <c r="CKT79" s="797"/>
      <c r="CKU79" s="797"/>
      <c r="CKV79" s="797"/>
      <c r="CKW79" s="797"/>
      <c r="CKX79" s="797"/>
      <c r="CKY79" s="797"/>
      <c r="CKZ79" s="797"/>
      <c r="CLA79" s="797"/>
      <c r="CLB79" s="797"/>
      <c r="CLC79" s="797"/>
      <c r="CLD79" s="797"/>
      <c r="CLE79" s="797"/>
      <c r="CLF79" s="797"/>
      <c r="CLG79" s="797"/>
      <c r="CLH79" s="797"/>
      <c r="CLI79" s="797"/>
      <c r="CLJ79" s="797"/>
      <c r="CLK79" s="797"/>
      <c r="CLL79" s="797"/>
      <c r="CLM79" s="797"/>
      <c r="CLN79" s="797"/>
      <c r="CLO79" s="797"/>
      <c r="CLP79" s="797"/>
      <c r="CLQ79" s="797"/>
      <c r="CLR79" s="797"/>
      <c r="CLS79" s="797"/>
      <c r="CLT79" s="797"/>
      <c r="CLU79" s="797"/>
      <c r="CLV79" s="797"/>
      <c r="CLW79" s="797"/>
      <c r="CLX79" s="797"/>
      <c r="CLY79" s="797"/>
      <c r="CLZ79" s="797"/>
      <c r="CMA79" s="797"/>
      <c r="CMB79" s="797"/>
      <c r="CMC79" s="797"/>
      <c r="CMD79" s="797"/>
      <c r="CME79" s="797"/>
      <c r="CMF79" s="797"/>
      <c r="CMG79" s="797"/>
      <c r="CMH79" s="797"/>
      <c r="CMI79" s="797"/>
      <c r="CMJ79" s="797"/>
      <c r="CMK79" s="797"/>
      <c r="CML79" s="797"/>
      <c r="CMM79" s="797"/>
      <c r="CMN79" s="797"/>
      <c r="CMO79" s="797"/>
      <c r="CMP79" s="797"/>
      <c r="CMQ79" s="797"/>
      <c r="CMR79" s="797"/>
      <c r="CMS79" s="797"/>
      <c r="CMT79" s="797"/>
      <c r="CMU79" s="797"/>
      <c r="CMV79" s="797"/>
      <c r="CMW79" s="797"/>
      <c r="CMX79" s="797"/>
      <c r="CMY79" s="797"/>
      <c r="CMZ79" s="797"/>
      <c r="CNA79" s="797"/>
      <c r="CNB79" s="797"/>
      <c r="CNC79" s="797"/>
      <c r="CND79" s="797"/>
      <c r="CNE79" s="797"/>
      <c r="CNF79" s="797"/>
      <c r="CNG79" s="797"/>
      <c r="CNH79" s="797"/>
      <c r="CNI79" s="797"/>
      <c r="CNJ79" s="797"/>
      <c r="CNK79" s="797"/>
      <c r="CNL79" s="797"/>
      <c r="CNM79" s="797"/>
      <c r="CNN79" s="797"/>
      <c r="CNO79" s="797"/>
      <c r="CNP79" s="797"/>
      <c r="CNQ79" s="797"/>
      <c r="CNR79" s="797"/>
      <c r="CNS79" s="797"/>
      <c r="CNT79" s="797"/>
      <c r="CNU79" s="797"/>
      <c r="CNV79" s="797"/>
      <c r="CNW79" s="797"/>
      <c r="CNX79" s="797"/>
      <c r="CNY79" s="797"/>
      <c r="CNZ79" s="797"/>
      <c r="COA79" s="797"/>
      <c r="COB79" s="797"/>
      <c r="COC79" s="797"/>
      <c r="COD79" s="797"/>
      <c r="COE79" s="797"/>
      <c r="COF79" s="797"/>
      <c r="COG79" s="797"/>
      <c r="COH79" s="797"/>
      <c r="COI79" s="797"/>
      <c r="COJ79" s="797"/>
      <c r="COK79" s="797"/>
      <c r="COL79" s="797"/>
      <c r="COM79" s="797"/>
      <c r="CON79" s="797"/>
      <c r="COO79" s="797"/>
      <c r="COP79" s="797"/>
      <c r="COQ79" s="797"/>
      <c r="COR79" s="797"/>
      <c r="COS79" s="797"/>
      <c r="COT79" s="797"/>
      <c r="COU79" s="797"/>
      <c r="COV79" s="797"/>
      <c r="COW79" s="797"/>
      <c r="COX79" s="797"/>
      <c r="COY79" s="797"/>
      <c r="COZ79" s="797"/>
      <c r="CPA79" s="797"/>
      <c r="CPB79" s="797"/>
      <c r="CPC79" s="797"/>
      <c r="CPD79" s="797"/>
      <c r="CPE79" s="797"/>
      <c r="CPF79" s="797"/>
      <c r="CPG79" s="797"/>
      <c r="CPH79" s="797"/>
      <c r="CPI79" s="797"/>
      <c r="CPJ79" s="797"/>
      <c r="CPK79" s="797"/>
      <c r="CPL79" s="797"/>
      <c r="CPM79" s="797"/>
      <c r="CPN79" s="797"/>
      <c r="CPO79" s="797"/>
      <c r="CPP79" s="797"/>
      <c r="CPQ79" s="797"/>
      <c r="CPR79" s="797"/>
      <c r="CPS79" s="797"/>
      <c r="CPT79" s="797"/>
      <c r="CPU79" s="797"/>
      <c r="CPV79" s="797"/>
      <c r="CPW79" s="797"/>
      <c r="CPX79" s="797"/>
      <c r="CPY79" s="797"/>
      <c r="CPZ79" s="797"/>
      <c r="CQA79" s="797"/>
      <c r="CQB79" s="797"/>
      <c r="CQC79" s="797"/>
      <c r="CQD79" s="797"/>
      <c r="CQE79" s="797"/>
      <c r="CQF79" s="797"/>
      <c r="CQG79" s="797"/>
      <c r="CQH79" s="797"/>
      <c r="CQI79" s="797"/>
      <c r="CQJ79" s="797"/>
      <c r="CQK79" s="797"/>
      <c r="CQL79" s="797"/>
      <c r="CQM79" s="797"/>
      <c r="CQN79" s="797"/>
      <c r="CQO79" s="797"/>
      <c r="CQP79" s="797"/>
      <c r="CQQ79" s="797"/>
      <c r="CQR79" s="797"/>
      <c r="CQS79" s="797"/>
      <c r="CQT79" s="797"/>
      <c r="CQU79" s="797"/>
      <c r="CQV79" s="797"/>
      <c r="CQW79" s="797"/>
      <c r="CQX79" s="797"/>
      <c r="CQY79" s="797"/>
      <c r="CQZ79" s="797"/>
      <c r="CRA79" s="797"/>
      <c r="CRB79" s="797"/>
      <c r="CRC79" s="797"/>
      <c r="CRD79" s="797"/>
      <c r="CRE79" s="797"/>
      <c r="CRF79" s="797"/>
      <c r="CRG79" s="797"/>
      <c r="CRH79" s="797"/>
      <c r="CRI79" s="797"/>
      <c r="CRJ79" s="797"/>
      <c r="CRK79" s="797"/>
      <c r="CRL79" s="797"/>
      <c r="CRM79" s="797"/>
      <c r="CRN79" s="797"/>
      <c r="CRO79" s="797"/>
      <c r="CRP79" s="797"/>
      <c r="CRQ79" s="797"/>
      <c r="CRR79" s="797"/>
      <c r="CRS79" s="797"/>
      <c r="CRT79" s="797"/>
      <c r="CRU79" s="797"/>
      <c r="CRV79" s="797"/>
      <c r="CRW79" s="797"/>
      <c r="CRX79" s="797"/>
      <c r="CRY79" s="797"/>
      <c r="CRZ79" s="797"/>
      <c r="CSA79" s="797"/>
      <c r="CSB79" s="797"/>
      <c r="CSC79" s="797"/>
      <c r="CSD79" s="797"/>
      <c r="CSE79" s="797"/>
      <c r="CSF79" s="797"/>
      <c r="CSG79" s="797"/>
      <c r="CSH79" s="797"/>
      <c r="CSI79" s="797"/>
      <c r="CSJ79" s="797"/>
      <c r="CSK79" s="797"/>
      <c r="CSL79" s="797"/>
      <c r="CSM79" s="797"/>
      <c r="CSN79" s="797"/>
      <c r="CSO79" s="797"/>
      <c r="CSP79" s="797"/>
      <c r="CSQ79" s="797"/>
      <c r="CSR79" s="797"/>
      <c r="CSS79" s="797"/>
      <c r="CST79" s="797"/>
      <c r="CSU79" s="797"/>
      <c r="CSV79" s="797"/>
      <c r="CSW79" s="797"/>
      <c r="CSX79" s="797"/>
      <c r="CSY79" s="797"/>
      <c r="CSZ79" s="797"/>
      <c r="CTA79" s="797"/>
      <c r="CTB79" s="797"/>
      <c r="CTC79" s="797"/>
      <c r="CTD79" s="797"/>
      <c r="CTE79" s="797"/>
      <c r="CTF79" s="797"/>
      <c r="CTG79" s="797"/>
      <c r="CTH79" s="797"/>
      <c r="CTI79" s="797"/>
      <c r="CTJ79" s="797"/>
      <c r="CTK79" s="797"/>
      <c r="CTL79" s="797"/>
      <c r="CTM79" s="797"/>
      <c r="CTN79" s="797"/>
      <c r="CTO79" s="797"/>
      <c r="CTP79" s="797"/>
      <c r="CTQ79" s="797"/>
      <c r="CTR79" s="797"/>
      <c r="CTS79" s="797"/>
      <c r="CTT79" s="797"/>
      <c r="CTU79" s="797"/>
      <c r="CTV79" s="797"/>
      <c r="CTW79" s="797"/>
      <c r="CTX79" s="797"/>
      <c r="CTY79" s="797"/>
      <c r="CTZ79" s="797"/>
      <c r="CUA79" s="797"/>
      <c r="CUB79" s="797"/>
      <c r="CUC79" s="797"/>
      <c r="CUD79" s="797"/>
      <c r="CUE79" s="797"/>
      <c r="CUF79" s="797"/>
      <c r="CUG79" s="797"/>
      <c r="CUH79" s="797"/>
      <c r="CUI79" s="797"/>
      <c r="CUJ79" s="797"/>
      <c r="CUK79" s="797"/>
      <c r="CUL79" s="797"/>
      <c r="CUM79" s="797"/>
      <c r="CUN79" s="797"/>
      <c r="CUO79" s="797"/>
      <c r="CUP79" s="797"/>
      <c r="CUQ79" s="797"/>
      <c r="CUR79" s="797"/>
      <c r="CUS79" s="797"/>
      <c r="CUT79" s="797"/>
      <c r="CUU79" s="797"/>
      <c r="CUV79" s="797"/>
      <c r="CUW79" s="797"/>
      <c r="CUX79" s="797"/>
      <c r="CUY79" s="797"/>
      <c r="CUZ79" s="797"/>
      <c r="CVA79" s="797"/>
      <c r="CVB79" s="797"/>
      <c r="CVC79" s="797"/>
      <c r="CVD79" s="797"/>
      <c r="CVE79" s="797"/>
      <c r="CVF79" s="797"/>
      <c r="CVG79" s="797"/>
      <c r="CVH79" s="797"/>
      <c r="CVI79" s="797"/>
      <c r="CVJ79" s="797"/>
      <c r="CVK79" s="797"/>
      <c r="CVL79" s="797"/>
      <c r="CVM79" s="797"/>
      <c r="CVN79" s="797"/>
      <c r="CVO79" s="797"/>
      <c r="CVP79" s="797"/>
      <c r="CVQ79" s="797"/>
      <c r="CVR79" s="797"/>
      <c r="CVS79" s="797"/>
      <c r="CVT79" s="797"/>
      <c r="CVU79" s="797"/>
      <c r="CVV79" s="797"/>
      <c r="CVW79" s="797"/>
      <c r="CVX79" s="797"/>
      <c r="CVY79" s="797"/>
      <c r="CVZ79" s="797"/>
      <c r="CWA79" s="797"/>
      <c r="CWB79" s="797"/>
      <c r="CWC79" s="797"/>
      <c r="CWD79" s="797"/>
      <c r="CWE79" s="797"/>
      <c r="CWF79" s="797"/>
      <c r="CWG79" s="797"/>
      <c r="CWH79" s="797"/>
      <c r="CWI79" s="797"/>
      <c r="CWJ79" s="797"/>
      <c r="CWK79" s="797"/>
      <c r="CWL79" s="797"/>
      <c r="CWM79" s="797"/>
      <c r="CWN79" s="797"/>
      <c r="CWO79" s="797"/>
      <c r="CWP79" s="797"/>
      <c r="CWQ79" s="797"/>
      <c r="CWR79" s="797"/>
      <c r="CWS79" s="797"/>
      <c r="CWT79" s="797"/>
      <c r="CWU79" s="797"/>
      <c r="CWV79" s="797"/>
      <c r="CWW79" s="797"/>
      <c r="CWX79" s="797"/>
      <c r="CWY79" s="797"/>
      <c r="CWZ79" s="797"/>
      <c r="CXA79" s="797"/>
      <c r="CXB79" s="797"/>
      <c r="CXC79" s="797"/>
      <c r="CXD79" s="797"/>
      <c r="CXE79" s="797"/>
      <c r="CXF79" s="797"/>
      <c r="CXG79" s="797"/>
      <c r="CXH79" s="797"/>
      <c r="CXI79" s="797"/>
      <c r="CXJ79" s="797"/>
      <c r="CXK79" s="797"/>
      <c r="CXL79" s="797"/>
      <c r="CXM79" s="797"/>
      <c r="CXN79" s="797"/>
      <c r="CXO79" s="797"/>
      <c r="CXP79" s="797"/>
      <c r="CXQ79" s="797"/>
      <c r="CXR79" s="797"/>
      <c r="CXS79" s="797"/>
      <c r="CXT79" s="797"/>
      <c r="CXU79" s="797"/>
      <c r="CXV79" s="797"/>
      <c r="CXW79" s="797"/>
      <c r="CXX79" s="797"/>
      <c r="CXY79" s="797"/>
      <c r="CXZ79" s="797"/>
      <c r="CYA79" s="797"/>
      <c r="CYB79" s="797"/>
      <c r="CYC79" s="797"/>
      <c r="CYD79" s="797"/>
      <c r="CYE79" s="797"/>
      <c r="CYF79" s="797"/>
      <c r="CYG79" s="797"/>
      <c r="CYH79" s="797"/>
      <c r="CYI79" s="797"/>
      <c r="CYJ79" s="797"/>
      <c r="CYK79" s="797"/>
      <c r="CYL79" s="797"/>
      <c r="CYM79" s="797"/>
      <c r="CYN79" s="797"/>
      <c r="CYO79" s="797"/>
      <c r="CYP79" s="797"/>
      <c r="CYQ79" s="797"/>
      <c r="CYR79" s="797"/>
      <c r="CYS79" s="797"/>
      <c r="CYT79" s="797"/>
      <c r="CYU79" s="797"/>
      <c r="CYV79" s="797"/>
      <c r="CYW79" s="797"/>
      <c r="CYX79" s="797"/>
      <c r="CYY79" s="797"/>
      <c r="CYZ79" s="797"/>
      <c r="CZA79" s="797"/>
      <c r="CZB79" s="797"/>
      <c r="CZC79" s="797"/>
      <c r="CZD79" s="797"/>
      <c r="CZE79" s="797"/>
      <c r="CZF79" s="797"/>
      <c r="CZG79" s="797"/>
      <c r="CZH79" s="797"/>
      <c r="CZI79" s="797"/>
      <c r="CZJ79" s="797"/>
      <c r="CZK79" s="797"/>
      <c r="CZL79" s="797"/>
      <c r="CZM79" s="797"/>
      <c r="CZN79" s="797"/>
      <c r="CZO79" s="797"/>
      <c r="CZP79" s="797"/>
      <c r="CZQ79" s="797"/>
      <c r="CZR79" s="797"/>
      <c r="CZS79" s="797"/>
      <c r="CZT79" s="797"/>
      <c r="CZU79" s="797"/>
      <c r="CZV79" s="797"/>
      <c r="CZW79" s="797"/>
      <c r="CZX79" s="797"/>
      <c r="CZY79" s="797"/>
      <c r="CZZ79" s="797"/>
      <c r="DAA79" s="797"/>
      <c r="DAB79" s="797"/>
      <c r="DAC79" s="797"/>
      <c r="DAD79" s="797"/>
      <c r="DAE79" s="797"/>
      <c r="DAF79" s="797"/>
      <c r="DAG79" s="797"/>
      <c r="DAH79" s="797"/>
      <c r="DAI79" s="797"/>
      <c r="DAJ79" s="797"/>
      <c r="DAK79" s="797"/>
      <c r="DAL79" s="797"/>
      <c r="DAM79" s="797"/>
      <c r="DAN79" s="797"/>
      <c r="DAO79" s="797"/>
      <c r="DAP79" s="797"/>
      <c r="DAQ79" s="797"/>
      <c r="DAR79" s="797"/>
      <c r="DAS79" s="797"/>
      <c r="DAT79" s="797"/>
      <c r="DAU79" s="797"/>
      <c r="DAV79" s="797"/>
      <c r="DAW79" s="797"/>
      <c r="DAX79" s="797"/>
      <c r="DAY79" s="797"/>
      <c r="DAZ79" s="797"/>
      <c r="DBA79" s="797"/>
      <c r="DBB79" s="797"/>
      <c r="DBC79" s="797"/>
      <c r="DBD79" s="797"/>
      <c r="DBE79" s="797"/>
      <c r="DBF79" s="797"/>
      <c r="DBG79" s="797"/>
      <c r="DBH79" s="797"/>
      <c r="DBI79" s="797"/>
      <c r="DBJ79" s="797"/>
      <c r="DBK79" s="797"/>
      <c r="DBL79" s="797"/>
      <c r="DBM79" s="797"/>
      <c r="DBN79" s="797"/>
      <c r="DBO79" s="797"/>
      <c r="DBP79" s="797"/>
      <c r="DBQ79" s="797"/>
      <c r="DBR79" s="797"/>
      <c r="DBS79" s="797"/>
      <c r="DBT79" s="797"/>
      <c r="DBU79" s="797"/>
      <c r="DBV79" s="797"/>
      <c r="DBW79" s="797"/>
      <c r="DBX79" s="797"/>
      <c r="DBY79" s="797"/>
      <c r="DBZ79" s="797"/>
      <c r="DCA79" s="797"/>
      <c r="DCB79" s="797"/>
      <c r="DCC79" s="797"/>
      <c r="DCD79" s="797"/>
      <c r="DCE79" s="797"/>
      <c r="DCF79" s="797"/>
      <c r="DCG79" s="797"/>
      <c r="DCH79" s="797"/>
      <c r="DCI79" s="797"/>
      <c r="DCJ79" s="797"/>
      <c r="DCK79" s="797"/>
      <c r="DCL79" s="797"/>
      <c r="DCM79" s="797"/>
      <c r="DCN79" s="797"/>
      <c r="DCO79" s="797"/>
      <c r="DCP79" s="797"/>
      <c r="DCQ79" s="797"/>
      <c r="DCR79" s="797"/>
      <c r="DCS79" s="797"/>
      <c r="DCT79" s="797"/>
      <c r="DCU79" s="797"/>
      <c r="DCV79" s="797"/>
      <c r="DCW79" s="797"/>
      <c r="DCX79" s="797"/>
      <c r="DCY79" s="797"/>
      <c r="DCZ79" s="797"/>
      <c r="DDA79" s="797"/>
      <c r="DDB79" s="797"/>
      <c r="DDC79" s="797"/>
      <c r="DDD79" s="797"/>
      <c r="DDE79" s="797"/>
      <c r="DDF79" s="797"/>
      <c r="DDG79" s="797"/>
      <c r="DDH79" s="797"/>
      <c r="DDI79" s="797"/>
      <c r="DDJ79" s="797"/>
      <c r="DDK79" s="797"/>
      <c r="DDL79" s="797"/>
      <c r="DDM79" s="797"/>
      <c r="DDN79" s="797"/>
      <c r="DDO79" s="797"/>
      <c r="DDP79" s="797"/>
      <c r="DDQ79" s="797"/>
      <c r="DDR79" s="797"/>
      <c r="DDS79" s="797"/>
      <c r="DDT79" s="797"/>
      <c r="DDU79" s="797"/>
      <c r="DDV79" s="797"/>
      <c r="DDW79" s="797"/>
      <c r="DDX79" s="797"/>
      <c r="DDY79" s="797"/>
      <c r="DDZ79" s="797"/>
      <c r="DEA79" s="797"/>
      <c r="DEB79" s="797"/>
      <c r="DEC79" s="797"/>
      <c r="DED79" s="797"/>
      <c r="DEE79" s="797"/>
      <c r="DEF79" s="797"/>
      <c r="DEG79" s="797"/>
      <c r="DEH79" s="797"/>
      <c r="DEI79" s="797"/>
      <c r="DEJ79" s="797"/>
      <c r="DEK79" s="797"/>
      <c r="DEL79" s="797"/>
      <c r="DEM79" s="797"/>
      <c r="DEN79" s="797"/>
      <c r="DEO79" s="797"/>
      <c r="DEP79" s="797"/>
      <c r="DEQ79" s="797"/>
      <c r="DER79" s="797"/>
      <c r="DES79" s="797"/>
      <c r="DET79" s="797"/>
      <c r="DEU79" s="797"/>
      <c r="DEV79" s="797"/>
      <c r="DEW79" s="797"/>
      <c r="DEX79" s="797"/>
      <c r="DEY79" s="797"/>
      <c r="DEZ79" s="797"/>
      <c r="DFA79" s="797"/>
      <c r="DFB79" s="797"/>
      <c r="DFC79" s="797"/>
      <c r="DFD79" s="797"/>
      <c r="DFE79" s="797"/>
      <c r="DFF79" s="797"/>
      <c r="DFG79" s="797"/>
      <c r="DFH79" s="797"/>
      <c r="DFI79" s="797"/>
      <c r="DFJ79" s="797"/>
      <c r="DFK79" s="797"/>
      <c r="DFL79" s="797"/>
      <c r="DFM79" s="797"/>
      <c r="DFN79" s="797"/>
      <c r="DFO79" s="797"/>
      <c r="DFP79" s="797"/>
      <c r="DFQ79" s="797"/>
      <c r="DFR79" s="797"/>
      <c r="DFS79" s="797"/>
      <c r="DFT79" s="797"/>
      <c r="DFU79" s="797"/>
      <c r="DFV79" s="797"/>
      <c r="DFW79" s="797"/>
      <c r="DFX79" s="797"/>
      <c r="DFY79" s="797"/>
      <c r="DFZ79" s="797"/>
      <c r="DGA79" s="797"/>
      <c r="DGB79" s="797"/>
      <c r="DGC79" s="797"/>
      <c r="DGD79" s="797"/>
      <c r="DGE79" s="797"/>
      <c r="DGF79" s="797"/>
      <c r="DGG79" s="797"/>
      <c r="DGH79" s="797"/>
      <c r="DGI79" s="797"/>
      <c r="DGJ79" s="797"/>
      <c r="DGK79" s="797"/>
      <c r="DGL79" s="797"/>
      <c r="DGM79" s="797"/>
      <c r="DGN79" s="797"/>
      <c r="DGO79" s="797"/>
      <c r="DGP79" s="797"/>
      <c r="DGQ79" s="797"/>
      <c r="DGR79" s="797"/>
      <c r="DGS79" s="797"/>
      <c r="DGT79" s="797"/>
      <c r="DGU79" s="797"/>
      <c r="DGV79" s="797"/>
      <c r="DGW79" s="797"/>
      <c r="DGX79" s="797"/>
      <c r="DGY79" s="797"/>
      <c r="DGZ79" s="797"/>
      <c r="DHA79" s="797"/>
      <c r="DHB79" s="797"/>
      <c r="DHC79" s="797"/>
      <c r="DHD79" s="797"/>
      <c r="DHE79" s="797"/>
      <c r="DHF79" s="797"/>
      <c r="DHG79" s="797"/>
      <c r="DHH79" s="797"/>
      <c r="DHI79" s="797"/>
      <c r="DHJ79" s="797"/>
      <c r="DHK79" s="797"/>
      <c r="DHL79" s="797"/>
      <c r="DHM79" s="797"/>
      <c r="DHN79" s="797"/>
      <c r="DHO79" s="797"/>
      <c r="DHP79" s="797"/>
      <c r="DHQ79" s="797"/>
      <c r="DHR79" s="797"/>
      <c r="DHS79" s="797"/>
      <c r="DHT79" s="797"/>
      <c r="DHU79" s="797"/>
      <c r="DHV79" s="797"/>
      <c r="DHW79" s="797"/>
      <c r="DHX79" s="797"/>
      <c r="DHY79" s="797"/>
      <c r="DHZ79" s="797"/>
      <c r="DIA79" s="797"/>
      <c r="DIB79" s="797"/>
      <c r="DIC79" s="797"/>
      <c r="DID79" s="797"/>
      <c r="DIE79" s="797"/>
      <c r="DIF79" s="797"/>
      <c r="DIG79" s="797"/>
      <c r="DIH79" s="797"/>
      <c r="DII79" s="797"/>
      <c r="DIJ79" s="797"/>
      <c r="DIK79" s="797"/>
      <c r="DIL79" s="797"/>
      <c r="DIM79" s="797"/>
      <c r="DIN79" s="797"/>
      <c r="DIO79" s="797"/>
      <c r="DIP79" s="797"/>
      <c r="DIQ79" s="797"/>
      <c r="DIR79" s="797"/>
      <c r="DIS79" s="797"/>
      <c r="DIT79" s="797"/>
      <c r="DIU79" s="797"/>
      <c r="DIV79" s="797"/>
      <c r="DIW79" s="797"/>
      <c r="DIX79" s="797"/>
      <c r="DIY79" s="797"/>
      <c r="DIZ79" s="797"/>
      <c r="DJA79" s="797"/>
      <c r="DJB79" s="797"/>
      <c r="DJC79" s="797"/>
      <c r="DJD79" s="797"/>
      <c r="DJE79" s="797"/>
      <c r="DJF79" s="797"/>
      <c r="DJG79" s="797"/>
      <c r="DJH79" s="797"/>
      <c r="DJI79" s="797"/>
      <c r="DJJ79" s="797"/>
      <c r="DJK79" s="797"/>
      <c r="DJL79" s="797"/>
      <c r="DJM79" s="797"/>
      <c r="DJN79" s="797"/>
      <c r="DJO79" s="797"/>
      <c r="DJP79" s="797"/>
      <c r="DJQ79" s="797"/>
      <c r="DJR79" s="797"/>
      <c r="DJS79" s="797"/>
      <c r="DJT79" s="797"/>
      <c r="DJU79" s="797"/>
      <c r="DJV79" s="797"/>
      <c r="DJW79" s="797"/>
      <c r="DJX79" s="797"/>
      <c r="DJY79" s="797"/>
      <c r="DJZ79" s="797"/>
      <c r="DKA79" s="797"/>
      <c r="DKB79" s="797"/>
      <c r="DKC79" s="797"/>
      <c r="DKD79" s="797"/>
      <c r="DKE79" s="797"/>
      <c r="DKF79" s="797"/>
      <c r="DKG79" s="797"/>
      <c r="DKH79" s="797"/>
      <c r="DKI79" s="797"/>
      <c r="DKJ79" s="797"/>
      <c r="DKK79" s="797"/>
      <c r="DKL79" s="797"/>
      <c r="DKM79" s="797"/>
      <c r="DKN79" s="797"/>
      <c r="DKO79" s="797"/>
      <c r="DKP79" s="797"/>
      <c r="DKQ79" s="797"/>
      <c r="DKR79" s="797"/>
      <c r="DKS79" s="797"/>
      <c r="DKT79" s="797"/>
      <c r="DKU79" s="797"/>
      <c r="DKV79" s="797"/>
      <c r="DKW79" s="797"/>
      <c r="DKX79" s="797"/>
      <c r="DKY79" s="797"/>
      <c r="DKZ79" s="797"/>
      <c r="DLA79" s="797"/>
      <c r="DLB79" s="797"/>
      <c r="DLC79" s="797"/>
      <c r="DLD79" s="797"/>
      <c r="DLE79" s="797"/>
      <c r="DLF79" s="797"/>
      <c r="DLG79" s="797"/>
      <c r="DLH79" s="797"/>
      <c r="DLI79" s="797"/>
      <c r="DLJ79" s="797"/>
      <c r="DLK79" s="797"/>
      <c r="DLL79" s="797"/>
      <c r="DLM79" s="797"/>
      <c r="DLN79" s="797"/>
      <c r="DLO79" s="797"/>
      <c r="DLP79" s="797"/>
      <c r="DLQ79" s="797"/>
      <c r="DLR79" s="797"/>
      <c r="DLS79" s="797"/>
      <c r="DLT79" s="797"/>
      <c r="DLU79" s="797"/>
      <c r="DLV79" s="797"/>
      <c r="DLW79" s="797"/>
      <c r="DLX79" s="797"/>
      <c r="DLY79" s="797"/>
      <c r="DLZ79" s="797"/>
      <c r="DMA79" s="797"/>
      <c r="DMB79" s="797"/>
      <c r="DMC79" s="797"/>
      <c r="DMD79" s="797"/>
      <c r="DME79" s="797"/>
      <c r="DMF79" s="797"/>
      <c r="DMG79" s="797"/>
      <c r="DMH79" s="797"/>
      <c r="DMI79" s="797"/>
      <c r="DMJ79" s="797"/>
      <c r="DMK79" s="797"/>
      <c r="DML79" s="797"/>
      <c r="DMM79" s="797"/>
      <c r="DMN79" s="797"/>
      <c r="DMO79" s="797"/>
      <c r="DMP79" s="797"/>
      <c r="DMQ79" s="797"/>
      <c r="DMR79" s="797"/>
      <c r="DMS79" s="797"/>
      <c r="DMT79" s="797"/>
      <c r="DMU79" s="797"/>
      <c r="DMV79" s="797"/>
      <c r="DMW79" s="797"/>
      <c r="DMX79" s="797"/>
      <c r="DMY79" s="797"/>
      <c r="DMZ79" s="797"/>
      <c r="DNA79" s="797"/>
      <c r="DNB79" s="797"/>
      <c r="DNC79" s="797"/>
      <c r="DND79" s="797"/>
      <c r="DNE79" s="797"/>
      <c r="DNF79" s="797"/>
      <c r="DNG79" s="797"/>
      <c r="DNH79" s="797"/>
      <c r="DNI79" s="797"/>
      <c r="DNJ79" s="797"/>
      <c r="DNK79" s="797"/>
      <c r="DNL79" s="797"/>
      <c r="DNM79" s="797"/>
      <c r="DNN79" s="797"/>
      <c r="DNO79" s="797"/>
      <c r="DNP79" s="797"/>
      <c r="DNQ79" s="797"/>
      <c r="DNR79" s="797"/>
      <c r="DNS79" s="797"/>
      <c r="DNT79" s="797"/>
      <c r="DNU79" s="797"/>
      <c r="DNV79" s="797"/>
      <c r="DNW79" s="797"/>
      <c r="DNX79" s="797"/>
      <c r="DNY79" s="797"/>
      <c r="DNZ79" s="797"/>
      <c r="DOA79" s="797"/>
      <c r="DOB79" s="797"/>
      <c r="DOC79" s="797"/>
      <c r="DOD79" s="797"/>
      <c r="DOE79" s="797"/>
      <c r="DOF79" s="797"/>
      <c r="DOG79" s="797"/>
      <c r="DOH79" s="797"/>
      <c r="DOI79" s="797"/>
      <c r="DOJ79" s="797"/>
      <c r="DOK79" s="797"/>
      <c r="DOL79" s="797"/>
      <c r="DOM79" s="797"/>
      <c r="DON79" s="797"/>
      <c r="DOO79" s="797"/>
      <c r="DOP79" s="797"/>
      <c r="DOQ79" s="797"/>
      <c r="DOR79" s="797"/>
      <c r="DOS79" s="797"/>
      <c r="DOT79" s="797"/>
      <c r="DOU79" s="797"/>
      <c r="DOV79" s="797"/>
      <c r="DOW79" s="797"/>
      <c r="DOX79" s="797"/>
      <c r="DOY79" s="797"/>
      <c r="DOZ79" s="797"/>
      <c r="DPA79" s="797"/>
      <c r="DPB79" s="797"/>
      <c r="DPC79" s="797"/>
      <c r="DPD79" s="797"/>
      <c r="DPE79" s="797"/>
      <c r="DPF79" s="797"/>
      <c r="DPG79" s="797"/>
      <c r="DPH79" s="797"/>
      <c r="DPI79" s="797"/>
      <c r="DPJ79" s="797"/>
      <c r="DPK79" s="797"/>
      <c r="DPL79" s="797"/>
      <c r="DPM79" s="797"/>
      <c r="DPN79" s="797"/>
      <c r="DPO79" s="797"/>
      <c r="DPP79" s="797"/>
      <c r="DPQ79" s="797"/>
      <c r="DPR79" s="797"/>
      <c r="DPS79" s="797"/>
      <c r="DPT79" s="797"/>
      <c r="DPU79" s="797"/>
      <c r="DPV79" s="797"/>
      <c r="DPW79" s="797"/>
      <c r="DPX79" s="797"/>
      <c r="DPY79" s="797"/>
      <c r="DPZ79" s="797"/>
      <c r="DQA79" s="797"/>
      <c r="DQB79" s="797"/>
      <c r="DQC79" s="797"/>
      <c r="DQD79" s="797"/>
      <c r="DQE79" s="797"/>
      <c r="DQF79" s="797"/>
      <c r="DQG79" s="797"/>
      <c r="DQH79" s="797"/>
      <c r="DQI79" s="797"/>
      <c r="DQJ79" s="797"/>
      <c r="DQK79" s="797"/>
      <c r="DQL79" s="797"/>
      <c r="DQM79" s="797"/>
      <c r="DQN79" s="797"/>
      <c r="DQO79" s="797"/>
      <c r="DQP79" s="797"/>
      <c r="DQQ79" s="797"/>
      <c r="DQR79" s="797"/>
      <c r="DQS79" s="797"/>
      <c r="DQT79" s="797"/>
      <c r="DQU79" s="797"/>
      <c r="DQV79" s="797"/>
      <c r="DQW79" s="797"/>
      <c r="DQX79" s="797"/>
      <c r="DQY79" s="797"/>
      <c r="DQZ79" s="797"/>
      <c r="DRA79" s="797"/>
      <c r="DRB79" s="797"/>
      <c r="DRC79" s="797"/>
      <c r="DRD79" s="797"/>
      <c r="DRE79" s="797"/>
      <c r="DRF79" s="797"/>
      <c r="DRG79" s="797"/>
      <c r="DRH79" s="797"/>
      <c r="DRI79" s="797"/>
      <c r="DRJ79" s="797"/>
      <c r="DRK79" s="797"/>
      <c r="DRL79" s="797"/>
      <c r="DRM79" s="797"/>
      <c r="DRN79" s="797"/>
      <c r="DRO79" s="797"/>
      <c r="DRP79" s="797"/>
      <c r="DRQ79" s="797"/>
      <c r="DRR79" s="797"/>
      <c r="DRS79" s="797"/>
      <c r="DRT79" s="797"/>
      <c r="DRU79" s="797"/>
      <c r="DRV79" s="797"/>
      <c r="DRW79" s="797"/>
      <c r="DRX79" s="797"/>
      <c r="DRY79" s="797"/>
      <c r="DRZ79" s="797"/>
      <c r="DSA79" s="797"/>
      <c r="DSB79" s="797"/>
      <c r="DSC79" s="797"/>
      <c r="DSD79" s="797"/>
      <c r="DSE79" s="797"/>
      <c r="DSF79" s="797"/>
      <c r="DSG79" s="797"/>
      <c r="DSH79" s="797"/>
      <c r="DSI79" s="797"/>
      <c r="DSJ79" s="797"/>
      <c r="DSK79" s="797"/>
      <c r="DSL79" s="797"/>
      <c r="DSM79" s="797"/>
      <c r="DSN79" s="797"/>
      <c r="DSO79" s="797"/>
      <c r="DSP79" s="797"/>
      <c r="DSQ79" s="797"/>
      <c r="DSR79" s="797"/>
      <c r="DSS79" s="797"/>
      <c r="DST79" s="797"/>
      <c r="DSU79" s="797"/>
      <c r="DSV79" s="797"/>
      <c r="DSW79" s="797"/>
      <c r="DSX79" s="797"/>
      <c r="DSY79" s="797"/>
      <c r="DSZ79" s="797"/>
      <c r="DTA79" s="797"/>
      <c r="DTB79" s="797"/>
      <c r="DTC79" s="797"/>
      <c r="DTD79" s="797"/>
      <c r="DTE79" s="797"/>
      <c r="DTF79" s="797"/>
      <c r="DTG79" s="797"/>
      <c r="DTH79" s="797"/>
      <c r="DTI79" s="797"/>
      <c r="DTJ79" s="797"/>
      <c r="DTK79" s="797"/>
      <c r="DTL79" s="797"/>
      <c r="DTM79" s="797"/>
      <c r="DTN79" s="797"/>
      <c r="DTO79" s="797"/>
      <c r="DTP79" s="797"/>
      <c r="DTQ79" s="797"/>
      <c r="DTR79" s="797"/>
      <c r="DTS79" s="797"/>
      <c r="DTT79" s="797"/>
      <c r="DTU79" s="797"/>
      <c r="DTV79" s="797"/>
      <c r="DTW79" s="797"/>
      <c r="DTX79" s="797"/>
      <c r="DTY79" s="797"/>
      <c r="DTZ79" s="797"/>
      <c r="DUA79" s="797"/>
      <c r="DUB79" s="797"/>
      <c r="DUC79" s="797"/>
      <c r="DUD79" s="797"/>
      <c r="DUE79" s="797"/>
      <c r="DUF79" s="797"/>
      <c r="DUG79" s="797"/>
      <c r="DUH79" s="797"/>
      <c r="DUI79" s="797"/>
      <c r="DUJ79" s="797"/>
      <c r="DUK79" s="797"/>
      <c r="DUL79" s="797"/>
      <c r="DUM79" s="797"/>
      <c r="DUN79" s="797"/>
      <c r="DUO79" s="797"/>
      <c r="DUP79" s="797"/>
      <c r="DUQ79" s="797"/>
      <c r="DUR79" s="797"/>
      <c r="DUS79" s="797"/>
      <c r="DUT79" s="797"/>
      <c r="DUU79" s="797"/>
      <c r="DUV79" s="797"/>
      <c r="DUW79" s="797"/>
      <c r="DUX79" s="797"/>
      <c r="DUY79" s="797"/>
      <c r="DUZ79" s="797"/>
      <c r="DVA79" s="797"/>
      <c r="DVB79" s="797"/>
      <c r="DVC79" s="797"/>
      <c r="DVD79" s="797"/>
      <c r="DVE79" s="797"/>
      <c r="DVF79" s="797"/>
      <c r="DVG79" s="797"/>
      <c r="DVH79" s="797"/>
      <c r="DVI79" s="797"/>
      <c r="DVJ79" s="797"/>
      <c r="DVK79" s="797"/>
      <c r="DVL79" s="797"/>
      <c r="DVM79" s="797"/>
      <c r="DVN79" s="797"/>
      <c r="DVO79" s="797"/>
      <c r="DVP79" s="797"/>
      <c r="DVQ79" s="797"/>
      <c r="DVR79" s="797"/>
      <c r="DVS79" s="797"/>
      <c r="DVT79" s="797"/>
      <c r="DVU79" s="797"/>
      <c r="DVV79" s="797"/>
      <c r="DVW79" s="797"/>
      <c r="DVX79" s="797"/>
      <c r="DVY79" s="797"/>
      <c r="DVZ79" s="797"/>
      <c r="DWA79" s="797"/>
      <c r="DWB79" s="797"/>
      <c r="DWC79" s="797"/>
      <c r="DWD79" s="797"/>
      <c r="DWE79" s="797"/>
      <c r="DWF79" s="797"/>
      <c r="DWG79" s="797"/>
      <c r="DWH79" s="797"/>
      <c r="DWI79" s="797"/>
      <c r="DWJ79" s="797"/>
      <c r="DWK79" s="797"/>
      <c r="DWL79" s="797"/>
      <c r="DWM79" s="797"/>
      <c r="DWN79" s="797"/>
      <c r="DWO79" s="797"/>
      <c r="DWP79" s="797"/>
      <c r="DWQ79" s="797"/>
      <c r="DWR79" s="797"/>
      <c r="DWS79" s="797"/>
      <c r="DWT79" s="797"/>
      <c r="DWU79" s="797"/>
      <c r="DWV79" s="797"/>
      <c r="DWW79" s="797"/>
      <c r="DWX79" s="797"/>
      <c r="DWY79" s="797"/>
      <c r="DWZ79" s="797"/>
      <c r="DXA79" s="797"/>
      <c r="DXB79" s="797"/>
      <c r="DXC79" s="797"/>
      <c r="DXD79" s="797"/>
      <c r="DXE79" s="797"/>
      <c r="DXF79" s="797"/>
      <c r="DXG79" s="797"/>
      <c r="DXH79" s="797"/>
      <c r="DXI79" s="797"/>
      <c r="DXJ79" s="797"/>
      <c r="DXK79" s="797"/>
      <c r="DXL79" s="797"/>
      <c r="DXM79" s="797"/>
      <c r="DXN79" s="797"/>
      <c r="DXO79" s="797"/>
      <c r="DXP79" s="797"/>
      <c r="DXQ79" s="797"/>
      <c r="DXR79" s="797"/>
      <c r="DXS79" s="797"/>
      <c r="DXT79" s="797"/>
      <c r="DXU79" s="797"/>
      <c r="DXV79" s="797"/>
      <c r="DXW79" s="797"/>
      <c r="DXX79" s="797"/>
      <c r="DXY79" s="797"/>
      <c r="DXZ79" s="797"/>
      <c r="DYA79" s="797"/>
      <c r="DYB79" s="797"/>
      <c r="DYC79" s="797"/>
      <c r="DYD79" s="797"/>
      <c r="DYE79" s="797"/>
      <c r="DYF79" s="797"/>
      <c r="DYG79" s="797"/>
      <c r="DYH79" s="797"/>
      <c r="DYI79" s="797"/>
      <c r="DYJ79" s="797"/>
      <c r="DYK79" s="797"/>
      <c r="DYL79" s="797"/>
      <c r="DYM79" s="797"/>
      <c r="DYN79" s="797"/>
      <c r="DYO79" s="797"/>
      <c r="DYP79" s="797"/>
      <c r="DYQ79" s="797"/>
      <c r="DYR79" s="797"/>
      <c r="DYS79" s="797"/>
      <c r="DYT79" s="797"/>
      <c r="DYU79" s="797"/>
      <c r="DYV79" s="797"/>
      <c r="DYW79" s="797"/>
      <c r="DYX79" s="797"/>
      <c r="DYY79" s="797"/>
      <c r="DYZ79" s="797"/>
      <c r="DZA79" s="797"/>
      <c r="DZB79" s="797"/>
      <c r="DZC79" s="797"/>
      <c r="DZD79" s="797"/>
      <c r="DZE79" s="797"/>
      <c r="DZF79" s="797"/>
      <c r="DZG79" s="797"/>
      <c r="DZH79" s="797"/>
      <c r="DZI79" s="797"/>
      <c r="DZJ79" s="797"/>
      <c r="DZK79" s="797"/>
      <c r="DZL79" s="797"/>
      <c r="DZM79" s="797"/>
      <c r="DZN79" s="797"/>
      <c r="DZO79" s="797"/>
      <c r="DZP79" s="797"/>
      <c r="DZQ79" s="797"/>
      <c r="DZR79" s="797"/>
      <c r="DZS79" s="797"/>
      <c r="DZT79" s="797"/>
      <c r="DZU79" s="797"/>
      <c r="DZV79" s="797"/>
      <c r="DZW79" s="797"/>
      <c r="DZX79" s="797"/>
      <c r="DZY79" s="797"/>
      <c r="DZZ79" s="797"/>
      <c r="EAA79" s="797"/>
      <c r="EAB79" s="797"/>
      <c r="EAC79" s="797"/>
      <c r="EAD79" s="797"/>
      <c r="EAE79" s="797"/>
      <c r="EAF79" s="797"/>
      <c r="EAG79" s="797"/>
      <c r="EAH79" s="797"/>
      <c r="EAI79" s="797"/>
      <c r="EAJ79" s="797"/>
      <c r="EAK79" s="797"/>
      <c r="EAL79" s="797"/>
      <c r="EAM79" s="797"/>
      <c r="EAN79" s="797"/>
      <c r="EAO79" s="797"/>
      <c r="EAP79" s="797"/>
      <c r="EAQ79" s="797"/>
      <c r="EAR79" s="797"/>
      <c r="EAS79" s="797"/>
      <c r="EAT79" s="797"/>
      <c r="EAU79" s="797"/>
      <c r="EAV79" s="797"/>
      <c r="EAW79" s="797"/>
      <c r="EAX79" s="797"/>
      <c r="EAY79" s="797"/>
      <c r="EAZ79" s="797"/>
      <c r="EBA79" s="797"/>
      <c r="EBB79" s="797"/>
      <c r="EBC79" s="797"/>
      <c r="EBD79" s="797"/>
      <c r="EBE79" s="797"/>
      <c r="EBF79" s="797"/>
      <c r="EBG79" s="797"/>
      <c r="EBH79" s="797"/>
      <c r="EBI79" s="797"/>
      <c r="EBJ79" s="797"/>
      <c r="EBK79" s="797"/>
      <c r="EBL79" s="797"/>
      <c r="EBM79" s="797"/>
      <c r="EBN79" s="797"/>
      <c r="EBO79" s="797"/>
      <c r="EBP79" s="797"/>
      <c r="EBQ79" s="797"/>
      <c r="EBR79" s="797"/>
      <c r="EBS79" s="797"/>
      <c r="EBT79" s="797"/>
      <c r="EBU79" s="797"/>
      <c r="EBV79" s="797"/>
      <c r="EBW79" s="797"/>
      <c r="EBX79" s="797"/>
      <c r="EBY79" s="797"/>
      <c r="EBZ79" s="797"/>
      <c r="ECA79" s="797"/>
      <c r="ECB79" s="797"/>
      <c r="ECC79" s="797"/>
      <c r="ECD79" s="797"/>
      <c r="ECE79" s="797"/>
      <c r="ECF79" s="797"/>
      <c r="ECG79" s="797"/>
      <c r="ECH79" s="797"/>
      <c r="ECI79" s="797"/>
      <c r="ECJ79" s="797"/>
      <c r="ECK79" s="797"/>
      <c r="ECL79" s="797"/>
      <c r="ECM79" s="797"/>
      <c r="ECN79" s="797"/>
      <c r="ECO79" s="797"/>
      <c r="ECP79" s="797"/>
      <c r="ECQ79" s="797"/>
      <c r="ECR79" s="797"/>
      <c r="ECS79" s="797"/>
      <c r="ECT79" s="797"/>
      <c r="ECU79" s="797"/>
      <c r="ECV79" s="797"/>
      <c r="ECW79" s="797"/>
      <c r="ECX79" s="797"/>
      <c r="ECY79" s="797"/>
      <c r="ECZ79" s="797"/>
      <c r="EDA79" s="797"/>
      <c r="EDB79" s="797"/>
      <c r="EDC79" s="797"/>
      <c r="EDD79" s="797"/>
      <c r="EDE79" s="797"/>
      <c r="EDF79" s="797"/>
      <c r="EDG79" s="797"/>
      <c r="EDH79" s="797"/>
      <c r="EDI79" s="797"/>
      <c r="EDJ79" s="797"/>
      <c r="EDK79" s="797"/>
      <c r="EDL79" s="797"/>
      <c r="EDM79" s="797"/>
      <c r="EDN79" s="797"/>
      <c r="EDO79" s="797"/>
      <c r="EDP79" s="797"/>
      <c r="EDQ79" s="797"/>
      <c r="EDR79" s="797"/>
      <c r="EDS79" s="797"/>
      <c r="EDT79" s="797"/>
      <c r="EDU79" s="797"/>
      <c r="EDV79" s="797"/>
      <c r="EDW79" s="797"/>
      <c r="EDX79" s="797"/>
      <c r="EDY79" s="797"/>
      <c r="EDZ79" s="797"/>
      <c r="EEA79" s="797"/>
      <c r="EEB79" s="797"/>
      <c r="EEC79" s="797"/>
      <c r="EED79" s="797"/>
      <c r="EEE79" s="797"/>
      <c r="EEF79" s="797"/>
      <c r="EEG79" s="797"/>
      <c r="EEH79" s="797"/>
      <c r="EEI79" s="797"/>
      <c r="EEJ79" s="797"/>
      <c r="EEK79" s="797"/>
      <c r="EEL79" s="797"/>
      <c r="EEM79" s="797"/>
      <c r="EEN79" s="797"/>
      <c r="EEO79" s="797"/>
      <c r="EEP79" s="797"/>
      <c r="EEQ79" s="797"/>
      <c r="EER79" s="797"/>
      <c r="EES79" s="797"/>
      <c r="EET79" s="797"/>
      <c r="EEU79" s="797"/>
      <c r="EEV79" s="797"/>
      <c r="EEW79" s="797"/>
      <c r="EEX79" s="797"/>
      <c r="EEY79" s="797"/>
      <c r="EEZ79" s="797"/>
      <c r="EFA79" s="797"/>
      <c r="EFB79" s="797"/>
      <c r="EFC79" s="797"/>
      <c r="EFD79" s="797"/>
      <c r="EFE79" s="797"/>
      <c r="EFF79" s="797"/>
      <c r="EFG79" s="797"/>
      <c r="EFH79" s="797"/>
      <c r="EFI79" s="797"/>
      <c r="EFJ79" s="797"/>
      <c r="EFK79" s="797"/>
      <c r="EFL79" s="797"/>
      <c r="EFM79" s="797"/>
      <c r="EFN79" s="797"/>
      <c r="EFO79" s="797"/>
      <c r="EFP79" s="797"/>
      <c r="EFQ79" s="797"/>
      <c r="EFR79" s="797"/>
      <c r="EFS79" s="797"/>
      <c r="EFT79" s="797"/>
      <c r="EFU79" s="797"/>
      <c r="EFV79" s="797"/>
      <c r="EFW79" s="797"/>
      <c r="EFX79" s="797"/>
      <c r="EFY79" s="797"/>
      <c r="EFZ79" s="797"/>
      <c r="EGA79" s="797"/>
      <c r="EGB79" s="797"/>
      <c r="EGC79" s="797"/>
      <c r="EGD79" s="797"/>
      <c r="EGE79" s="797"/>
      <c r="EGF79" s="797"/>
      <c r="EGG79" s="797"/>
      <c r="EGH79" s="797"/>
      <c r="EGI79" s="797"/>
      <c r="EGJ79" s="797"/>
      <c r="EGK79" s="797"/>
      <c r="EGL79" s="797"/>
      <c r="EGM79" s="797"/>
      <c r="EGN79" s="797"/>
      <c r="EGO79" s="797"/>
      <c r="EGP79" s="797"/>
      <c r="EGQ79" s="797"/>
      <c r="EGR79" s="797"/>
      <c r="EGS79" s="797"/>
      <c r="EGT79" s="797"/>
      <c r="EGU79" s="797"/>
      <c r="EGV79" s="797"/>
      <c r="EGW79" s="797"/>
      <c r="EGX79" s="797"/>
      <c r="EGY79" s="797"/>
      <c r="EGZ79" s="797"/>
      <c r="EHA79" s="797"/>
      <c r="EHB79" s="797"/>
      <c r="EHC79" s="797"/>
      <c r="EHD79" s="797"/>
      <c r="EHE79" s="797"/>
      <c r="EHF79" s="797"/>
      <c r="EHG79" s="797"/>
      <c r="EHH79" s="797"/>
      <c r="EHI79" s="797"/>
      <c r="EHJ79" s="797"/>
      <c r="EHK79" s="797"/>
      <c r="EHL79" s="797"/>
      <c r="EHM79" s="797"/>
      <c r="EHN79" s="797"/>
      <c r="EHO79" s="797"/>
      <c r="EHP79" s="797"/>
      <c r="EHQ79" s="797"/>
      <c r="EHR79" s="797"/>
      <c r="EHS79" s="797"/>
      <c r="EHT79" s="797"/>
      <c r="EHU79" s="797"/>
      <c r="EHV79" s="797"/>
      <c r="EHW79" s="797"/>
      <c r="EHX79" s="797"/>
      <c r="EHY79" s="797"/>
      <c r="EHZ79" s="797"/>
      <c r="EIA79" s="797"/>
      <c r="EIB79" s="797"/>
      <c r="EIC79" s="797"/>
      <c r="EID79" s="797"/>
      <c r="EIE79" s="797"/>
      <c r="EIF79" s="797"/>
      <c r="EIG79" s="797"/>
      <c r="EIH79" s="797"/>
      <c r="EII79" s="797"/>
      <c r="EIJ79" s="797"/>
      <c r="EIK79" s="797"/>
      <c r="EIL79" s="797"/>
      <c r="EIM79" s="797"/>
      <c r="EIN79" s="797"/>
      <c r="EIO79" s="797"/>
      <c r="EIP79" s="797"/>
      <c r="EIQ79" s="797"/>
      <c r="EIR79" s="797"/>
      <c r="EIS79" s="797"/>
      <c r="EIT79" s="797"/>
      <c r="EIU79" s="797"/>
      <c r="EIV79" s="797"/>
      <c r="EIW79" s="797"/>
      <c r="EIX79" s="797"/>
      <c r="EIY79" s="797"/>
      <c r="EIZ79" s="797"/>
      <c r="EJA79" s="797"/>
      <c r="EJB79" s="797"/>
      <c r="EJC79" s="797"/>
      <c r="EJD79" s="797"/>
      <c r="EJE79" s="797"/>
      <c r="EJF79" s="797"/>
      <c r="EJG79" s="797"/>
      <c r="EJH79" s="797"/>
      <c r="EJI79" s="797"/>
      <c r="EJJ79" s="797"/>
      <c r="EJK79" s="797"/>
      <c r="EJL79" s="797"/>
      <c r="EJM79" s="797"/>
      <c r="EJN79" s="797"/>
      <c r="EJO79" s="797"/>
      <c r="EJP79" s="797"/>
      <c r="EJQ79" s="797"/>
      <c r="EJR79" s="797"/>
      <c r="EJS79" s="797"/>
      <c r="EJT79" s="797"/>
      <c r="EJU79" s="797"/>
      <c r="EJV79" s="797"/>
      <c r="EJW79" s="797"/>
      <c r="EJX79" s="797"/>
      <c r="EJY79" s="797"/>
      <c r="EJZ79" s="797"/>
      <c r="EKA79" s="797"/>
      <c r="EKB79" s="797"/>
      <c r="EKC79" s="797"/>
      <c r="EKD79" s="797"/>
      <c r="EKE79" s="797"/>
      <c r="EKF79" s="797"/>
      <c r="EKG79" s="797"/>
      <c r="EKH79" s="797"/>
      <c r="EKI79" s="797"/>
      <c r="EKJ79" s="797"/>
      <c r="EKK79" s="797"/>
      <c r="EKL79" s="797"/>
      <c r="EKM79" s="797"/>
      <c r="EKN79" s="797"/>
      <c r="EKO79" s="797"/>
      <c r="EKP79" s="797"/>
      <c r="EKQ79" s="797"/>
      <c r="EKR79" s="797"/>
      <c r="EKS79" s="797"/>
      <c r="EKT79" s="797"/>
      <c r="EKU79" s="797"/>
      <c r="EKV79" s="797"/>
      <c r="EKW79" s="797"/>
      <c r="EKX79" s="797"/>
      <c r="EKY79" s="797"/>
      <c r="EKZ79" s="797"/>
      <c r="ELA79" s="797"/>
      <c r="ELB79" s="797"/>
      <c r="ELC79" s="797"/>
      <c r="ELD79" s="797"/>
      <c r="ELE79" s="797"/>
      <c r="ELF79" s="797"/>
      <c r="ELG79" s="797"/>
      <c r="ELH79" s="797"/>
      <c r="ELI79" s="797"/>
      <c r="ELJ79" s="797"/>
      <c r="ELK79" s="797"/>
      <c r="ELL79" s="797"/>
      <c r="ELM79" s="797"/>
      <c r="ELN79" s="797"/>
      <c r="ELO79" s="797"/>
      <c r="ELP79" s="797"/>
      <c r="ELQ79" s="797"/>
      <c r="ELR79" s="797"/>
      <c r="ELS79" s="797"/>
      <c r="ELT79" s="797"/>
      <c r="ELU79" s="797"/>
      <c r="ELV79" s="797"/>
      <c r="ELW79" s="797"/>
      <c r="ELX79" s="797"/>
      <c r="ELY79" s="797"/>
      <c r="ELZ79" s="797"/>
      <c r="EMA79" s="797"/>
      <c r="EMB79" s="797"/>
      <c r="EMC79" s="797"/>
      <c r="EMD79" s="797"/>
      <c r="EME79" s="797"/>
      <c r="EMF79" s="797"/>
      <c r="EMG79" s="797"/>
      <c r="EMH79" s="797"/>
      <c r="EMI79" s="797"/>
      <c r="EMJ79" s="797"/>
      <c r="EMK79" s="797"/>
      <c r="EML79" s="797"/>
      <c r="EMM79" s="797"/>
      <c r="EMN79" s="797"/>
      <c r="EMO79" s="797"/>
      <c r="EMP79" s="797"/>
      <c r="EMQ79" s="797"/>
      <c r="EMR79" s="797"/>
      <c r="EMS79" s="797"/>
      <c r="EMT79" s="797"/>
      <c r="EMU79" s="797"/>
      <c r="EMV79" s="797"/>
      <c r="EMW79" s="797"/>
      <c r="EMX79" s="797"/>
      <c r="EMY79" s="797"/>
      <c r="EMZ79" s="797"/>
      <c r="ENA79" s="797"/>
      <c r="ENB79" s="797"/>
      <c r="ENC79" s="797"/>
      <c r="END79" s="797"/>
      <c r="ENE79" s="797"/>
      <c r="ENF79" s="797"/>
      <c r="ENG79" s="797"/>
      <c r="ENH79" s="797"/>
      <c r="ENI79" s="797"/>
      <c r="ENJ79" s="797"/>
      <c r="ENK79" s="797"/>
      <c r="ENL79" s="797"/>
      <c r="ENM79" s="797"/>
      <c r="ENN79" s="797"/>
      <c r="ENO79" s="797"/>
      <c r="ENP79" s="797"/>
      <c r="ENQ79" s="797"/>
      <c r="ENR79" s="797"/>
      <c r="ENS79" s="797"/>
      <c r="ENT79" s="797"/>
      <c r="ENU79" s="797"/>
      <c r="ENV79" s="797"/>
      <c r="ENW79" s="797"/>
      <c r="ENX79" s="797"/>
      <c r="ENY79" s="797"/>
      <c r="ENZ79" s="797"/>
      <c r="EOA79" s="797"/>
      <c r="EOB79" s="797"/>
      <c r="EOC79" s="797"/>
      <c r="EOD79" s="797"/>
      <c r="EOE79" s="797"/>
      <c r="EOF79" s="797"/>
      <c r="EOG79" s="797"/>
      <c r="EOH79" s="797"/>
      <c r="EOI79" s="797"/>
      <c r="EOJ79" s="797"/>
      <c r="EOK79" s="797"/>
      <c r="EOL79" s="797"/>
      <c r="EOM79" s="797"/>
      <c r="EON79" s="797"/>
      <c r="EOO79" s="797"/>
      <c r="EOP79" s="797"/>
      <c r="EOQ79" s="797"/>
      <c r="EOR79" s="797"/>
      <c r="EOS79" s="797"/>
      <c r="EOT79" s="797"/>
      <c r="EOU79" s="797"/>
      <c r="EOV79" s="797"/>
      <c r="EOW79" s="797"/>
      <c r="EOX79" s="797"/>
      <c r="EOY79" s="797"/>
      <c r="EOZ79" s="797"/>
      <c r="EPA79" s="797"/>
      <c r="EPB79" s="797"/>
      <c r="EPC79" s="797"/>
      <c r="EPD79" s="797"/>
      <c r="EPE79" s="797"/>
      <c r="EPF79" s="797"/>
      <c r="EPG79" s="797"/>
      <c r="EPH79" s="797"/>
      <c r="EPI79" s="797"/>
      <c r="EPJ79" s="797"/>
      <c r="EPK79" s="797"/>
      <c r="EPL79" s="797"/>
      <c r="EPM79" s="797"/>
      <c r="EPN79" s="797"/>
      <c r="EPO79" s="797"/>
      <c r="EPP79" s="797"/>
      <c r="EPQ79" s="797"/>
      <c r="EPR79" s="797"/>
      <c r="EPS79" s="797"/>
      <c r="EPT79" s="797"/>
      <c r="EPU79" s="797"/>
      <c r="EPV79" s="797"/>
      <c r="EPW79" s="797"/>
      <c r="EPX79" s="797"/>
      <c r="EPY79" s="797"/>
      <c r="EPZ79" s="797"/>
      <c r="EQA79" s="797"/>
      <c r="EQB79" s="797"/>
      <c r="EQC79" s="797"/>
      <c r="EQD79" s="797"/>
      <c r="EQE79" s="797"/>
      <c r="EQF79" s="797"/>
      <c r="EQG79" s="797"/>
      <c r="EQH79" s="797"/>
      <c r="EQI79" s="797"/>
      <c r="EQJ79" s="797"/>
      <c r="EQK79" s="797"/>
      <c r="EQL79" s="797"/>
      <c r="EQM79" s="797"/>
      <c r="EQN79" s="797"/>
      <c r="EQO79" s="797"/>
      <c r="EQP79" s="797"/>
      <c r="EQQ79" s="797"/>
      <c r="EQR79" s="797"/>
      <c r="EQS79" s="797"/>
      <c r="EQT79" s="797"/>
      <c r="EQU79" s="797"/>
      <c r="EQV79" s="797"/>
      <c r="EQW79" s="797"/>
      <c r="EQX79" s="797"/>
      <c r="EQY79" s="797"/>
      <c r="EQZ79" s="797"/>
      <c r="ERA79" s="797"/>
      <c r="ERB79" s="797"/>
      <c r="ERC79" s="797"/>
      <c r="ERD79" s="797"/>
      <c r="ERE79" s="797"/>
      <c r="ERF79" s="797"/>
      <c r="ERG79" s="797"/>
      <c r="ERH79" s="797"/>
      <c r="ERI79" s="797"/>
      <c r="ERJ79" s="797"/>
      <c r="ERK79" s="797"/>
      <c r="ERL79" s="797"/>
      <c r="ERM79" s="797"/>
      <c r="ERN79" s="797"/>
      <c r="ERO79" s="797"/>
      <c r="ERP79" s="797"/>
      <c r="ERQ79" s="797"/>
      <c r="ERR79" s="797"/>
      <c r="ERS79" s="797"/>
      <c r="ERT79" s="797"/>
      <c r="ERU79" s="797"/>
      <c r="ERV79" s="797"/>
      <c r="ERW79" s="797"/>
      <c r="ERX79" s="797"/>
      <c r="ERY79" s="797"/>
      <c r="ERZ79" s="797"/>
      <c r="ESA79" s="797"/>
      <c r="ESB79" s="797"/>
      <c r="ESC79" s="797"/>
      <c r="ESD79" s="797"/>
      <c r="ESE79" s="797"/>
      <c r="ESF79" s="797"/>
      <c r="ESG79" s="797"/>
      <c r="ESH79" s="797"/>
      <c r="ESI79" s="797"/>
      <c r="ESJ79" s="797"/>
      <c r="ESK79" s="797"/>
      <c r="ESL79" s="797"/>
      <c r="ESM79" s="797"/>
      <c r="ESN79" s="797"/>
      <c r="ESO79" s="797"/>
      <c r="ESP79" s="797"/>
      <c r="ESQ79" s="797"/>
      <c r="ESR79" s="797"/>
      <c r="ESS79" s="797"/>
      <c r="EST79" s="797"/>
      <c r="ESU79" s="797"/>
      <c r="ESV79" s="797"/>
      <c r="ESW79" s="797"/>
      <c r="ESX79" s="797"/>
      <c r="ESY79" s="797"/>
      <c r="ESZ79" s="797"/>
      <c r="ETA79" s="797"/>
      <c r="ETB79" s="797"/>
      <c r="ETC79" s="797"/>
      <c r="ETD79" s="797"/>
      <c r="ETE79" s="797"/>
      <c r="ETF79" s="797"/>
      <c r="ETG79" s="797"/>
      <c r="ETH79" s="797"/>
      <c r="ETI79" s="797"/>
      <c r="ETJ79" s="797"/>
      <c r="ETK79" s="797"/>
      <c r="ETL79" s="797"/>
      <c r="ETM79" s="797"/>
      <c r="ETN79" s="797"/>
      <c r="ETO79" s="797"/>
      <c r="ETP79" s="797"/>
      <c r="ETQ79" s="797"/>
      <c r="ETR79" s="797"/>
      <c r="ETS79" s="797"/>
      <c r="ETT79" s="797"/>
      <c r="ETU79" s="797"/>
      <c r="ETV79" s="797"/>
      <c r="ETW79" s="797"/>
      <c r="ETX79" s="797"/>
      <c r="ETY79" s="797"/>
      <c r="ETZ79" s="797"/>
      <c r="EUA79" s="797"/>
      <c r="EUB79" s="797"/>
      <c r="EUC79" s="797"/>
      <c r="EUD79" s="797"/>
      <c r="EUE79" s="797"/>
      <c r="EUF79" s="797"/>
      <c r="EUG79" s="797"/>
      <c r="EUH79" s="797"/>
      <c r="EUI79" s="797"/>
      <c r="EUJ79" s="797"/>
      <c r="EUK79" s="797"/>
      <c r="EUL79" s="797"/>
      <c r="EUM79" s="797"/>
      <c r="EUN79" s="797"/>
      <c r="EUO79" s="797"/>
      <c r="EUP79" s="797"/>
      <c r="EUQ79" s="797"/>
      <c r="EUR79" s="797"/>
      <c r="EUS79" s="797"/>
      <c r="EUT79" s="797"/>
      <c r="EUU79" s="797"/>
      <c r="EUV79" s="797"/>
      <c r="EUW79" s="797"/>
      <c r="EUX79" s="797"/>
      <c r="EUY79" s="797"/>
      <c r="EUZ79" s="797"/>
      <c r="EVA79" s="797"/>
      <c r="EVB79" s="797"/>
      <c r="EVC79" s="797"/>
      <c r="EVD79" s="797"/>
      <c r="EVE79" s="797"/>
      <c r="EVF79" s="797"/>
      <c r="EVG79" s="797"/>
      <c r="EVH79" s="797"/>
      <c r="EVI79" s="797"/>
      <c r="EVJ79" s="797"/>
      <c r="EVK79" s="797"/>
      <c r="EVL79" s="797"/>
      <c r="EVM79" s="797"/>
      <c r="EVN79" s="797"/>
      <c r="EVO79" s="797"/>
      <c r="EVP79" s="797"/>
      <c r="EVQ79" s="797"/>
      <c r="EVR79" s="797"/>
      <c r="EVS79" s="797"/>
      <c r="EVT79" s="797"/>
      <c r="EVU79" s="797"/>
      <c r="EVV79" s="797"/>
      <c r="EVW79" s="797"/>
      <c r="EVX79" s="797"/>
      <c r="EVY79" s="797"/>
      <c r="EVZ79" s="797"/>
      <c r="EWA79" s="797"/>
      <c r="EWB79" s="797"/>
      <c r="EWC79" s="797"/>
      <c r="EWD79" s="797"/>
      <c r="EWE79" s="797"/>
      <c r="EWF79" s="797"/>
      <c r="EWG79" s="797"/>
      <c r="EWH79" s="797"/>
      <c r="EWI79" s="797"/>
      <c r="EWJ79" s="797"/>
      <c r="EWK79" s="797"/>
      <c r="EWL79" s="797"/>
      <c r="EWM79" s="797"/>
      <c r="EWN79" s="797"/>
      <c r="EWO79" s="797"/>
      <c r="EWP79" s="797"/>
      <c r="EWQ79" s="797"/>
      <c r="EWR79" s="797"/>
      <c r="EWS79" s="797"/>
      <c r="EWT79" s="797"/>
      <c r="EWU79" s="797"/>
      <c r="EWV79" s="797"/>
      <c r="EWW79" s="797"/>
      <c r="EWX79" s="797"/>
      <c r="EWY79" s="797"/>
      <c r="EWZ79" s="797"/>
      <c r="EXA79" s="797"/>
      <c r="EXB79" s="797"/>
      <c r="EXC79" s="797"/>
      <c r="EXD79" s="797"/>
      <c r="EXE79" s="797"/>
      <c r="EXF79" s="797"/>
      <c r="EXG79" s="797"/>
      <c r="EXH79" s="797"/>
      <c r="EXI79" s="797"/>
      <c r="EXJ79" s="797"/>
      <c r="EXK79" s="797"/>
      <c r="EXL79" s="797"/>
      <c r="EXM79" s="797"/>
      <c r="EXN79" s="797"/>
      <c r="EXO79" s="797"/>
      <c r="EXP79" s="797"/>
      <c r="EXQ79" s="797"/>
      <c r="EXR79" s="797"/>
      <c r="EXS79" s="797"/>
      <c r="EXT79" s="797"/>
      <c r="EXU79" s="797"/>
      <c r="EXV79" s="797"/>
      <c r="EXW79" s="797"/>
      <c r="EXX79" s="797"/>
      <c r="EXY79" s="797"/>
      <c r="EXZ79" s="797"/>
      <c r="EYA79" s="797"/>
      <c r="EYB79" s="797"/>
      <c r="EYC79" s="797"/>
      <c r="EYD79" s="797"/>
      <c r="EYE79" s="797"/>
      <c r="EYF79" s="797"/>
      <c r="EYG79" s="797"/>
      <c r="EYH79" s="797"/>
      <c r="EYI79" s="797"/>
      <c r="EYJ79" s="797"/>
      <c r="EYK79" s="797"/>
      <c r="EYL79" s="797"/>
      <c r="EYM79" s="797"/>
      <c r="EYN79" s="797"/>
      <c r="EYO79" s="797"/>
      <c r="EYP79" s="797"/>
      <c r="EYQ79" s="797"/>
      <c r="EYR79" s="797"/>
      <c r="EYS79" s="797"/>
      <c r="EYT79" s="797"/>
      <c r="EYU79" s="797"/>
      <c r="EYV79" s="797"/>
      <c r="EYW79" s="797"/>
      <c r="EYX79" s="797"/>
      <c r="EYY79" s="797"/>
      <c r="EYZ79" s="797"/>
      <c r="EZA79" s="797"/>
      <c r="EZB79" s="797"/>
      <c r="EZC79" s="797"/>
      <c r="EZD79" s="797"/>
      <c r="EZE79" s="797"/>
      <c r="EZF79" s="797"/>
      <c r="EZG79" s="797"/>
      <c r="EZH79" s="797"/>
      <c r="EZI79" s="797"/>
      <c r="EZJ79" s="797"/>
      <c r="EZK79" s="797"/>
      <c r="EZL79" s="797"/>
      <c r="EZM79" s="797"/>
      <c r="EZN79" s="797"/>
      <c r="EZO79" s="797"/>
      <c r="EZP79" s="797"/>
      <c r="EZQ79" s="797"/>
      <c r="EZR79" s="797"/>
      <c r="EZS79" s="797"/>
      <c r="EZT79" s="797"/>
      <c r="EZU79" s="797"/>
      <c r="EZV79" s="797"/>
      <c r="EZW79" s="797"/>
      <c r="EZX79" s="797"/>
      <c r="EZY79" s="797"/>
      <c r="EZZ79" s="797"/>
      <c r="FAA79" s="797"/>
      <c r="FAB79" s="797"/>
      <c r="FAC79" s="797"/>
      <c r="FAD79" s="797"/>
      <c r="FAE79" s="797"/>
      <c r="FAF79" s="797"/>
      <c r="FAG79" s="797"/>
      <c r="FAH79" s="797"/>
      <c r="FAI79" s="797"/>
      <c r="FAJ79" s="797"/>
      <c r="FAK79" s="797"/>
      <c r="FAL79" s="797"/>
      <c r="FAM79" s="797"/>
      <c r="FAN79" s="797"/>
      <c r="FAO79" s="797"/>
      <c r="FAP79" s="797"/>
      <c r="FAQ79" s="797"/>
      <c r="FAR79" s="797"/>
      <c r="FAS79" s="797"/>
      <c r="FAT79" s="797"/>
      <c r="FAU79" s="797"/>
      <c r="FAV79" s="797"/>
      <c r="FAW79" s="797"/>
      <c r="FAX79" s="797"/>
      <c r="FAY79" s="797"/>
      <c r="FAZ79" s="797"/>
      <c r="FBA79" s="797"/>
      <c r="FBB79" s="797"/>
      <c r="FBC79" s="797"/>
      <c r="FBD79" s="797"/>
      <c r="FBE79" s="797"/>
      <c r="FBF79" s="797"/>
      <c r="FBG79" s="797"/>
      <c r="FBH79" s="797"/>
      <c r="FBI79" s="797"/>
      <c r="FBJ79" s="797"/>
      <c r="FBK79" s="797"/>
      <c r="FBL79" s="797"/>
      <c r="FBM79" s="797"/>
      <c r="FBN79" s="797"/>
      <c r="FBO79" s="797"/>
      <c r="FBP79" s="797"/>
      <c r="FBQ79" s="797"/>
      <c r="FBR79" s="797"/>
      <c r="FBS79" s="797"/>
      <c r="FBT79" s="797"/>
      <c r="FBU79" s="797"/>
      <c r="FBV79" s="797"/>
      <c r="FBW79" s="797"/>
      <c r="FBX79" s="797"/>
      <c r="FBY79" s="797"/>
      <c r="FBZ79" s="797"/>
      <c r="FCA79" s="797"/>
      <c r="FCB79" s="797"/>
      <c r="FCC79" s="797"/>
      <c r="FCD79" s="797"/>
      <c r="FCE79" s="797"/>
      <c r="FCF79" s="797"/>
      <c r="FCG79" s="797"/>
      <c r="FCH79" s="797"/>
      <c r="FCI79" s="797"/>
      <c r="FCJ79" s="797"/>
      <c r="FCK79" s="797"/>
      <c r="FCL79" s="797"/>
      <c r="FCM79" s="797"/>
      <c r="FCN79" s="797"/>
      <c r="FCO79" s="797"/>
      <c r="FCP79" s="797"/>
      <c r="FCQ79" s="797"/>
      <c r="FCR79" s="797"/>
      <c r="FCS79" s="797"/>
      <c r="FCT79" s="797"/>
      <c r="FCU79" s="797"/>
      <c r="FCV79" s="797"/>
      <c r="FCW79" s="797"/>
      <c r="FCX79" s="797"/>
      <c r="FCY79" s="797"/>
      <c r="FCZ79" s="797"/>
      <c r="FDA79" s="797"/>
      <c r="FDB79" s="797"/>
      <c r="FDC79" s="797"/>
      <c r="FDD79" s="797"/>
      <c r="FDE79" s="797"/>
      <c r="FDF79" s="797"/>
      <c r="FDG79" s="797"/>
      <c r="FDH79" s="797"/>
      <c r="FDI79" s="797"/>
      <c r="FDJ79" s="797"/>
      <c r="FDK79" s="797"/>
      <c r="FDL79" s="797"/>
      <c r="FDM79" s="797"/>
      <c r="FDN79" s="797"/>
      <c r="FDO79" s="797"/>
      <c r="FDP79" s="797"/>
      <c r="FDQ79" s="797"/>
      <c r="FDR79" s="797"/>
      <c r="FDS79" s="797"/>
      <c r="FDT79" s="797"/>
      <c r="FDU79" s="797"/>
      <c r="FDV79" s="797"/>
      <c r="FDW79" s="797"/>
      <c r="FDX79" s="797"/>
      <c r="FDY79" s="797"/>
      <c r="FDZ79" s="797"/>
      <c r="FEA79" s="797"/>
      <c r="FEB79" s="797"/>
      <c r="FEC79" s="797"/>
      <c r="FED79" s="797"/>
      <c r="FEE79" s="797"/>
      <c r="FEF79" s="797"/>
      <c r="FEG79" s="797"/>
      <c r="FEH79" s="797"/>
      <c r="FEI79" s="797"/>
      <c r="FEJ79" s="797"/>
      <c r="FEK79" s="797"/>
      <c r="FEL79" s="797"/>
      <c r="FEM79" s="797"/>
      <c r="FEN79" s="797"/>
      <c r="FEO79" s="797"/>
      <c r="FEP79" s="797"/>
      <c r="FEQ79" s="797"/>
      <c r="FER79" s="797"/>
      <c r="FES79" s="797"/>
      <c r="FET79" s="797"/>
      <c r="FEU79" s="797"/>
      <c r="FEV79" s="797"/>
      <c r="FEW79" s="797"/>
      <c r="FEX79" s="797"/>
      <c r="FEY79" s="797"/>
      <c r="FEZ79" s="797"/>
      <c r="FFA79" s="797"/>
      <c r="FFB79" s="797"/>
      <c r="FFC79" s="797"/>
      <c r="FFD79" s="797"/>
      <c r="FFE79" s="797"/>
      <c r="FFF79" s="797"/>
      <c r="FFG79" s="797"/>
      <c r="FFH79" s="797"/>
      <c r="FFI79" s="797"/>
      <c r="FFJ79" s="797"/>
      <c r="FFK79" s="797"/>
      <c r="FFL79" s="797"/>
      <c r="FFM79" s="797"/>
      <c r="FFN79" s="797"/>
      <c r="FFO79" s="797"/>
      <c r="FFP79" s="797"/>
      <c r="FFQ79" s="797"/>
      <c r="FFR79" s="797"/>
      <c r="FFS79" s="797"/>
      <c r="FFT79" s="797"/>
      <c r="FFU79" s="797"/>
      <c r="FFV79" s="797"/>
      <c r="FFW79" s="797"/>
      <c r="FFX79" s="797"/>
      <c r="FFY79" s="797"/>
      <c r="FFZ79" s="797"/>
      <c r="FGA79" s="797"/>
      <c r="FGB79" s="797"/>
      <c r="FGC79" s="797"/>
      <c r="FGD79" s="797"/>
      <c r="FGE79" s="797"/>
      <c r="FGF79" s="797"/>
      <c r="FGG79" s="797"/>
      <c r="FGH79" s="797"/>
      <c r="FGI79" s="797"/>
      <c r="FGJ79" s="797"/>
      <c r="FGK79" s="797"/>
      <c r="FGL79" s="797"/>
      <c r="FGM79" s="797"/>
      <c r="FGN79" s="797"/>
      <c r="FGO79" s="797"/>
      <c r="FGP79" s="797"/>
      <c r="FGQ79" s="797"/>
      <c r="FGR79" s="797"/>
      <c r="FGS79" s="797"/>
      <c r="FGT79" s="797"/>
      <c r="FGU79" s="797"/>
      <c r="FGV79" s="797"/>
      <c r="FGW79" s="797"/>
      <c r="FGX79" s="797"/>
      <c r="FGY79" s="797"/>
      <c r="FGZ79" s="797"/>
      <c r="FHA79" s="797"/>
      <c r="FHB79" s="797"/>
      <c r="FHC79" s="797"/>
      <c r="FHD79" s="797"/>
      <c r="FHE79" s="797"/>
      <c r="FHF79" s="797"/>
      <c r="FHG79" s="797"/>
      <c r="FHH79" s="797"/>
      <c r="FHI79" s="797"/>
      <c r="FHJ79" s="797"/>
      <c r="FHK79" s="797"/>
      <c r="FHL79" s="797"/>
      <c r="FHM79" s="797"/>
      <c r="FHN79" s="797"/>
      <c r="FHO79" s="797"/>
      <c r="FHP79" s="797"/>
      <c r="FHQ79" s="797"/>
      <c r="FHR79" s="797"/>
      <c r="FHS79" s="797"/>
      <c r="FHT79" s="797"/>
      <c r="FHU79" s="797"/>
      <c r="FHV79" s="797"/>
      <c r="FHW79" s="797"/>
      <c r="FHX79" s="797"/>
      <c r="FHY79" s="797"/>
      <c r="FHZ79" s="797"/>
      <c r="FIA79" s="797"/>
      <c r="FIB79" s="797"/>
      <c r="FIC79" s="797"/>
      <c r="FID79" s="797"/>
      <c r="FIE79" s="797"/>
      <c r="FIF79" s="797"/>
      <c r="FIG79" s="797"/>
      <c r="FIH79" s="797"/>
      <c r="FII79" s="797"/>
      <c r="FIJ79" s="797"/>
      <c r="FIK79" s="797"/>
      <c r="FIL79" s="797"/>
      <c r="FIM79" s="797"/>
      <c r="FIN79" s="797"/>
      <c r="FIO79" s="797"/>
      <c r="FIP79" s="797"/>
      <c r="FIQ79" s="797"/>
      <c r="FIR79" s="797"/>
      <c r="FIS79" s="797"/>
      <c r="FIT79" s="797"/>
      <c r="FIU79" s="797"/>
      <c r="FIV79" s="797"/>
      <c r="FIW79" s="797"/>
      <c r="FIX79" s="797"/>
      <c r="FIY79" s="797"/>
      <c r="FIZ79" s="797"/>
      <c r="FJA79" s="797"/>
      <c r="FJB79" s="797"/>
      <c r="FJC79" s="797"/>
      <c r="FJD79" s="797"/>
      <c r="FJE79" s="797"/>
      <c r="FJF79" s="797"/>
      <c r="FJG79" s="797"/>
      <c r="FJH79" s="797"/>
      <c r="FJI79" s="797"/>
      <c r="FJJ79" s="797"/>
      <c r="FJK79" s="797"/>
      <c r="FJL79" s="797"/>
      <c r="FJM79" s="797"/>
      <c r="FJN79" s="797"/>
      <c r="FJO79" s="797"/>
      <c r="FJP79" s="797"/>
      <c r="FJQ79" s="797"/>
      <c r="FJR79" s="797"/>
      <c r="FJS79" s="797"/>
      <c r="FJT79" s="797"/>
      <c r="FJU79" s="797"/>
      <c r="FJV79" s="797"/>
      <c r="FJW79" s="797"/>
      <c r="FJX79" s="797"/>
      <c r="FJY79" s="797"/>
      <c r="FJZ79" s="797"/>
      <c r="FKA79" s="797"/>
      <c r="FKB79" s="797"/>
      <c r="FKC79" s="797"/>
      <c r="FKD79" s="797"/>
      <c r="FKE79" s="797"/>
      <c r="FKF79" s="797"/>
      <c r="FKG79" s="797"/>
      <c r="FKH79" s="797"/>
      <c r="FKI79" s="797"/>
      <c r="FKJ79" s="797"/>
      <c r="FKK79" s="797"/>
      <c r="FKL79" s="797"/>
      <c r="FKM79" s="797"/>
      <c r="FKN79" s="797"/>
      <c r="FKO79" s="797"/>
      <c r="FKP79" s="797"/>
      <c r="FKQ79" s="797"/>
      <c r="FKR79" s="797"/>
      <c r="FKS79" s="797"/>
      <c r="FKT79" s="797"/>
      <c r="FKU79" s="797"/>
      <c r="FKV79" s="797"/>
      <c r="FKW79" s="797"/>
      <c r="FKX79" s="797"/>
      <c r="FKY79" s="797"/>
      <c r="FKZ79" s="797"/>
      <c r="FLA79" s="797"/>
      <c r="FLB79" s="797"/>
      <c r="FLC79" s="797"/>
      <c r="FLD79" s="797"/>
      <c r="FLE79" s="797"/>
      <c r="FLF79" s="797"/>
      <c r="FLG79" s="797"/>
      <c r="FLH79" s="797"/>
      <c r="FLI79" s="797"/>
      <c r="FLJ79" s="797"/>
      <c r="FLK79" s="797"/>
      <c r="FLL79" s="797"/>
      <c r="FLM79" s="797"/>
      <c r="FLN79" s="797"/>
      <c r="FLO79" s="797"/>
      <c r="FLP79" s="797"/>
      <c r="FLQ79" s="797"/>
      <c r="FLR79" s="797"/>
      <c r="FLS79" s="797"/>
      <c r="FLT79" s="797"/>
      <c r="FLU79" s="797"/>
      <c r="FLV79" s="797"/>
      <c r="FLW79" s="797"/>
      <c r="FLX79" s="797"/>
      <c r="FLY79" s="797"/>
      <c r="FLZ79" s="797"/>
      <c r="FMA79" s="797"/>
      <c r="FMB79" s="797"/>
      <c r="FMC79" s="797"/>
      <c r="FMD79" s="797"/>
      <c r="FME79" s="797"/>
      <c r="FMF79" s="797"/>
      <c r="FMG79" s="797"/>
      <c r="FMH79" s="797"/>
      <c r="FMI79" s="797"/>
      <c r="FMJ79" s="797"/>
      <c r="FMK79" s="797"/>
      <c r="FML79" s="797"/>
      <c r="FMM79" s="797"/>
      <c r="FMN79" s="797"/>
      <c r="FMO79" s="797"/>
      <c r="FMP79" s="797"/>
      <c r="FMQ79" s="797"/>
      <c r="FMR79" s="797"/>
      <c r="FMS79" s="797"/>
      <c r="FMT79" s="797"/>
      <c r="FMU79" s="797"/>
      <c r="FMV79" s="797"/>
      <c r="FMW79" s="797"/>
      <c r="FMX79" s="797"/>
      <c r="FMY79" s="797"/>
      <c r="FMZ79" s="797"/>
      <c r="FNA79" s="797"/>
      <c r="FNB79" s="797"/>
      <c r="FNC79" s="797"/>
      <c r="FND79" s="797"/>
      <c r="FNE79" s="797"/>
      <c r="FNF79" s="797"/>
      <c r="FNG79" s="797"/>
      <c r="FNH79" s="797"/>
      <c r="FNI79" s="797"/>
      <c r="FNJ79" s="797"/>
      <c r="FNK79" s="797"/>
      <c r="FNL79" s="797"/>
      <c r="FNM79" s="797"/>
      <c r="FNN79" s="797"/>
      <c r="FNO79" s="797"/>
      <c r="FNP79" s="797"/>
      <c r="FNQ79" s="797"/>
      <c r="FNR79" s="797"/>
      <c r="FNS79" s="797"/>
      <c r="FNT79" s="797"/>
      <c r="FNU79" s="797"/>
      <c r="FNV79" s="797"/>
      <c r="FNW79" s="797"/>
      <c r="FNX79" s="797"/>
      <c r="FNY79" s="797"/>
      <c r="FNZ79" s="797"/>
      <c r="FOA79" s="797"/>
      <c r="FOB79" s="797"/>
      <c r="FOC79" s="797"/>
      <c r="FOD79" s="797"/>
      <c r="FOE79" s="797"/>
      <c r="FOF79" s="797"/>
      <c r="FOG79" s="797"/>
      <c r="FOH79" s="797"/>
      <c r="FOI79" s="797"/>
      <c r="FOJ79" s="797"/>
      <c r="FOK79" s="797"/>
      <c r="FOL79" s="797"/>
      <c r="FOM79" s="797"/>
      <c r="FON79" s="797"/>
      <c r="FOO79" s="797"/>
      <c r="FOP79" s="797"/>
      <c r="FOQ79" s="797"/>
      <c r="FOR79" s="797"/>
      <c r="FOS79" s="797"/>
      <c r="FOT79" s="797"/>
      <c r="FOU79" s="797"/>
      <c r="FOV79" s="797"/>
      <c r="FOW79" s="797"/>
      <c r="FOX79" s="797"/>
      <c r="FOY79" s="797"/>
      <c r="FOZ79" s="797"/>
      <c r="FPA79" s="797"/>
      <c r="FPB79" s="797"/>
      <c r="FPC79" s="797"/>
      <c r="FPD79" s="797"/>
      <c r="FPE79" s="797"/>
      <c r="FPF79" s="797"/>
      <c r="FPG79" s="797"/>
      <c r="FPH79" s="797"/>
      <c r="FPI79" s="797"/>
      <c r="FPJ79" s="797"/>
      <c r="FPK79" s="797"/>
      <c r="FPL79" s="797"/>
      <c r="FPM79" s="797"/>
      <c r="FPN79" s="797"/>
      <c r="FPO79" s="797"/>
      <c r="FPP79" s="797"/>
      <c r="FPQ79" s="797"/>
      <c r="FPR79" s="797"/>
      <c r="FPS79" s="797"/>
      <c r="FPT79" s="797"/>
      <c r="FPU79" s="797"/>
      <c r="FPV79" s="797"/>
      <c r="FPW79" s="797"/>
      <c r="FPX79" s="797"/>
      <c r="FPY79" s="797"/>
      <c r="FPZ79" s="797"/>
      <c r="FQA79" s="797"/>
      <c r="FQB79" s="797"/>
      <c r="FQC79" s="797"/>
      <c r="FQD79" s="797"/>
      <c r="FQE79" s="797"/>
      <c r="FQF79" s="797"/>
      <c r="FQG79" s="797"/>
      <c r="FQH79" s="797"/>
      <c r="FQI79" s="797"/>
      <c r="FQJ79" s="797"/>
      <c r="FQK79" s="797"/>
      <c r="FQL79" s="797"/>
      <c r="FQM79" s="797"/>
      <c r="FQN79" s="797"/>
      <c r="FQO79" s="797"/>
      <c r="FQP79" s="797"/>
      <c r="FQQ79" s="797"/>
      <c r="FQR79" s="797"/>
      <c r="FQS79" s="797"/>
      <c r="FQT79" s="797"/>
      <c r="FQU79" s="797"/>
      <c r="FQV79" s="797"/>
      <c r="FQW79" s="797"/>
      <c r="FQX79" s="797"/>
      <c r="FQY79" s="797"/>
      <c r="FQZ79" s="797"/>
      <c r="FRA79" s="797"/>
      <c r="FRB79" s="797"/>
      <c r="FRC79" s="797"/>
      <c r="FRD79" s="797"/>
      <c r="FRE79" s="797"/>
      <c r="FRF79" s="797"/>
      <c r="FRG79" s="797"/>
      <c r="FRH79" s="797"/>
      <c r="FRI79" s="797"/>
      <c r="FRJ79" s="797"/>
      <c r="FRK79" s="797"/>
      <c r="FRL79" s="797"/>
      <c r="FRM79" s="797"/>
      <c r="FRN79" s="797"/>
      <c r="FRO79" s="797"/>
      <c r="FRP79" s="797"/>
      <c r="FRQ79" s="797"/>
      <c r="FRR79" s="797"/>
      <c r="FRS79" s="797"/>
      <c r="FRT79" s="797"/>
      <c r="FRU79" s="797"/>
      <c r="FRV79" s="797"/>
      <c r="FRW79" s="797"/>
      <c r="FRX79" s="797"/>
      <c r="FRY79" s="797"/>
      <c r="FRZ79" s="797"/>
      <c r="FSA79" s="797"/>
      <c r="FSB79" s="797"/>
      <c r="FSC79" s="797"/>
      <c r="FSD79" s="797"/>
      <c r="FSE79" s="797"/>
      <c r="FSF79" s="797"/>
      <c r="FSG79" s="797"/>
      <c r="FSH79" s="797"/>
      <c r="FSI79" s="797"/>
      <c r="FSJ79" s="797"/>
      <c r="FSK79" s="797"/>
      <c r="FSL79" s="797"/>
      <c r="FSM79" s="797"/>
      <c r="FSN79" s="797"/>
      <c r="FSO79" s="797"/>
      <c r="FSP79" s="797"/>
      <c r="FSQ79" s="797"/>
      <c r="FSR79" s="797"/>
      <c r="FSS79" s="797"/>
      <c r="FST79" s="797"/>
      <c r="FSU79" s="797"/>
      <c r="FSV79" s="797"/>
      <c r="FSW79" s="797"/>
      <c r="FSX79" s="797"/>
      <c r="FSY79" s="797"/>
      <c r="FSZ79" s="797"/>
      <c r="FTA79" s="797"/>
      <c r="FTB79" s="797"/>
      <c r="FTC79" s="797"/>
      <c r="FTD79" s="797"/>
      <c r="FTE79" s="797"/>
      <c r="FTF79" s="797"/>
      <c r="FTG79" s="797"/>
      <c r="FTH79" s="797"/>
      <c r="FTI79" s="797"/>
      <c r="FTJ79" s="797"/>
      <c r="FTK79" s="797"/>
      <c r="FTL79" s="797"/>
      <c r="FTM79" s="797"/>
      <c r="FTN79" s="797"/>
      <c r="FTO79" s="797"/>
      <c r="FTP79" s="797"/>
      <c r="FTQ79" s="797"/>
      <c r="FTR79" s="797"/>
      <c r="FTS79" s="797"/>
      <c r="FTT79" s="797"/>
      <c r="FTU79" s="797"/>
      <c r="FTV79" s="797"/>
      <c r="FTW79" s="797"/>
      <c r="FTX79" s="797"/>
      <c r="FTY79" s="797"/>
      <c r="FTZ79" s="797"/>
      <c r="FUA79" s="797"/>
      <c r="FUB79" s="797"/>
      <c r="FUC79" s="797"/>
      <c r="FUD79" s="797"/>
      <c r="FUE79" s="797"/>
      <c r="FUF79" s="797"/>
      <c r="FUG79" s="797"/>
      <c r="FUH79" s="797"/>
      <c r="FUI79" s="797"/>
      <c r="FUJ79" s="797"/>
      <c r="FUK79" s="797"/>
      <c r="FUL79" s="797"/>
      <c r="FUM79" s="797"/>
      <c r="FUN79" s="797"/>
      <c r="FUO79" s="797"/>
      <c r="FUP79" s="797"/>
      <c r="FUQ79" s="797"/>
      <c r="FUR79" s="797"/>
      <c r="FUS79" s="797"/>
      <c r="FUT79" s="797"/>
      <c r="FUU79" s="797"/>
      <c r="FUV79" s="797"/>
      <c r="FUW79" s="797"/>
      <c r="FUX79" s="797"/>
      <c r="FUY79" s="797"/>
      <c r="FUZ79" s="797"/>
      <c r="FVA79" s="797"/>
      <c r="FVB79" s="797"/>
      <c r="FVC79" s="797"/>
      <c r="FVD79" s="797"/>
      <c r="FVE79" s="797"/>
      <c r="FVF79" s="797"/>
      <c r="FVG79" s="797"/>
      <c r="FVH79" s="797"/>
      <c r="FVI79" s="797"/>
      <c r="FVJ79" s="797"/>
      <c r="FVK79" s="797"/>
      <c r="FVL79" s="797"/>
      <c r="FVM79" s="797"/>
      <c r="FVN79" s="797"/>
      <c r="FVO79" s="797"/>
      <c r="FVP79" s="797"/>
      <c r="FVQ79" s="797"/>
      <c r="FVR79" s="797"/>
      <c r="FVS79" s="797"/>
      <c r="FVT79" s="797"/>
      <c r="FVU79" s="797"/>
      <c r="FVV79" s="797"/>
      <c r="FVW79" s="797"/>
      <c r="FVX79" s="797"/>
      <c r="FVY79" s="797"/>
      <c r="FVZ79" s="797"/>
      <c r="FWA79" s="797"/>
      <c r="FWB79" s="797"/>
      <c r="FWC79" s="797"/>
      <c r="FWD79" s="797"/>
      <c r="FWE79" s="797"/>
      <c r="FWF79" s="797"/>
      <c r="FWG79" s="797"/>
      <c r="FWH79" s="797"/>
      <c r="FWI79" s="797"/>
      <c r="FWJ79" s="797"/>
      <c r="FWK79" s="797"/>
      <c r="FWL79" s="797"/>
      <c r="FWM79" s="797"/>
      <c r="FWN79" s="797"/>
      <c r="FWO79" s="797"/>
      <c r="FWP79" s="797"/>
      <c r="FWQ79" s="797"/>
      <c r="FWR79" s="797"/>
      <c r="FWS79" s="797"/>
      <c r="FWT79" s="797"/>
      <c r="FWU79" s="797"/>
      <c r="FWV79" s="797"/>
      <c r="FWW79" s="797"/>
      <c r="FWX79" s="797"/>
      <c r="FWY79" s="797"/>
      <c r="FWZ79" s="797"/>
      <c r="FXA79" s="797"/>
      <c r="FXB79" s="797"/>
      <c r="FXC79" s="797"/>
      <c r="FXD79" s="797"/>
      <c r="FXE79" s="797"/>
      <c r="FXF79" s="797"/>
      <c r="FXG79" s="797"/>
      <c r="FXH79" s="797"/>
      <c r="FXI79" s="797"/>
      <c r="FXJ79" s="797"/>
      <c r="FXK79" s="797"/>
      <c r="FXL79" s="797"/>
      <c r="FXM79" s="797"/>
      <c r="FXN79" s="797"/>
      <c r="FXO79" s="797"/>
      <c r="FXP79" s="797"/>
      <c r="FXQ79" s="797"/>
      <c r="FXR79" s="797"/>
      <c r="FXS79" s="797"/>
      <c r="FXT79" s="797"/>
      <c r="FXU79" s="797"/>
      <c r="FXV79" s="797"/>
      <c r="FXW79" s="797"/>
      <c r="FXX79" s="797"/>
      <c r="FXY79" s="797"/>
      <c r="FXZ79" s="797"/>
      <c r="FYA79" s="797"/>
      <c r="FYB79" s="797"/>
      <c r="FYC79" s="797"/>
      <c r="FYD79" s="797"/>
      <c r="FYE79" s="797"/>
      <c r="FYF79" s="797"/>
      <c r="FYG79" s="797"/>
      <c r="FYH79" s="797"/>
      <c r="FYI79" s="797"/>
      <c r="FYJ79" s="797"/>
      <c r="FYK79" s="797"/>
      <c r="FYL79" s="797"/>
      <c r="FYM79" s="797"/>
      <c r="FYN79" s="797"/>
      <c r="FYO79" s="797"/>
      <c r="FYP79" s="797"/>
      <c r="FYQ79" s="797"/>
      <c r="FYR79" s="797"/>
      <c r="FYS79" s="797"/>
      <c r="FYT79" s="797"/>
      <c r="FYU79" s="797"/>
      <c r="FYV79" s="797"/>
      <c r="FYW79" s="797"/>
      <c r="FYX79" s="797"/>
      <c r="FYY79" s="797"/>
      <c r="FYZ79" s="797"/>
      <c r="FZA79" s="797"/>
      <c r="FZB79" s="797"/>
      <c r="FZC79" s="797"/>
      <c r="FZD79" s="797"/>
      <c r="FZE79" s="797"/>
      <c r="FZF79" s="797"/>
      <c r="FZG79" s="797"/>
      <c r="FZH79" s="797"/>
      <c r="FZI79" s="797"/>
      <c r="FZJ79" s="797"/>
      <c r="FZK79" s="797"/>
      <c r="FZL79" s="797"/>
      <c r="FZM79" s="797"/>
      <c r="FZN79" s="797"/>
      <c r="FZO79" s="797"/>
      <c r="FZP79" s="797"/>
      <c r="FZQ79" s="797"/>
      <c r="FZR79" s="797"/>
      <c r="FZS79" s="797"/>
      <c r="FZT79" s="797"/>
      <c r="FZU79" s="797"/>
      <c r="FZV79" s="797"/>
      <c r="FZW79" s="797"/>
      <c r="FZX79" s="797"/>
      <c r="FZY79" s="797"/>
      <c r="FZZ79" s="797"/>
      <c r="GAA79" s="797"/>
      <c r="GAB79" s="797"/>
      <c r="GAC79" s="797"/>
      <c r="GAD79" s="797"/>
      <c r="GAE79" s="797"/>
      <c r="GAF79" s="797"/>
      <c r="GAG79" s="797"/>
      <c r="GAH79" s="797"/>
      <c r="GAI79" s="797"/>
      <c r="GAJ79" s="797"/>
      <c r="GAK79" s="797"/>
      <c r="GAL79" s="797"/>
      <c r="GAM79" s="797"/>
      <c r="GAN79" s="797"/>
      <c r="GAO79" s="797"/>
      <c r="GAP79" s="797"/>
      <c r="GAQ79" s="797"/>
      <c r="GAR79" s="797"/>
      <c r="GAS79" s="797"/>
      <c r="GAT79" s="797"/>
      <c r="GAU79" s="797"/>
      <c r="GAV79" s="797"/>
      <c r="GAW79" s="797"/>
      <c r="GAX79" s="797"/>
      <c r="GAY79" s="797"/>
      <c r="GAZ79" s="797"/>
      <c r="GBA79" s="797"/>
      <c r="GBB79" s="797"/>
      <c r="GBC79" s="797"/>
      <c r="GBD79" s="797"/>
      <c r="GBE79" s="797"/>
      <c r="GBF79" s="797"/>
      <c r="GBG79" s="797"/>
      <c r="GBH79" s="797"/>
      <c r="GBI79" s="797"/>
      <c r="GBJ79" s="797"/>
      <c r="GBK79" s="797"/>
      <c r="GBL79" s="797"/>
      <c r="GBM79" s="797"/>
      <c r="GBN79" s="797"/>
      <c r="GBO79" s="797"/>
      <c r="GBP79" s="797"/>
      <c r="GBQ79" s="797"/>
      <c r="GBR79" s="797"/>
      <c r="GBS79" s="797"/>
      <c r="GBT79" s="797"/>
      <c r="GBU79" s="797"/>
      <c r="GBV79" s="797"/>
      <c r="GBW79" s="797"/>
      <c r="GBX79" s="797"/>
      <c r="GBY79" s="797"/>
      <c r="GBZ79" s="797"/>
      <c r="GCA79" s="797"/>
      <c r="GCB79" s="797"/>
      <c r="GCC79" s="797"/>
      <c r="GCD79" s="797"/>
      <c r="GCE79" s="797"/>
      <c r="GCF79" s="797"/>
      <c r="GCG79" s="797"/>
      <c r="GCH79" s="797"/>
      <c r="GCI79" s="797"/>
      <c r="GCJ79" s="797"/>
      <c r="GCK79" s="797"/>
      <c r="GCL79" s="797"/>
      <c r="GCM79" s="797"/>
      <c r="GCN79" s="797"/>
      <c r="GCO79" s="797"/>
      <c r="GCP79" s="797"/>
      <c r="GCQ79" s="797"/>
      <c r="GCR79" s="797"/>
      <c r="GCS79" s="797"/>
      <c r="GCT79" s="797"/>
      <c r="GCU79" s="797"/>
      <c r="GCV79" s="797"/>
      <c r="GCW79" s="797"/>
      <c r="GCX79" s="797"/>
      <c r="GCY79" s="797"/>
      <c r="GCZ79" s="797"/>
      <c r="GDA79" s="797"/>
      <c r="GDB79" s="797"/>
      <c r="GDC79" s="797"/>
      <c r="GDD79" s="797"/>
      <c r="GDE79" s="797"/>
      <c r="GDF79" s="797"/>
      <c r="GDG79" s="797"/>
      <c r="GDH79" s="797"/>
      <c r="GDI79" s="797"/>
      <c r="GDJ79" s="797"/>
      <c r="GDK79" s="797"/>
      <c r="GDL79" s="797"/>
      <c r="GDM79" s="797"/>
      <c r="GDN79" s="797"/>
      <c r="GDO79" s="797"/>
      <c r="GDP79" s="797"/>
      <c r="GDQ79" s="797"/>
      <c r="GDR79" s="797"/>
      <c r="GDS79" s="797"/>
      <c r="GDT79" s="797"/>
      <c r="GDU79" s="797"/>
      <c r="GDV79" s="797"/>
      <c r="GDW79" s="797"/>
      <c r="GDX79" s="797"/>
      <c r="GDY79" s="797"/>
      <c r="GDZ79" s="797"/>
      <c r="GEA79" s="797"/>
      <c r="GEB79" s="797"/>
      <c r="GEC79" s="797"/>
      <c r="GED79" s="797"/>
      <c r="GEE79" s="797"/>
      <c r="GEF79" s="797"/>
      <c r="GEG79" s="797"/>
      <c r="GEH79" s="797"/>
      <c r="GEI79" s="797"/>
      <c r="GEJ79" s="797"/>
      <c r="GEK79" s="797"/>
      <c r="GEL79" s="797"/>
      <c r="GEM79" s="797"/>
      <c r="GEN79" s="797"/>
      <c r="GEO79" s="797"/>
      <c r="GEP79" s="797"/>
      <c r="GEQ79" s="797"/>
      <c r="GER79" s="797"/>
      <c r="GES79" s="797"/>
      <c r="GET79" s="797"/>
      <c r="GEU79" s="797"/>
      <c r="GEV79" s="797"/>
      <c r="GEW79" s="797"/>
      <c r="GEX79" s="797"/>
      <c r="GEY79" s="797"/>
      <c r="GEZ79" s="797"/>
      <c r="GFA79" s="797"/>
      <c r="GFB79" s="797"/>
      <c r="GFC79" s="797"/>
      <c r="GFD79" s="797"/>
      <c r="GFE79" s="797"/>
      <c r="GFF79" s="797"/>
      <c r="GFG79" s="797"/>
      <c r="GFH79" s="797"/>
      <c r="GFI79" s="797"/>
      <c r="GFJ79" s="797"/>
      <c r="GFK79" s="797"/>
      <c r="GFL79" s="797"/>
      <c r="GFM79" s="797"/>
      <c r="GFN79" s="797"/>
      <c r="GFO79" s="797"/>
      <c r="GFP79" s="797"/>
      <c r="GFQ79" s="797"/>
      <c r="GFR79" s="797"/>
      <c r="GFS79" s="797"/>
      <c r="GFT79" s="797"/>
      <c r="GFU79" s="797"/>
      <c r="GFV79" s="797"/>
      <c r="GFW79" s="797"/>
      <c r="GFX79" s="797"/>
      <c r="GFY79" s="797"/>
      <c r="GFZ79" s="797"/>
      <c r="GGA79" s="797"/>
      <c r="GGB79" s="797"/>
      <c r="GGC79" s="797"/>
      <c r="GGD79" s="797"/>
      <c r="GGE79" s="797"/>
      <c r="GGF79" s="797"/>
      <c r="GGG79" s="797"/>
      <c r="GGH79" s="797"/>
      <c r="GGI79" s="797"/>
      <c r="GGJ79" s="797"/>
      <c r="GGK79" s="797"/>
      <c r="GGL79" s="797"/>
      <c r="GGM79" s="797"/>
      <c r="GGN79" s="797"/>
      <c r="GGO79" s="797"/>
      <c r="GGP79" s="797"/>
      <c r="GGQ79" s="797"/>
      <c r="GGR79" s="797"/>
      <c r="GGS79" s="797"/>
      <c r="GGT79" s="797"/>
      <c r="GGU79" s="797"/>
      <c r="GGV79" s="797"/>
      <c r="GGW79" s="797"/>
      <c r="GGX79" s="797"/>
      <c r="GGY79" s="797"/>
      <c r="GGZ79" s="797"/>
      <c r="GHA79" s="797"/>
      <c r="GHB79" s="797"/>
      <c r="GHC79" s="797"/>
      <c r="GHD79" s="797"/>
      <c r="GHE79" s="797"/>
      <c r="GHF79" s="797"/>
      <c r="GHG79" s="797"/>
      <c r="GHH79" s="797"/>
      <c r="GHI79" s="797"/>
      <c r="GHJ79" s="797"/>
      <c r="GHK79" s="797"/>
      <c r="GHL79" s="797"/>
      <c r="GHM79" s="797"/>
      <c r="GHN79" s="797"/>
      <c r="GHO79" s="797"/>
      <c r="GHP79" s="797"/>
      <c r="GHQ79" s="797"/>
      <c r="GHR79" s="797"/>
      <c r="GHS79" s="797"/>
      <c r="GHT79" s="797"/>
      <c r="GHU79" s="797"/>
      <c r="GHV79" s="797"/>
      <c r="GHW79" s="797"/>
      <c r="GHX79" s="797"/>
      <c r="GHY79" s="797"/>
      <c r="GHZ79" s="797"/>
      <c r="GIA79" s="797"/>
      <c r="GIB79" s="797"/>
      <c r="GIC79" s="797"/>
      <c r="GID79" s="797"/>
      <c r="GIE79" s="797"/>
      <c r="GIF79" s="797"/>
      <c r="GIG79" s="797"/>
      <c r="GIH79" s="797"/>
      <c r="GII79" s="797"/>
      <c r="GIJ79" s="797"/>
      <c r="GIK79" s="797"/>
      <c r="GIL79" s="797"/>
      <c r="GIM79" s="797"/>
      <c r="GIN79" s="797"/>
      <c r="GIO79" s="797"/>
      <c r="GIP79" s="797"/>
      <c r="GIQ79" s="797"/>
      <c r="GIR79" s="797"/>
      <c r="GIS79" s="797"/>
      <c r="GIT79" s="797"/>
      <c r="GIU79" s="797"/>
      <c r="GIV79" s="797"/>
      <c r="GIW79" s="797"/>
      <c r="GIX79" s="797"/>
      <c r="GIY79" s="797"/>
      <c r="GIZ79" s="797"/>
      <c r="GJA79" s="797"/>
      <c r="GJB79" s="797"/>
      <c r="GJC79" s="797"/>
      <c r="GJD79" s="797"/>
      <c r="GJE79" s="797"/>
      <c r="GJF79" s="797"/>
      <c r="GJG79" s="797"/>
      <c r="GJH79" s="797"/>
      <c r="GJI79" s="797"/>
      <c r="GJJ79" s="797"/>
      <c r="GJK79" s="797"/>
      <c r="GJL79" s="797"/>
      <c r="GJM79" s="797"/>
      <c r="GJN79" s="797"/>
      <c r="GJO79" s="797"/>
      <c r="GJP79" s="797"/>
      <c r="GJQ79" s="797"/>
      <c r="GJR79" s="797"/>
      <c r="GJS79" s="797"/>
      <c r="GJT79" s="797"/>
      <c r="GJU79" s="797"/>
      <c r="GJV79" s="797"/>
      <c r="GJW79" s="797"/>
      <c r="GJX79" s="797"/>
      <c r="GJY79" s="797"/>
      <c r="GJZ79" s="797"/>
      <c r="GKA79" s="797"/>
      <c r="GKB79" s="797"/>
      <c r="GKC79" s="797"/>
      <c r="GKD79" s="797"/>
      <c r="GKE79" s="797"/>
      <c r="GKF79" s="797"/>
      <c r="GKG79" s="797"/>
      <c r="GKH79" s="797"/>
      <c r="GKI79" s="797"/>
      <c r="GKJ79" s="797"/>
      <c r="GKK79" s="797"/>
      <c r="GKL79" s="797"/>
      <c r="GKM79" s="797"/>
      <c r="GKN79" s="797"/>
      <c r="GKO79" s="797"/>
      <c r="GKP79" s="797"/>
      <c r="GKQ79" s="797"/>
      <c r="GKR79" s="797"/>
      <c r="GKS79" s="797"/>
      <c r="GKT79" s="797"/>
      <c r="GKU79" s="797"/>
      <c r="GKV79" s="797"/>
      <c r="GKW79" s="797"/>
      <c r="GKX79" s="797"/>
      <c r="GKY79" s="797"/>
      <c r="GKZ79" s="797"/>
      <c r="GLA79" s="797"/>
      <c r="GLB79" s="797"/>
      <c r="GLC79" s="797"/>
      <c r="GLD79" s="797"/>
      <c r="GLE79" s="797"/>
      <c r="GLF79" s="797"/>
      <c r="GLG79" s="797"/>
      <c r="GLH79" s="797"/>
      <c r="GLI79" s="797"/>
      <c r="GLJ79" s="797"/>
      <c r="GLK79" s="797"/>
      <c r="GLL79" s="797"/>
      <c r="GLM79" s="797"/>
      <c r="GLN79" s="797"/>
      <c r="GLO79" s="797"/>
      <c r="GLP79" s="797"/>
      <c r="GLQ79" s="797"/>
      <c r="GLR79" s="797"/>
      <c r="GLS79" s="797"/>
      <c r="GLT79" s="797"/>
      <c r="GLU79" s="797"/>
      <c r="GLV79" s="797"/>
      <c r="GLW79" s="797"/>
      <c r="GLX79" s="797"/>
      <c r="GLY79" s="797"/>
      <c r="GLZ79" s="797"/>
      <c r="GMA79" s="797"/>
      <c r="GMB79" s="797"/>
      <c r="GMC79" s="797"/>
      <c r="GMD79" s="797"/>
      <c r="GME79" s="797"/>
      <c r="GMF79" s="797"/>
      <c r="GMG79" s="797"/>
      <c r="GMH79" s="797"/>
      <c r="GMI79" s="797"/>
      <c r="GMJ79" s="797"/>
      <c r="GMK79" s="797"/>
      <c r="GML79" s="797"/>
      <c r="GMM79" s="797"/>
      <c r="GMN79" s="797"/>
      <c r="GMO79" s="797"/>
      <c r="GMP79" s="797"/>
      <c r="GMQ79" s="797"/>
      <c r="GMR79" s="797"/>
      <c r="GMS79" s="797"/>
      <c r="GMT79" s="797"/>
      <c r="GMU79" s="797"/>
      <c r="GMV79" s="797"/>
      <c r="GMW79" s="797"/>
      <c r="GMX79" s="797"/>
      <c r="GMY79" s="797"/>
      <c r="GMZ79" s="797"/>
      <c r="GNA79" s="797"/>
      <c r="GNB79" s="797"/>
      <c r="GNC79" s="797"/>
      <c r="GND79" s="797"/>
      <c r="GNE79" s="797"/>
      <c r="GNF79" s="797"/>
      <c r="GNG79" s="797"/>
      <c r="GNH79" s="797"/>
      <c r="GNI79" s="797"/>
      <c r="GNJ79" s="797"/>
      <c r="GNK79" s="797"/>
      <c r="GNL79" s="797"/>
      <c r="GNM79" s="797"/>
      <c r="GNN79" s="797"/>
      <c r="GNO79" s="797"/>
      <c r="GNP79" s="797"/>
      <c r="GNQ79" s="797"/>
      <c r="GNR79" s="797"/>
      <c r="GNS79" s="797"/>
      <c r="GNT79" s="797"/>
      <c r="GNU79" s="797"/>
      <c r="GNV79" s="797"/>
      <c r="GNW79" s="797"/>
      <c r="GNX79" s="797"/>
      <c r="GNY79" s="797"/>
      <c r="GNZ79" s="797"/>
      <c r="GOA79" s="797"/>
      <c r="GOB79" s="797"/>
      <c r="GOC79" s="797"/>
      <c r="GOD79" s="797"/>
      <c r="GOE79" s="797"/>
      <c r="GOF79" s="797"/>
      <c r="GOG79" s="797"/>
      <c r="GOH79" s="797"/>
      <c r="GOI79" s="797"/>
      <c r="GOJ79" s="797"/>
      <c r="GOK79" s="797"/>
      <c r="GOL79" s="797"/>
      <c r="GOM79" s="797"/>
      <c r="GON79" s="797"/>
      <c r="GOO79" s="797"/>
      <c r="GOP79" s="797"/>
      <c r="GOQ79" s="797"/>
      <c r="GOR79" s="797"/>
      <c r="GOS79" s="797"/>
      <c r="GOT79" s="797"/>
      <c r="GOU79" s="797"/>
      <c r="GOV79" s="797"/>
      <c r="GOW79" s="797"/>
      <c r="GOX79" s="797"/>
      <c r="GOY79" s="797"/>
      <c r="GOZ79" s="797"/>
      <c r="GPA79" s="797"/>
      <c r="GPB79" s="797"/>
      <c r="GPC79" s="797"/>
      <c r="GPD79" s="797"/>
      <c r="GPE79" s="797"/>
      <c r="GPF79" s="797"/>
      <c r="GPG79" s="797"/>
      <c r="GPH79" s="797"/>
      <c r="GPI79" s="797"/>
      <c r="GPJ79" s="797"/>
      <c r="GPK79" s="797"/>
      <c r="GPL79" s="797"/>
      <c r="GPM79" s="797"/>
      <c r="GPN79" s="797"/>
      <c r="GPO79" s="797"/>
      <c r="GPP79" s="797"/>
      <c r="GPQ79" s="797"/>
      <c r="GPR79" s="797"/>
      <c r="GPS79" s="797"/>
      <c r="GPT79" s="797"/>
      <c r="GPU79" s="797"/>
      <c r="GPV79" s="797"/>
      <c r="GPW79" s="797"/>
      <c r="GPX79" s="797"/>
      <c r="GPY79" s="797"/>
      <c r="GPZ79" s="797"/>
      <c r="GQA79" s="797"/>
      <c r="GQB79" s="797"/>
      <c r="GQC79" s="797"/>
      <c r="GQD79" s="797"/>
      <c r="GQE79" s="797"/>
      <c r="GQF79" s="797"/>
      <c r="GQG79" s="797"/>
      <c r="GQH79" s="797"/>
      <c r="GQI79" s="797"/>
      <c r="GQJ79" s="797"/>
      <c r="GQK79" s="797"/>
      <c r="GQL79" s="797"/>
      <c r="GQM79" s="797"/>
      <c r="GQN79" s="797"/>
      <c r="GQO79" s="797"/>
      <c r="GQP79" s="797"/>
      <c r="GQQ79" s="797"/>
      <c r="GQR79" s="797"/>
      <c r="GQS79" s="797"/>
      <c r="GQT79" s="797"/>
      <c r="GQU79" s="797"/>
      <c r="GQV79" s="797"/>
      <c r="GQW79" s="797"/>
      <c r="GQX79" s="797"/>
      <c r="GQY79" s="797"/>
      <c r="GQZ79" s="797"/>
      <c r="GRA79" s="797"/>
      <c r="GRB79" s="797"/>
      <c r="GRC79" s="797"/>
      <c r="GRD79" s="797"/>
      <c r="GRE79" s="797"/>
      <c r="GRF79" s="797"/>
      <c r="GRG79" s="797"/>
      <c r="GRH79" s="797"/>
      <c r="GRI79" s="797"/>
      <c r="GRJ79" s="797"/>
      <c r="GRK79" s="797"/>
      <c r="GRL79" s="797"/>
      <c r="GRM79" s="797"/>
      <c r="GRN79" s="797"/>
      <c r="GRO79" s="797"/>
      <c r="GRP79" s="797"/>
      <c r="GRQ79" s="797"/>
      <c r="GRR79" s="797"/>
      <c r="GRS79" s="797"/>
      <c r="GRT79" s="797"/>
      <c r="GRU79" s="797"/>
      <c r="GRV79" s="797"/>
      <c r="GRW79" s="797"/>
      <c r="GRX79" s="797"/>
      <c r="GRY79" s="797"/>
      <c r="GRZ79" s="797"/>
      <c r="GSA79" s="797"/>
      <c r="GSB79" s="797"/>
      <c r="GSC79" s="797"/>
      <c r="GSD79" s="797"/>
      <c r="GSE79" s="797"/>
      <c r="GSF79" s="797"/>
      <c r="GSG79" s="797"/>
      <c r="GSH79" s="797"/>
      <c r="GSI79" s="797"/>
      <c r="GSJ79" s="797"/>
      <c r="GSK79" s="797"/>
      <c r="GSL79" s="797"/>
      <c r="GSM79" s="797"/>
      <c r="GSN79" s="797"/>
      <c r="GSO79" s="797"/>
      <c r="GSP79" s="797"/>
      <c r="GSQ79" s="797"/>
      <c r="GSR79" s="797"/>
      <c r="GSS79" s="797"/>
      <c r="GST79" s="797"/>
      <c r="GSU79" s="797"/>
      <c r="GSV79" s="797"/>
      <c r="GSW79" s="797"/>
      <c r="GSX79" s="797"/>
      <c r="GSY79" s="797"/>
      <c r="GSZ79" s="797"/>
      <c r="GTA79" s="797"/>
      <c r="GTB79" s="797"/>
      <c r="GTC79" s="797"/>
      <c r="GTD79" s="797"/>
      <c r="GTE79" s="797"/>
      <c r="GTF79" s="797"/>
      <c r="GTG79" s="797"/>
      <c r="GTH79" s="797"/>
      <c r="GTI79" s="797"/>
      <c r="GTJ79" s="797"/>
      <c r="GTK79" s="797"/>
      <c r="GTL79" s="797"/>
      <c r="GTM79" s="797"/>
      <c r="GTN79" s="797"/>
      <c r="GTO79" s="797"/>
      <c r="GTP79" s="797"/>
      <c r="GTQ79" s="797"/>
      <c r="GTR79" s="797"/>
      <c r="GTS79" s="797"/>
      <c r="GTT79" s="797"/>
      <c r="GTU79" s="797"/>
      <c r="GTV79" s="797"/>
      <c r="GTW79" s="797"/>
      <c r="GTX79" s="797"/>
      <c r="GTY79" s="797"/>
      <c r="GTZ79" s="797"/>
      <c r="GUA79" s="797"/>
      <c r="GUB79" s="797"/>
      <c r="GUC79" s="797"/>
      <c r="GUD79" s="797"/>
      <c r="GUE79" s="797"/>
      <c r="GUF79" s="797"/>
      <c r="GUG79" s="797"/>
      <c r="GUH79" s="797"/>
      <c r="GUI79" s="797"/>
      <c r="GUJ79" s="797"/>
      <c r="GUK79" s="797"/>
      <c r="GUL79" s="797"/>
      <c r="GUM79" s="797"/>
      <c r="GUN79" s="797"/>
      <c r="GUO79" s="797"/>
      <c r="GUP79" s="797"/>
      <c r="GUQ79" s="797"/>
      <c r="GUR79" s="797"/>
      <c r="GUS79" s="797"/>
      <c r="GUT79" s="797"/>
      <c r="GUU79" s="797"/>
      <c r="GUV79" s="797"/>
      <c r="GUW79" s="797"/>
      <c r="GUX79" s="797"/>
      <c r="GUY79" s="797"/>
      <c r="GUZ79" s="797"/>
      <c r="GVA79" s="797"/>
      <c r="GVB79" s="797"/>
      <c r="GVC79" s="797"/>
      <c r="GVD79" s="797"/>
      <c r="GVE79" s="797"/>
      <c r="GVF79" s="797"/>
      <c r="GVG79" s="797"/>
      <c r="GVH79" s="797"/>
      <c r="GVI79" s="797"/>
      <c r="GVJ79" s="797"/>
      <c r="GVK79" s="797"/>
      <c r="GVL79" s="797"/>
      <c r="GVM79" s="797"/>
      <c r="GVN79" s="797"/>
      <c r="GVO79" s="797"/>
      <c r="GVP79" s="797"/>
      <c r="GVQ79" s="797"/>
      <c r="GVR79" s="797"/>
      <c r="GVS79" s="797"/>
      <c r="GVT79" s="797"/>
      <c r="GVU79" s="797"/>
      <c r="GVV79" s="797"/>
      <c r="GVW79" s="797"/>
      <c r="GVX79" s="797"/>
      <c r="GVY79" s="797"/>
      <c r="GVZ79" s="797"/>
      <c r="GWA79" s="797"/>
      <c r="GWB79" s="797"/>
      <c r="GWC79" s="797"/>
      <c r="GWD79" s="797"/>
      <c r="GWE79" s="797"/>
      <c r="GWF79" s="797"/>
      <c r="GWG79" s="797"/>
      <c r="GWH79" s="797"/>
      <c r="GWI79" s="797"/>
      <c r="GWJ79" s="797"/>
      <c r="GWK79" s="797"/>
      <c r="GWL79" s="797"/>
      <c r="GWM79" s="797"/>
      <c r="GWN79" s="797"/>
      <c r="GWO79" s="797"/>
      <c r="GWP79" s="797"/>
      <c r="GWQ79" s="797"/>
      <c r="GWR79" s="797"/>
      <c r="GWS79" s="797"/>
      <c r="GWT79" s="797"/>
      <c r="GWU79" s="797"/>
      <c r="GWV79" s="797"/>
      <c r="GWW79" s="797"/>
      <c r="GWX79" s="797"/>
      <c r="GWY79" s="797"/>
      <c r="GWZ79" s="797"/>
      <c r="GXA79" s="797"/>
      <c r="GXB79" s="797"/>
      <c r="GXC79" s="797"/>
      <c r="GXD79" s="797"/>
      <c r="GXE79" s="797"/>
      <c r="GXF79" s="797"/>
      <c r="GXG79" s="797"/>
      <c r="GXH79" s="797"/>
      <c r="GXI79" s="797"/>
      <c r="GXJ79" s="797"/>
      <c r="GXK79" s="797"/>
      <c r="GXL79" s="797"/>
      <c r="GXM79" s="797"/>
      <c r="GXN79" s="797"/>
      <c r="GXO79" s="797"/>
      <c r="GXP79" s="797"/>
      <c r="GXQ79" s="797"/>
      <c r="GXR79" s="797"/>
      <c r="GXS79" s="797"/>
      <c r="GXT79" s="797"/>
      <c r="GXU79" s="797"/>
      <c r="GXV79" s="797"/>
      <c r="GXW79" s="797"/>
      <c r="GXX79" s="797"/>
      <c r="GXY79" s="797"/>
      <c r="GXZ79" s="797"/>
      <c r="GYA79" s="797"/>
      <c r="GYB79" s="797"/>
      <c r="GYC79" s="797"/>
      <c r="GYD79" s="797"/>
      <c r="GYE79" s="797"/>
      <c r="GYF79" s="797"/>
      <c r="GYG79" s="797"/>
      <c r="GYH79" s="797"/>
      <c r="GYI79" s="797"/>
      <c r="GYJ79" s="797"/>
      <c r="GYK79" s="797"/>
      <c r="GYL79" s="797"/>
      <c r="GYM79" s="797"/>
      <c r="GYN79" s="797"/>
      <c r="GYO79" s="797"/>
      <c r="GYP79" s="797"/>
      <c r="GYQ79" s="797"/>
      <c r="GYR79" s="797"/>
      <c r="GYS79" s="797"/>
      <c r="GYT79" s="797"/>
      <c r="GYU79" s="797"/>
      <c r="GYV79" s="797"/>
      <c r="GYW79" s="797"/>
      <c r="GYX79" s="797"/>
      <c r="GYY79" s="797"/>
      <c r="GYZ79" s="797"/>
      <c r="GZA79" s="797"/>
      <c r="GZB79" s="797"/>
      <c r="GZC79" s="797"/>
      <c r="GZD79" s="797"/>
      <c r="GZE79" s="797"/>
      <c r="GZF79" s="797"/>
      <c r="GZG79" s="797"/>
      <c r="GZH79" s="797"/>
      <c r="GZI79" s="797"/>
      <c r="GZJ79" s="797"/>
      <c r="GZK79" s="797"/>
      <c r="GZL79" s="797"/>
      <c r="GZM79" s="797"/>
      <c r="GZN79" s="797"/>
      <c r="GZO79" s="797"/>
      <c r="GZP79" s="797"/>
      <c r="GZQ79" s="797"/>
      <c r="GZR79" s="797"/>
      <c r="GZS79" s="797"/>
      <c r="GZT79" s="797"/>
      <c r="GZU79" s="797"/>
      <c r="GZV79" s="797"/>
      <c r="GZW79" s="797"/>
      <c r="GZX79" s="797"/>
      <c r="GZY79" s="797"/>
      <c r="GZZ79" s="797"/>
      <c r="HAA79" s="797"/>
      <c r="HAB79" s="797"/>
      <c r="HAC79" s="797"/>
      <c r="HAD79" s="797"/>
      <c r="HAE79" s="797"/>
      <c r="HAF79" s="797"/>
      <c r="HAG79" s="797"/>
      <c r="HAH79" s="797"/>
      <c r="HAI79" s="797"/>
      <c r="HAJ79" s="797"/>
      <c r="HAK79" s="797"/>
      <c r="HAL79" s="797"/>
      <c r="HAM79" s="797"/>
      <c r="HAN79" s="797"/>
      <c r="HAO79" s="797"/>
      <c r="HAP79" s="797"/>
      <c r="HAQ79" s="797"/>
      <c r="HAR79" s="797"/>
      <c r="HAS79" s="797"/>
      <c r="HAT79" s="797"/>
      <c r="HAU79" s="797"/>
      <c r="HAV79" s="797"/>
      <c r="HAW79" s="797"/>
      <c r="HAX79" s="797"/>
      <c r="HAY79" s="797"/>
      <c r="HAZ79" s="797"/>
      <c r="HBA79" s="797"/>
      <c r="HBB79" s="797"/>
      <c r="HBC79" s="797"/>
      <c r="HBD79" s="797"/>
      <c r="HBE79" s="797"/>
      <c r="HBF79" s="797"/>
      <c r="HBG79" s="797"/>
      <c r="HBH79" s="797"/>
      <c r="HBI79" s="797"/>
      <c r="HBJ79" s="797"/>
      <c r="HBK79" s="797"/>
      <c r="HBL79" s="797"/>
      <c r="HBM79" s="797"/>
      <c r="HBN79" s="797"/>
      <c r="HBO79" s="797"/>
      <c r="HBP79" s="797"/>
      <c r="HBQ79" s="797"/>
      <c r="HBR79" s="797"/>
      <c r="HBS79" s="797"/>
      <c r="HBT79" s="797"/>
      <c r="HBU79" s="797"/>
      <c r="HBV79" s="797"/>
      <c r="HBW79" s="797"/>
      <c r="HBX79" s="797"/>
      <c r="HBY79" s="797"/>
      <c r="HBZ79" s="797"/>
      <c r="HCA79" s="797"/>
      <c r="HCB79" s="797"/>
      <c r="HCC79" s="797"/>
      <c r="HCD79" s="797"/>
      <c r="HCE79" s="797"/>
      <c r="HCF79" s="797"/>
      <c r="HCG79" s="797"/>
      <c r="HCH79" s="797"/>
      <c r="HCI79" s="797"/>
      <c r="HCJ79" s="797"/>
      <c r="HCK79" s="797"/>
      <c r="HCL79" s="797"/>
      <c r="HCM79" s="797"/>
      <c r="HCN79" s="797"/>
      <c r="HCO79" s="797"/>
      <c r="HCP79" s="797"/>
      <c r="HCQ79" s="797"/>
      <c r="HCR79" s="797"/>
      <c r="HCS79" s="797"/>
      <c r="HCT79" s="797"/>
      <c r="HCU79" s="797"/>
      <c r="HCV79" s="797"/>
      <c r="HCW79" s="797"/>
      <c r="HCX79" s="797"/>
      <c r="HCY79" s="797"/>
      <c r="HCZ79" s="797"/>
      <c r="HDA79" s="797"/>
      <c r="HDB79" s="797"/>
      <c r="HDC79" s="797"/>
      <c r="HDD79" s="797"/>
      <c r="HDE79" s="797"/>
      <c r="HDF79" s="797"/>
      <c r="HDG79" s="797"/>
      <c r="HDH79" s="797"/>
      <c r="HDI79" s="797"/>
      <c r="HDJ79" s="797"/>
      <c r="HDK79" s="797"/>
      <c r="HDL79" s="797"/>
      <c r="HDM79" s="797"/>
      <c r="HDN79" s="797"/>
      <c r="HDO79" s="797"/>
      <c r="HDP79" s="797"/>
      <c r="HDQ79" s="797"/>
      <c r="HDR79" s="797"/>
      <c r="HDS79" s="797"/>
      <c r="HDT79" s="797"/>
      <c r="HDU79" s="797"/>
      <c r="HDV79" s="797"/>
      <c r="HDW79" s="797"/>
      <c r="HDX79" s="797"/>
      <c r="HDY79" s="797"/>
      <c r="HDZ79" s="797"/>
      <c r="HEA79" s="797"/>
      <c r="HEB79" s="797"/>
      <c r="HEC79" s="797"/>
      <c r="HED79" s="797"/>
      <c r="HEE79" s="797"/>
      <c r="HEF79" s="797"/>
      <c r="HEG79" s="797"/>
      <c r="HEH79" s="797"/>
      <c r="HEI79" s="797"/>
      <c r="HEJ79" s="797"/>
      <c r="HEK79" s="797"/>
      <c r="HEL79" s="797"/>
      <c r="HEM79" s="797"/>
      <c r="HEN79" s="797"/>
      <c r="HEO79" s="797"/>
      <c r="HEP79" s="797"/>
      <c r="HEQ79" s="797"/>
      <c r="HER79" s="797"/>
      <c r="HES79" s="797"/>
      <c r="HET79" s="797"/>
      <c r="HEU79" s="797"/>
      <c r="HEV79" s="797"/>
      <c r="HEW79" s="797"/>
      <c r="HEX79" s="797"/>
      <c r="HEY79" s="797"/>
      <c r="HEZ79" s="797"/>
      <c r="HFA79" s="797"/>
      <c r="HFB79" s="797"/>
      <c r="HFC79" s="797"/>
      <c r="HFD79" s="797"/>
      <c r="HFE79" s="797"/>
      <c r="HFF79" s="797"/>
      <c r="HFG79" s="797"/>
      <c r="HFH79" s="797"/>
      <c r="HFI79" s="797"/>
      <c r="HFJ79" s="797"/>
      <c r="HFK79" s="797"/>
      <c r="HFL79" s="797"/>
      <c r="HFM79" s="797"/>
      <c r="HFN79" s="797"/>
      <c r="HFO79" s="797"/>
      <c r="HFP79" s="797"/>
      <c r="HFQ79" s="797"/>
      <c r="HFR79" s="797"/>
      <c r="HFS79" s="797"/>
      <c r="HFT79" s="797"/>
      <c r="HFU79" s="797"/>
      <c r="HFV79" s="797"/>
      <c r="HFW79" s="797"/>
      <c r="HFX79" s="797"/>
      <c r="HFY79" s="797"/>
      <c r="HFZ79" s="797"/>
      <c r="HGA79" s="797"/>
      <c r="HGB79" s="797"/>
      <c r="HGC79" s="797"/>
      <c r="HGD79" s="797"/>
      <c r="HGE79" s="797"/>
      <c r="HGF79" s="797"/>
      <c r="HGG79" s="797"/>
      <c r="HGH79" s="797"/>
      <c r="HGI79" s="797"/>
      <c r="HGJ79" s="797"/>
      <c r="HGK79" s="797"/>
      <c r="HGL79" s="797"/>
      <c r="HGM79" s="797"/>
      <c r="HGN79" s="797"/>
      <c r="HGO79" s="797"/>
      <c r="HGP79" s="797"/>
      <c r="HGQ79" s="797"/>
      <c r="HGR79" s="797"/>
      <c r="HGS79" s="797"/>
      <c r="HGT79" s="797"/>
      <c r="HGU79" s="797"/>
      <c r="HGV79" s="797"/>
      <c r="HGW79" s="797"/>
      <c r="HGX79" s="797"/>
      <c r="HGY79" s="797"/>
      <c r="HGZ79" s="797"/>
      <c r="HHA79" s="797"/>
      <c r="HHB79" s="797"/>
      <c r="HHC79" s="797"/>
      <c r="HHD79" s="797"/>
      <c r="HHE79" s="797"/>
      <c r="HHF79" s="797"/>
      <c r="HHG79" s="797"/>
      <c r="HHH79" s="797"/>
      <c r="HHI79" s="797"/>
      <c r="HHJ79" s="797"/>
      <c r="HHK79" s="797"/>
      <c r="HHL79" s="797"/>
      <c r="HHM79" s="797"/>
      <c r="HHN79" s="797"/>
      <c r="HHO79" s="797"/>
      <c r="HHP79" s="797"/>
      <c r="HHQ79" s="797"/>
      <c r="HHR79" s="797"/>
      <c r="HHS79" s="797"/>
      <c r="HHT79" s="797"/>
      <c r="HHU79" s="797"/>
      <c r="HHV79" s="797"/>
      <c r="HHW79" s="797"/>
      <c r="HHX79" s="797"/>
      <c r="HHY79" s="797"/>
      <c r="HHZ79" s="797"/>
      <c r="HIA79" s="797"/>
      <c r="HIB79" s="797"/>
      <c r="HIC79" s="797"/>
      <c r="HID79" s="797"/>
      <c r="HIE79" s="797"/>
      <c r="HIF79" s="797"/>
      <c r="HIG79" s="797"/>
      <c r="HIH79" s="797"/>
      <c r="HII79" s="797"/>
      <c r="HIJ79" s="797"/>
      <c r="HIK79" s="797"/>
      <c r="HIL79" s="797"/>
      <c r="HIM79" s="797"/>
      <c r="HIN79" s="797"/>
      <c r="HIO79" s="797"/>
      <c r="HIP79" s="797"/>
      <c r="HIQ79" s="797"/>
      <c r="HIR79" s="797"/>
      <c r="HIS79" s="797"/>
      <c r="HIT79" s="797"/>
      <c r="HIU79" s="797"/>
      <c r="HIV79" s="797"/>
      <c r="HIW79" s="797"/>
      <c r="HIX79" s="797"/>
      <c r="HIY79" s="797"/>
      <c r="HIZ79" s="797"/>
      <c r="HJA79" s="797"/>
      <c r="HJB79" s="797"/>
      <c r="HJC79" s="797"/>
      <c r="HJD79" s="797"/>
      <c r="HJE79" s="797"/>
      <c r="HJF79" s="797"/>
      <c r="HJG79" s="797"/>
      <c r="HJH79" s="797"/>
      <c r="HJI79" s="797"/>
      <c r="HJJ79" s="797"/>
      <c r="HJK79" s="797"/>
      <c r="HJL79" s="797"/>
      <c r="HJM79" s="797"/>
      <c r="HJN79" s="797"/>
      <c r="HJO79" s="797"/>
      <c r="HJP79" s="797"/>
      <c r="HJQ79" s="797"/>
      <c r="HJR79" s="797"/>
      <c r="HJS79" s="797"/>
      <c r="HJT79" s="797"/>
      <c r="HJU79" s="797"/>
      <c r="HJV79" s="797"/>
      <c r="HJW79" s="797"/>
      <c r="HJX79" s="797"/>
      <c r="HJY79" s="797"/>
      <c r="HJZ79" s="797"/>
      <c r="HKA79" s="797"/>
      <c r="HKB79" s="797"/>
      <c r="HKC79" s="797"/>
      <c r="HKD79" s="797"/>
      <c r="HKE79" s="797"/>
      <c r="HKF79" s="797"/>
      <c r="HKG79" s="797"/>
      <c r="HKH79" s="797"/>
      <c r="HKI79" s="797"/>
      <c r="HKJ79" s="797"/>
      <c r="HKK79" s="797"/>
      <c r="HKL79" s="797"/>
      <c r="HKM79" s="797"/>
      <c r="HKN79" s="797"/>
      <c r="HKO79" s="797"/>
      <c r="HKP79" s="797"/>
      <c r="HKQ79" s="797"/>
      <c r="HKR79" s="797"/>
      <c r="HKS79" s="797"/>
      <c r="HKT79" s="797"/>
      <c r="HKU79" s="797"/>
      <c r="HKV79" s="797"/>
      <c r="HKW79" s="797"/>
      <c r="HKX79" s="797"/>
      <c r="HKY79" s="797"/>
      <c r="HKZ79" s="797"/>
      <c r="HLA79" s="797"/>
      <c r="HLB79" s="797"/>
      <c r="HLC79" s="797"/>
      <c r="HLD79" s="797"/>
      <c r="HLE79" s="797"/>
      <c r="HLF79" s="797"/>
      <c r="HLG79" s="797"/>
      <c r="HLH79" s="797"/>
      <c r="HLI79" s="797"/>
      <c r="HLJ79" s="797"/>
      <c r="HLK79" s="797"/>
      <c r="HLL79" s="797"/>
      <c r="HLM79" s="797"/>
      <c r="HLN79" s="797"/>
      <c r="HLO79" s="797"/>
      <c r="HLP79" s="797"/>
      <c r="HLQ79" s="797"/>
      <c r="HLR79" s="797"/>
      <c r="HLS79" s="797"/>
      <c r="HLT79" s="797"/>
      <c r="HLU79" s="797"/>
      <c r="HLV79" s="797"/>
      <c r="HLW79" s="797"/>
      <c r="HLX79" s="797"/>
      <c r="HLY79" s="797"/>
      <c r="HLZ79" s="797"/>
      <c r="HMA79" s="797"/>
      <c r="HMB79" s="797"/>
      <c r="HMC79" s="797"/>
      <c r="HMD79" s="797"/>
      <c r="HME79" s="797"/>
      <c r="HMF79" s="797"/>
      <c r="HMG79" s="797"/>
      <c r="HMH79" s="797"/>
      <c r="HMI79" s="797"/>
      <c r="HMJ79" s="797"/>
      <c r="HMK79" s="797"/>
      <c r="HML79" s="797"/>
      <c r="HMM79" s="797"/>
      <c r="HMN79" s="797"/>
      <c r="HMO79" s="797"/>
      <c r="HMP79" s="797"/>
      <c r="HMQ79" s="797"/>
      <c r="HMR79" s="797"/>
      <c r="HMS79" s="797"/>
      <c r="HMT79" s="797"/>
      <c r="HMU79" s="797"/>
      <c r="HMV79" s="797"/>
      <c r="HMW79" s="797"/>
      <c r="HMX79" s="797"/>
      <c r="HMY79" s="797"/>
      <c r="HMZ79" s="797"/>
      <c r="HNA79" s="797"/>
      <c r="HNB79" s="797"/>
      <c r="HNC79" s="797"/>
      <c r="HND79" s="797"/>
      <c r="HNE79" s="797"/>
      <c r="HNF79" s="797"/>
      <c r="HNG79" s="797"/>
      <c r="HNH79" s="797"/>
      <c r="HNI79" s="797"/>
      <c r="HNJ79" s="797"/>
      <c r="HNK79" s="797"/>
      <c r="HNL79" s="797"/>
      <c r="HNM79" s="797"/>
      <c r="HNN79" s="797"/>
      <c r="HNO79" s="797"/>
      <c r="HNP79" s="797"/>
      <c r="HNQ79" s="797"/>
      <c r="HNR79" s="797"/>
      <c r="HNS79" s="797"/>
      <c r="HNT79" s="797"/>
      <c r="HNU79" s="797"/>
      <c r="HNV79" s="797"/>
      <c r="HNW79" s="797"/>
      <c r="HNX79" s="797"/>
      <c r="HNY79" s="797"/>
      <c r="HNZ79" s="797"/>
      <c r="HOA79" s="797"/>
      <c r="HOB79" s="797"/>
      <c r="HOC79" s="797"/>
      <c r="HOD79" s="797"/>
      <c r="HOE79" s="797"/>
      <c r="HOF79" s="797"/>
      <c r="HOG79" s="797"/>
      <c r="HOH79" s="797"/>
      <c r="HOI79" s="797"/>
      <c r="HOJ79" s="797"/>
      <c r="HOK79" s="797"/>
      <c r="HOL79" s="797"/>
      <c r="HOM79" s="797"/>
      <c r="HON79" s="797"/>
      <c r="HOO79" s="797"/>
      <c r="HOP79" s="797"/>
      <c r="HOQ79" s="797"/>
      <c r="HOR79" s="797"/>
      <c r="HOS79" s="797"/>
      <c r="HOT79" s="797"/>
      <c r="HOU79" s="797"/>
      <c r="HOV79" s="797"/>
      <c r="HOW79" s="797"/>
      <c r="HOX79" s="797"/>
      <c r="HOY79" s="797"/>
      <c r="HOZ79" s="797"/>
      <c r="HPA79" s="797"/>
      <c r="HPB79" s="797"/>
      <c r="HPC79" s="797"/>
      <c r="HPD79" s="797"/>
      <c r="HPE79" s="797"/>
      <c r="HPF79" s="797"/>
      <c r="HPG79" s="797"/>
      <c r="HPH79" s="797"/>
      <c r="HPI79" s="797"/>
      <c r="HPJ79" s="797"/>
      <c r="HPK79" s="797"/>
      <c r="HPL79" s="797"/>
      <c r="HPM79" s="797"/>
      <c r="HPN79" s="797"/>
      <c r="HPO79" s="797"/>
      <c r="HPP79" s="797"/>
      <c r="HPQ79" s="797"/>
      <c r="HPR79" s="797"/>
      <c r="HPS79" s="797"/>
      <c r="HPT79" s="797"/>
      <c r="HPU79" s="797"/>
      <c r="HPV79" s="797"/>
      <c r="HPW79" s="797"/>
      <c r="HPX79" s="797"/>
      <c r="HPY79" s="797"/>
      <c r="HPZ79" s="797"/>
      <c r="HQA79" s="797"/>
      <c r="HQB79" s="797"/>
      <c r="HQC79" s="797"/>
      <c r="HQD79" s="797"/>
      <c r="HQE79" s="797"/>
      <c r="HQF79" s="797"/>
      <c r="HQG79" s="797"/>
      <c r="HQH79" s="797"/>
      <c r="HQI79" s="797"/>
      <c r="HQJ79" s="797"/>
      <c r="HQK79" s="797"/>
      <c r="HQL79" s="797"/>
      <c r="HQM79" s="797"/>
      <c r="HQN79" s="797"/>
      <c r="HQO79" s="797"/>
      <c r="HQP79" s="797"/>
      <c r="HQQ79" s="797"/>
      <c r="HQR79" s="797"/>
      <c r="HQS79" s="797"/>
      <c r="HQT79" s="797"/>
      <c r="HQU79" s="797"/>
      <c r="HQV79" s="797"/>
      <c r="HQW79" s="797"/>
      <c r="HQX79" s="797"/>
      <c r="HQY79" s="797"/>
      <c r="HQZ79" s="797"/>
      <c r="HRA79" s="797"/>
      <c r="HRB79" s="797"/>
      <c r="HRC79" s="797"/>
      <c r="HRD79" s="797"/>
      <c r="HRE79" s="797"/>
      <c r="HRF79" s="797"/>
      <c r="HRG79" s="797"/>
      <c r="HRH79" s="797"/>
      <c r="HRI79" s="797"/>
      <c r="HRJ79" s="797"/>
      <c r="HRK79" s="797"/>
      <c r="HRL79" s="797"/>
      <c r="HRM79" s="797"/>
      <c r="HRN79" s="797"/>
      <c r="HRO79" s="797"/>
      <c r="HRP79" s="797"/>
      <c r="HRQ79" s="797"/>
      <c r="HRR79" s="797"/>
      <c r="HRS79" s="797"/>
      <c r="HRT79" s="797"/>
      <c r="HRU79" s="797"/>
      <c r="HRV79" s="797"/>
      <c r="HRW79" s="797"/>
      <c r="HRX79" s="797"/>
      <c r="HRY79" s="797"/>
      <c r="HRZ79" s="797"/>
      <c r="HSA79" s="797"/>
      <c r="HSB79" s="797"/>
      <c r="HSC79" s="797"/>
      <c r="HSD79" s="797"/>
      <c r="HSE79" s="797"/>
      <c r="HSF79" s="797"/>
      <c r="HSG79" s="797"/>
      <c r="HSH79" s="797"/>
      <c r="HSI79" s="797"/>
      <c r="HSJ79" s="797"/>
      <c r="HSK79" s="797"/>
      <c r="HSL79" s="797"/>
      <c r="HSM79" s="797"/>
      <c r="HSN79" s="797"/>
      <c r="HSO79" s="797"/>
      <c r="HSP79" s="797"/>
      <c r="HSQ79" s="797"/>
      <c r="HSR79" s="797"/>
      <c r="HSS79" s="797"/>
      <c r="HST79" s="797"/>
      <c r="HSU79" s="797"/>
      <c r="HSV79" s="797"/>
      <c r="HSW79" s="797"/>
      <c r="HSX79" s="797"/>
      <c r="HSY79" s="797"/>
      <c r="HSZ79" s="797"/>
      <c r="HTA79" s="797"/>
      <c r="HTB79" s="797"/>
      <c r="HTC79" s="797"/>
      <c r="HTD79" s="797"/>
      <c r="HTE79" s="797"/>
      <c r="HTF79" s="797"/>
      <c r="HTG79" s="797"/>
      <c r="HTH79" s="797"/>
      <c r="HTI79" s="797"/>
      <c r="HTJ79" s="797"/>
      <c r="HTK79" s="797"/>
      <c r="HTL79" s="797"/>
      <c r="HTM79" s="797"/>
      <c r="HTN79" s="797"/>
      <c r="HTO79" s="797"/>
      <c r="HTP79" s="797"/>
      <c r="HTQ79" s="797"/>
      <c r="HTR79" s="797"/>
      <c r="HTS79" s="797"/>
      <c r="HTT79" s="797"/>
      <c r="HTU79" s="797"/>
      <c r="HTV79" s="797"/>
      <c r="HTW79" s="797"/>
      <c r="HTX79" s="797"/>
      <c r="HTY79" s="797"/>
      <c r="HTZ79" s="797"/>
      <c r="HUA79" s="797"/>
      <c r="HUB79" s="797"/>
      <c r="HUC79" s="797"/>
      <c r="HUD79" s="797"/>
      <c r="HUE79" s="797"/>
      <c r="HUF79" s="797"/>
      <c r="HUG79" s="797"/>
      <c r="HUH79" s="797"/>
      <c r="HUI79" s="797"/>
      <c r="HUJ79" s="797"/>
      <c r="HUK79" s="797"/>
      <c r="HUL79" s="797"/>
      <c r="HUM79" s="797"/>
      <c r="HUN79" s="797"/>
      <c r="HUO79" s="797"/>
      <c r="HUP79" s="797"/>
      <c r="HUQ79" s="797"/>
      <c r="HUR79" s="797"/>
      <c r="HUS79" s="797"/>
      <c r="HUT79" s="797"/>
      <c r="HUU79" s="797"/>
      <c r="HUV79" s="797"/>
      <c r="HUW79" s="797"/>
      <c r="HUX79" s="797"/>
      <c r="HUY79" s="797"/>
      <c r="HUZ79" s="797"/>
      <c r="HVA79" s="797"/>
      <c r="HVB79" s="797"/>
      <c r="HVC79" s="797"/>
      <c r="HVD79" s="797"/>
      <c r="HVE79" s="797"/>
      <c r="HVF79" s="797"/>
      <c r="HVG79" s="797"/>
      <c r="HVH79" s="797"/>
      <c r="HVI79" s="797"/>
      <c r="HVJ79" s="797"/>
      <c r="HVK79" s="797"/>
      <c r="HVL79" s="797"/>
      <c r="HVM79" s="797"/>
      <c r="HVN79" s="797"/>
      <c r="HVO79" s="797"/>
      <c r="HVP79" s="797"/>
      <c r="HVQ79" s="797"/>
      <c r="HVR79" s="797"/>
      <c r="HVS79" s="797"/>
      <c r="HVT79" s="797"/>
      <c r="HVU79" s="797"/>
      <c r="HVV79" s="797"/>
      <c r="HVW79" s="797"/>
      <c r="HVX79" s="797"/>
      <c r="HVY79" s="797"/>
      <c r="HVZ79" s="797"/>
      <c r="HWA79" s="797"/>
      <c r="HWB79" s="797"/>
      <c r="HWC79" s="797"/>
      <c r="HWD79" s="797"/>
      <c r="HWE79" s="797"/>
      <c r="HWF79" s="797"/>
      <c r="HWG79" s="797"/>
      <c r="HWH79" s="797"/>
      <c r="HWI79" s="797"/>
      <c r="HWJ79" s="797"/>
      <c r="HWK79" s="797"/>
      <c r="HWL79" s="797"/>
      <c r="HWM79" s="797"/>
      <c r="HWN79" s="797"/>
      <c r="HWO79" s="797"/>
      <c r="HWP79" s="797"/>
      <c r="HWQ79" s="797"/>
      <c r="HWR79" s="797"/>
      <c r="HWS79" s="797"/>
      <c r="HWT79" s="797"/>
      <c r="HWU79" s="797"/>
      <c r="HWV79" s="797"/>
      <c r="HWW79" s="797"/>
      <c r="HWX79" s="797"/>
      <c r="HWY79" s="797"/>
      <c r="HWZ79" s="797"/>
      <c r="HXA79" s="797"/>
      <c r="HXB79" s="797"/>
      <c r="HXC79" s="797"/>
      <c r="HXD79" s="797"/>
      <c r="HXE79" s="797"/>
      <c r="HXF79" s="797"/>
      <c r="HXG79" s="797"/>
      <c r="HXH79" s="797"/>
      <c r="HXI79" s="797"/>
      <c r="HXJ79" s="797"/>
      <c r="HXK79" s="797"/>
      <c r="HXL79" s="797"/>
      <c r="HXM79" s="797"/>
      <c r="HXN79" s="797"/>
      <c r="HXO79" s="797"/>
      <c r="HXP79" s="797"/>
      <c r="HXQ79" s="797"/>
      <c r="HXR79" s="797"/>
      <c r="HXS79" s="797"/>
      <c r="HXT79" s="797"/>
      <c r="HXU79" s="797"/>
      <c r="HXV79" s="797"/>
      <c r="HXW79" s="797"/>
      <c r="HXX79" s="797"/>
      <c r="HXY79" s="797"/>
      <c r="HXZ79" s="797"/>
      <c r="HYA79" s="797"/>
      <c r="HYB79" s="797"/>
      <c r="HYC79" s="797"/>
      <c r="HYD79" s="797"/>
      <c r="HYE79" s="797"/>
      <c r="HYF79" s="797"/>
      <c r="HYG79" s="797"/>
      <c r="HYH79" s="797"/>
      <c r="HYI79" s="797"/>
      <c r="HYJ79" s="797"/>
      <c r="HYK79" s="797"/>
      <c r="HYL79" s="797"/>
      <c r="HYM79" s="797"/>
      <c r="HYN79" s="797"/>
      <c r="HYO79" s="797"/>
      <c r="HYP79" s="797"/>
      <c r="HYQ79" s="797"/>
      <c r="HYR79" s="797"/>
      <c r="HYS79" s="797"/>
      <c r="HYT79" s="797"/>
      <c r="HYU79" s="797"/>
      <c r="HYV79" s="797"/>
      <c r="HYW79" s="797"/>
      <c r="HYX79" s="797"/>
      <c r="HYY79" s="797"/>
      <c r="HYZ79" s="797"/>
      <c r="HZA79" s="797"/>
      <c r="HZB79" s="797"/>
      <c r="HZC79" s="797"/>
      <c r="HZD79" s="797"/>
      <c r="HZE79" s="797"/>
      <c r="HZF79" s="797"/>
      <c r="HZG79" s="797"/>
      <c r="HZH79" s="797"/>
      <c r="HZI79" s="797"/>
      <c r="HZJ79" s="797"/>
      <c r="HZK79" s="797"/>
      <c r="HZL79" s="797"/>
      <c r="HZM79" s="797"/>
      <c r="HZN79" s="797"/>
      <c r="HZO79" s="797"/>
      <c r="HZP79" s="797"/>
      <c r="HZQ79" s="797"/>
      <c r="HZR79" s="797"/>
      <c r="HZS79" s="797"/>
      <c r="HZT79" s="797"/>
      <c r="HZU79" s="797"/>
      <c r="HZV79" s="797"/>
      <c r="HZW79" s="797"/>
      <c r="HZX79" s="797"/>
      <c r="HZY79" s="797"/>
      <c r="HZZ79" s="797"/>
      <c r="IAA79" s="797"/>
      <c r="IAB79" s="797"/>
      <c r="IAC79" s="797"/>
      <c r="IAD79" s="797"/>
      <c r="IAE79" s="797"/>
      <c r="IAF79" s="797"/>
      <c r="IAG79" s="797"/>
      <c r="IAH79" s="797"/>
      <c r="IAI79" s="797"/>
      <c r="IAJ79" s="797"/>
      <c r="IAK79" s="797"/>
      <c r="IAL79" s="797"/>
      <c r="IAM79" s="797"/>
      <c r="IAN79" s="797"/>
      <c r="IAO79" s="797"/>
      <c r="IAP79" s="797"/>
      <c r="IAQ79" s="797"/>
      <c r="IAR79" s="797"/>
      <c r="IAS79" s="797"/>
      <c r="IAT79" s="797"/>
      <c r="IAU79" s="797"/>
      <c r="IAV79" s="797"/>
      <c r="IAW79" s="797"/>
      <c r="IAX79" s="797"/>
      <c r="IAY79" s="797"/>
      <c r="IAZ79" s="797"/>
      <c r="IBA79" s="797"/>
      <c r="IBB79" s="797"/>
      <c r="IBC79" s="797"/>
      <c r="IBD79" s="797"/>
      <c r="IBE79" s="797"/>
      <c r="IBF79" s="797"/>
      <c r="IBG79" s="797"/>
      <c r="IBH79" s="797"/>
      <c r="IBI79" s="797"/>
      <c r="IBJ79" s="797"/>
      <c r="IBK79" s="797"/>
      <c r="IBL79" s="797"/>
      <c r="IBM79" s="797"/>
      <c r="IBN79" s="797"/>
      <c r="IBO79" s="797"/>
      <c r="IBP79" s="797"/>
      <c r="IBQ79" s="797"/>
      <c r="IBR79" s="797"/>
      <c r="IBS79" s="797"/>
      <c r="IBT79" s="797"/>
      <c r="IBU79" s="797"/>
      <c r="IBV79" s="797"/>
      <c r="IBW79" s="797"/>
      <c r="IBX79" s="797"/>
      <c r="IBY79" s="797"/>
      <c r="IBZ79" s="797"/>
      <c r="ICA79" s="797"/>
      <c r="ICB79" s="797"/>
      <c r="ICC79" s="797"/>
      <c r="ICD79" s="797"/>
      <c r="ICE79" s="797"/>
      <c r="ICF79" s="797"/>
      <c r="ICG79" s="797"/>
      <c r="ICH79" s="797"/>
      <c r="ICI79" s="797"/>
      <c r="ICJ79" s="797"/>
      <c r="ICK79" s="797"/>
      <c r="ICL79" s="797"/>
      <c r="ICM79" s="797"/>
      <c r="ICN79" s="797"/>
      <c r="ICO79" s="797"/>
      <c r="ICP79" s="797"/>
      <c r="ICQ79" s="797"/>
      <c r="ICR79" s="797"/>
      <c r="ICS79" s="797"/>
      <c r="ICT79" s="797"/>
      <c r="ICU79" s="797"/>
      <c r="ICV79" s="797"/>
      <c r="ICW79" s="797"/>
      <c r="ICX79" s="797"/>
      <c r="ICY79" s="797"/>
      <c r="ICZ79" s="797"/>
      <c r="IDA79" s="797"/>
      <c r="IDB79" s="797"/>
      <c r="IDC79" s="797"/>
      <c r="IDD79" s="797"/>
      <c r="IDE79" s="797"/>
      <c r="IDF79" s="797"/>
      <c r="IDG79" s="797"/>
      <c r="IDH79" s="797"/>
      <c r="IDI79" s="797"/>
      <c r="IDJ79" s="797"/>
      <c r="IDK79" s="797"/>
      <c r="IDL79" s="797"/>
      <c r="IDM79" s="797"/>
      <c r="IDN79" s="797"/>
      <c r="IDO79" s="797"/>
      <c r="IDP79" s="797"/>
      <c r="IDQ79" s="797"/>
      <c r="IDR79" s="797"/>
      <c r="IDS79" s="797"/>
      <c r="IDT79" s="797"/>
      <c r="IDU79" s="797"/>
      <c r="IDV79" s="797"/>
      <c r="IDW79" s="797"/>
      <c r="IDX79" s="797"/>
      <c r="IDY79" s="797"/>
      <c r="IDZ79" s="797"/>
      <c r="IEA79" s="797"/>
      <c r="IEB79" s="797"/>
      <c r="IEC79" s="797"/>
      <c r="IED79" s="797"/>
      <c r="IEE79" s="797"/>
      <c r="IEF79" s="797"/>
      <c r="IEG79" s="797"/>
      <c r="IEH79" s="797"/>
      <c r="IEI79" s="797"/>
      <c r="IEJ79" s="797"/>
      <c r="IEK79" s="797"/>
      <c r="IEL79" s="797"/>
      <c r="IEM79" s="797"/>
      <c r="IEN79" s="797"/>
      <c r="IEO79" s="797"/>
      <c r="IEP79" s="797"/>
      <c r="IEQ79" s="797"/>
      <c r="IER79" s="797"/>
      <c r="IES79" s="797"/>
      <c r="IET79" s="797"/>
      <c r="IEU79" s="797"/>
      <c r="IEV79" s="797"/>
      <c r="IEW79" s="797"/>
      <c r="IEX79" s="797"/>
      <c r="IEY79" s="797"/>
      <c r="IEZ79" s="797"/>
      <c r="IFA79" s="797"/>
      <c r="IFB79" s="797"/>
      <c r="IFC79" s="797"/>
      <c r="IFD79" s="797"/>
      <c r="IFE79" s="797"/>
      <c r="IFF79" s="797"/>
      <c r="IFG79" s="797"/>
      <c r="IFH79" s="797"/>
      <c r="IFI79" s="797"/>
      <c r="IFJ79" s="797"/>
      <c r="IFK79" s="797"/>
      <c r="IFL79" s="797"/>
      <c r="IFM79" s="797"/>
      <c r="IFN79" s="797"/>
      <c r="IFO79" s="797"/>
      <c r="IFP79" s="797"/>
      <c r="IFQ79" s="797"/>
      <c r="IFR79" s="797"/>
      <c r="IFS79" s="797"/>
      <c r="IFT79" s="797"/>
      <c r="IFU79" s="797"/>
      <c r="IFV79" s="797"/>
      <c r="IFW79" s="797"/>
      <c r="IFX79" s="797"/>
      <c r="IFY79" s="797"/>
      <c r="IFZ79" s="797"/>
      <c r="IGA79" s="797"/>
      <c r="IGB79" s="797"/>
      <c r="IGC79" s="797"/>
      <c r="IGD79" s="797"/>
      <c r="IGE79" s="797"/>
      <c r="IGF79" s="797"/>
      <c r="IGG79" s="797"/>
      <c r="IGH79" s="797"/>
      <c r="IGI79" s="797"/>
      <c r="IGJ79" s="797"/>
      <c r="IGK79" s="797"/>
      <c r="IGL79" s="797"/>
      <c r="IGM79" s="797"/>
      <c r="IGN79" s="797"/>
      <c r="IGO79" s="797"/>
      <c r="IGP79" s="797"/>
      <c r="IGQ79" s="797"/>
      <c r="IGR79" s="797"/>
      <c r="IGS79" s="797"/>
      <c r="IGT79" s="797"/>
      <c r="IGU79" s="797"/>
      <c r="IGV79" s="797"/>
      <c r="IGW79" s="797"/>
      <c r="IGX79" s="797"/>
      <c r="IGY79" s="797"/>
      <c r="IGZ79" s="797"/>
      <c r="IHA79" s="797"/>
      <c r="IHB79" s="797"/>
      <c r="IHC79" s="797"/>
      <c r="IHD79" s="797"/>
      <c r="IHE79" s="797"/>
      <c r="IHF79" s="797"/>
      <c r="IHG79" s="797"/>
      <c r="IHH79" s="797"/>
      <c r="IHI79" s="797"/>
      <c r="IHJ79" s="797"/>
      <c r="IHK79" s="797"/>
      <c r="IHL79" s="797"/>
      <c r="IHM79" s="797"/>
      <c r="IHN79" s="797"/>
      <c r="IHO79" s="797"/>
      <c r="IHP79" s="797"/>
      <c r="IHQ79" s="797"/>
      <c r="IHR79" s="797"/>
      <c r="IHS79" s="797"/>
      <c r="IHT79" s="797"/>
      <c r="IHU79" s="797"/>
      <c r="IHV79" s="797"/>
      <c r="IHW79" s="797"/>
      <c r="IHX79" s="797"/>
      <c r="IHY79" s="797"/>
      <c r="IHZ79" s="797"/>
      <c r="IIA79" s="797"/>
      <c r="IIB79" s="797"/>
      <c r="IIC79" s="797"/>
      <c r="IID79" s="797"/>
      <c r="IIE79" s="797"/>
      <c r="IIF79" s="797"/>
      <c r="IIG79" s="797"/>
      <c r="IIH79" s="797"/>
      <c r="III79" s="797"/>
      <c r="IIJ79" s="797"/>
      <c r="IIK79" s="797"/>
      <c r="IIL79" s="797"/>
      <c r="IIM79" s="797"/>
      <c r="IIN79" s="797"/>
      <c r="IIO79" s="797"/>
      <c r="IIP79" s="797"/>
      <c r="IIQ79" s="797"/>
      <c r="IIR79" s="797"/>
      <c r="IIS79" s="797"/>
      <c r="IIT79" s="797"/>
      <c r="IIU79" s="797"/>
      <c r="IIV79" s="797"/>
      <c r="IIW79" s="797"/>
      <c r="IIX79" s="797"/>
      <c r="IIY79" s="797"/>
      <c r="IIZ79" s="797"/>
      <c r="IJA79" s="797"/>
      <c r="IJB79" s="797"/>
      <c r="IJC79" s="797"/>
      <c r="IJD79" s="797"/>
      <c r="IJE79" s="797"/>
      <c r="IJF79" s="797"/>
      <c r="IJG79" s="797"/>
      <c r="IJH79" s="797"/>
      <c r="IJI79" s="797"/>
      <c r="IJJ79" s="797"/>
      <c r="IJK79" s="797"/>
      <c r="IJL79" s="797"/>
      <c r="IJM79" s="797"/>
      <c r="IJN79" s="797"/>
      <c r="IJO79" s="797"/>
      <c r="IJP79" s="797"/>
      <c r="IJQ79" s="797"/>
      <c r="IJR79" s="797"/>
      <c r="IJS79" s="797"/>
      <c r="IJT79" s="797"/>
      <c r="IJU79" s="797"/>
      <c r="IJV79" s="797"/>
      <c r="IJW79" s="797"/>
      <c r="IJX79" s="797"/>
      <c r="IJY79" s="797"/>
      <c r="IJZ79" s="797"/>
      <c r="IKA79" s="797"/>
      <c r="IKB79" s="797"/>
      <c r="IKC79" s="797"/>
      <c r="IKD79" s="797"/>
      <c r="IKE79" s="797"/>
      <c r="IKF79" s="797"/>
      <c r="IKG79" s="797"/>
      <c r="IKH79" s="797"/>
      <c r="IKI79" s="797"/>
      <c r="IKJ79" s="797"/>
      <c r="IKK79" s="797"/>
      <c r="IKL79" s="797"/>
      <c r="IKM79" s="797"/>
      <c r="IKN79" s="797"/>
      <c r="IKO79" s="797"/>
      <c r="IKP79" s="797"/>
      <c r="IKQ79" s="797"/>
      <c r="IKR79" s="797"/>
      <c r="IKS79" s="797"/>
      <c r="IKT79" s="797"/>
      <c r="IKU79" s="797"/>
      <c r="IKV79" s="797"/>
      <c r="IKW79" s="797"/>
      <c r="IKX79" s="797"/>
      <c r="IKY79" s="797"/>
      <c r="IKZ79" s="797"/>
      <c r="ILA79" s="797"/>
      <c r="ILB79" s="797"/>
      <c r="ILC79" s="797"/>
      <c r="ILD79" s="797"/>
      <c r="ILE79" s="797"/>
      <c r="ILF79" s="797"/>
      <c r="ILG79" s="797"/>
      <c r="ILH79" s="797"/>
      <c r="ILI79" s="797"/>
      <c r="ILJ79" s="797"/>
      <c r="ILK79" s="797"/>
      <c r="ILL79" s="797"/>
      <c r="ILM79" s="797"/>
      <c r="ILN79" s="797"/>
      <c r="ILO79" s="797"/>
      <c r="ILP79" s="797"/>
      <c r="ILQ79" s="797"/>
      <c r="ILR79" s="797"/>
      <c r="ILS79" s="797"/>
      <c r="ILT79" s="797"/>
      <c r="ILU79" s="797"/>
      <c r="ILV79" s="797"/>
      <c r="ILW79" s="797"/>
      <c r="ILX79" s="797"/>
      <c r="ILY79" s="797"/>
      <c r="ILZ79" s="797"/>
      <c r="IMA79" s="797"/>
      <c r="IMB79" s="797"/>
      <c r="IMC79" s="797"/>
      <c r="IMD79" s="797"/>
      <c r="IME79" s="797"/>
      <c r="IMF79" s="797"/>
      <c r="IMG79" s="797"/>
      <c r="IMH79" s="797"/>
      <c r="IMI79" s="797"/>
      <c r="IMJ79" s="797"/>
      <c r="IMK79" s="797"/>
      <c r="IML79" s="797"/>
      <c r="IMM79" s="797"/>
      <c r="IMN79" s="797"/>
      <c r="IMO79" s="797"/>
      <c r="IMP79" s="797"/>
      <c r="IMQ79" s="797"/>
      <c r="IMR79" s="797"/>
      <c r="IMS79" s="797"/>
      <c r="IMT79" s="797"/>
      <c r="IMU79" s="797"/>
      <c r="IMV79" s="797"/>
      <c r="IMW79" s="797"/>
      <c r="IMX79" s="797"/>
      <c r="IMY79" s="797"/>
      <c r="IMZ79" s="797"/>
      <c r="INA79" s="797"/>
      <c r="INB79" s="797"/>
      <c r="INC79" s="797"/>
      <c r="IND79" s="797"/>
      <c r="INE79" s="797"/>
      <c r="INF79" s="797"/>
      <c r="ING79" s="797"/>
      <c r="INH79" s="797"/>
      <c r="INI79" s="797"/>
      <c r="INJ79" s="797"/>
      <c r="INK79" s="797"/>
      <c r="INL79" s="797"/>
      <c r="INM79" s="797"/>
      <c r="INN79" s="797"/>
      <c r="INO79" s="797"/>
      <c r="INP79" s="797"/>
      <c r="INQ79" s="797"/>
      <c r="INR79" s="797"/>
      <c r="INS79" s="797"/>
      <c r="INT79" s="797"/>
      <c r="INU79" s="797"/>
      <c r="INV79" s="797"/>
      <c r="INW79" s="797"/>
      <c r="INX79" s="797"/>
      <c r="INY79" s="797"/>
      <c r="INZ79" s="797"/>
      <c r="IOA79" s="797"/>
      <c r="IOB79" s="797"/>
      <c r="IOC79" s="797"/>
      <c r="IOD79" s="797"/>
      <c r="IOE79" s="797"/>
      <c r="IOF79" s="797"/>
      <c r="IOG79" s="797"/>
      <c r="IOH79" s="797"/>
      <c r="IOI79" s="797"/>
      <c r="IOJ79" s="797"/>
      <c r="IOK79" s="797"/>
      <c r="IOL79" s="797"/>
      <c r="IOM79" s="797"/>
      <c r="ION79" s="797"/>
      <c r="IOO79" s="797"/>
      <c r="IOP79" s="797"/>
      <c r="IOQ79" s="797"/>
      <c r="IOR79" s="797"/>
      <c r="IOS79" s="797"/>
      <c r="IOT79" s="797"/>
      <c r="IOU79" s="797"/>
      <c r="IOV79" s="797"/>
      <c r="IOW79" s="797"/>
      <c r="IOX79" s="797"/>
      <c r="IOY79" s="797"/>
      <c r="IOZ79" s="797"/>
      <c r="IPA79" s="797"/>
      <c r="IPB79" s="797"/>
      <c r="IPC79" s="797"/>
      <c r="IPD79" s="797"/>
      <c r="IPE79" s="797"/>
      <c r="IPF79" s="797"/>
      <c r="IPG79" s="797"/>
      <c r="IPH79" s="797"/>
      <c r="IPI79" s="797"/>
      <c r="IPJ79" s="797"/>
      <c r="IPK79" s="797"/>
      <c r="IPL79" s="797"/>
      <c r="IPM79" s="797"/>
      <c r="IPN79" s="797"/>
      <c r="IPO79" s="797"/>
      <c r="IPP79" s="797"/>
      <c r="IPQ79" s="797"/>
      <c r="IPR79" s="797"/>
      <c r="IPS79" s="797"/>
      <c r="IPT79" s="797"/>
      <c r="IPU79" s="797"/>
      <c r="IPV79" s="797"/>
      <c r="IPW79" s="797"/>
      <c r="IPX79" s="797"/>
      <c r="IPY79" s="797"/>
      <c r="IPZ79" s="797"/>
      <c r="IQA79" s="797"/>
      <c r="IQB79" s="797"/>
      <c r="IQC79" s="797"/>
      <c r="IQD79" s="797"/>
      <c r="IQE79" s="797"/>
      <c r="IQF79" s="797"/>
      <c r="IQG79" s="797"/>
      <c r="IQH79" s="797"/>
      <c r="IQI79" s="797"/>
      <c r="IQJ79" s="797"/>
      <c r="IQK79" s="797"/>
      <c r="IQL79" s="797"/>
      <c r="IQM79" s="797"/>
      <c r="IQN79" s="797"/>
      <c r="IQO79" s="797"/>
      <c r="IQP79" s="797"/>
      <c r="IQQ79" s="797"/>
      <c r="IQR79" s="797"/>
      <c r="IQS79" s="797"/>
      <c r="IQT79" s="797"/>
      <c r="IQU79" s="797"/>
      <c r="IQV79" s="797"/>
      <c r="IQW79" s="797"/>
      <c r="IQX79" s="797"/>
      <c r="IQY79" s="797"/>
      <c r="IQZ79" s="797"/>
      <c r="IRA79" s="797"/>
      <c r="IRB79" s="797"/>
      <c r="IRC79" s="797"/>
      <c r="IRD79" s="797"/>
      <c r="IRE79" s="797"/>
      <c r="IRF79" s="797"/>
      <c r="IRG79" s="797"/>
      <c r="IRH79" s="797"/>
      <c r="IRI79" s="797"/>
      <c r="IRJ79" s="797"/>
      <c r="IRK79" s="797"/>
      <c r="IRL79" s="797"/>
      <c r="IRM79" s="797"/>
      <c r="IRN79" s="797"/>
      <c r="IRO79" s="797"/>
      <c r="IRP79" s="797"/>
      <c r="IRQ79" s="797"/>
      <c r="IRR79" s="797"/>
      <c r="IRS79" s="797"/>
      <c r="IRT79" s="797"/>
      <c r="IRU79" s="797"/>
      <c r="IRV79" s="797"/>
      <c r="IRW79" s="797"/>
      <c r="IRX79" s="797"/>
      <c r="IRY79" s="797"/>
      <c r="IRZ79" s="797"/>
      <c r="ISA79" s="797"/>
      <c r="ISB79" s="797"/>
      <c r="ISC79" s="797"/>
      <c r="ISD79" s="797"/>
      <c r="ISE79" s="797"/>
      <c r="ISF79" s="797"/>
      <c r="ISG79" s="797"/>
      <c r="ISH79" s="797"/>
      <c r="ISI79" s="797"/>
      <c r="ISJ79" s="797"/>
      <c r="ISK79" s="797"/>
      <c r="ISL79" s="797"/>
      <c r="ISM79" s="797"/>
      <c r="ISN79" s="797"/>
      <c r="ISO79" s="797"/>
      <c r="ISP79" s="797"/>
      <c r="ISQ79" s="797"/>
      <c r="ISR79" s="797"/>
      <c r="ISS79" s="797"/>
      <c r="IST79" s="797"/>
      <c r="ISU79" s="797"/>
      <c r="ISV79" s="797"/>
      <c r="ISW79" s="797"/>
      <c r="ISX79" s="797"/>
      <c r="ISY79" s="797"/>
      <c r="ISZ79" s="797"/>
      <c r="ITA79" s="797"/>
      <c r="ITB79" s="797"/>
      <c r="ITC79" s="797"/>
      <c r="ITD79" s="797"/>
      <c r="ITE79" s="797"/>
      <c r="ITF79" s="797"/>
      <c r="ITG79" s="797"/>
      <c r="ITH79" s="797"/>
      <c r="ITI79" s="797"/>
      <c r="ITJ79" s="797"/>
      <c r="ITK79" s="797"/>
      <c r="ITL79" s="797"/>
      <c r="ITM79" s="797"/>
      <c r="ITN79" s="797"/>
      <c r="ITO79" s="797"/>
      <c r="ITP79" s="797"/>
      <c r="ITQ79" s="797"/>
      <c r="ITR79" s="797"/>
      <c r="ITS79" s="797"/>
      <c r="ITT79" s="797"/>
      <c r="ITU79" s="797"/>
      <c r="ITV79" s="797"/>
      <c r="ITW79" s="797"/>
      <c r="ITX79" s="797"/>
      <c r="ITY79" s="797"/>
      <c r="ITZ79" s="797"/>
      <c r="IUA79" s="797"/>
      <c r="IUB79" s="797"/>
      <c r="IUC79" s="797"/>
      <c r="IUD79" s="797"/>
      <c r="IUE79" s="797"/>
      <c r="IUF79" s="797"/>
      <c r="IUG79" s="797"/>
      <c r="IUH79" s="797"/>
      <c r="IUI79" s="797"/>
      <c r="IUJ79" s="797"/>
      <c r="IUK79" s="797"/>
      <c r="IUL79" s="797"/>
      <c r="IUM79" s="797"/>
      <c r="IUN79" s="797"/>
      <c r="IUO79" s="797"/>
      <c r="IUP79" s="797"/>
      <c r="IUQ79" s="797"/>
      <c r="IUR79" s="797"/>
      <c r="IUS79" s="797"/>
      <c r="IUT79" s="797"/>
      <c r="IUU79" s="797"/>
      <c r="IUV79" s="797"/>
      <c r="IUW79" s="797"/>
      <c r="IUX79" s="797"/>
      <c r="IUY79" s="797"/>
      <c r="IUZ79" s="797"/>
      <c r="IVA79" s="797"/>
      <c r="IVB79" s="797"/>
      <c r="IVC79" s="797"/>
      <c r="IVD79" s="797"/>
      <c r="IVE79" s="797"/>
      <c r="IVF79" s="797"/>
      <c r="IVG79" s="797"/>
      <c r="IVH79" s="797"/>
      <c r="IVI79" s="797"/>
      <c r="IVJ79" s="797"/>
      <c r="IVK79" s="797"/>
      <c r="IVL79" s="797"/>
      <c r="IVM79" s="797"/>
      <c r="IVN79" s="797"/>
      <c r="IVO79" s="797"/>
      <c r="IVP79" s="797"/>
      <c r="IVQ79" s="797"/>
      <c r="IVR79" s="797"/>
      <c r="IVS79" s="797"/>
      <c r="IVT79" s="797"/>
      <c r="IVU79" s="797"/>
      <c r="IVV79" s="797"/>
      <c r="IVW79" s="797"/>
      <c r="IVX79" s="797"/>
      <c r="IVY79" s="797"/>
      <c r="IVZ79" s="797"/>
      <c r="IWA79" s="797"/>
      <c r="IWB79" s="797"/>
      <c r="IWC79" s="797"/>
      <c r="IWD79" s="797"/>
      <c r="IWE79" s="797"/>
      <c r="IWF79" s="797"/>
      <c r="IWG79" s="797"/>
      <c r="IWH79" s="797"/>
      <c r="IWI79" s="797"/>
      <c r="IWJ79" s="797"/>
      <c r="IWK79" s="797"/>
      <c r="IWL79" s="797"/>
      <c r="IWM79" s="797"/>
      <c r="IWN79" s="797"/>
      <c r="IWO79" s="797"/>
      <c r="IWP79" s="797"/>
      <c r="IWQ79" s="797"/>
      <c r="IWR79" s="797"/>
      <c r="IWS79" s="797"/>
      <c r="IWT79" s="797"/>
      <c r="IWU79" s="797"/>
      <c r="IWV79" s="797"/>
      <c r="IWW79" s="797"/>
      <c r="IWX79" s="797"/>
      <c r="IWY79" s="797"/>
      <c r="IWZ79" s="797"/>
      <c r="IXA79" s="797"/>
      <c r="IXB79" s="797"/>
      <c r="IXC79" s="797"/>
      <c r="IXD79" s="797"/>
      <c r="IXE79" s="797"/>
      <c r="IXF79" s="797"/>
      <c r="IXG79" s="797"/>
      <c r="IXH79" s="797"/>
      <c r="IXI79" s="797"/>
      <c r="IXJ79" s="797"/>
      <c r="IXK79" s="797"/>
      <c r="IXL79" s="797"/>
      <c r="IXM79" s="797"/>
      <c r="IXN79" s="797"/>
      <c r="IXO79" s="797"/>
      <c r="IXP79" s="797"/>
      <c r="IXQ79" s="797"/>
      <c r="IXR79" s="797"/>
      <c r="IXS79" s="797"/>
      <c r="IXT79" s="797"/>
      <c r="IXU79" s="797"/>
      <c r="IXV79" s="797"/>
      <c r="IXW79" s="797"/>
      <c r="IXX79" s="797"/>
      <c r="IXY79" s="797"/>
      <c r="IXZ79" s="797"/>
      <c r="IYA79" s="797"/>
      <c r="IYB79" s="797"/>
      <c r="IYC79" s="797"/>
      <c r="IYD79" s="797"/>
      <c r="IYE79" s="797"/>
      <c r="IYF79" s="797"/>
      <c r="IYG79" s="797"/>
      <c r="IYH79" s="797"/>
      <c r="IYI79" s="797"/>
      <c r="IYJ79" s="797"/>
      <c r="IYK79" s="797"/>
      <c r="IYL79" s="797"/>
      <c r="IYM79" s="797"/>
      <c r="IYN79" s="797"/>
      <c r="IYO79" s="797"/>
      <c r="IYP79" s="797"/>
      <c r="IYQ79" s="797"/>
      <c r="IYR79" s="797"/>
      <c r="IYS79" s="797"/>
      <c r="IYT79" s="797"/>
      <c r="IYU79" s="797"/>
      <c r="IYV79" s="797"/>
      <c r="IYW79" s="797"/>
      <c r="IYX79" s="797"/>
      <c r="IYY79" s="797"/>
      <c r="IYZ79" s="797"/>
      <c r="IZA79" s="797"/>
      <c r="IZB79" s="797"/>
      <c r="IZC79" s="797"/>
      <c r="IZD79" s="797"/>
      <c r="IZE79" s="797"/>
      <c r="IZF79" s="797"/>
      <c r="IZG79" s="797"/>
      <c r="IZH79" s="797"/>
      <c r="IZI79" s="797"/>
      <c r="IZJ79" s="797"/>
      <c r="IZK79" s="797"/>
      <c r="IZL79" s="797"/>
      <c r="IZM79" s="797"/>
      <c r="IZN79" s="797"/>
      <c r="IZO79" s="797"/>
      <c r="IZP79" s="797"/>
      <c r="IZQ79" s="797"/>
      <c r="IZR79" s="797"/>
      <c r="IZS79" s="797"/>
      <c r="IZT79" s="797"/>
      <c r="IZU79" s="797"/>
      <c r="IZV79" s="797"/>
      <c r="IZW79" s="797"/>
      <c r="IZX79" s="797"/>
      <c r="IZY79" s="797"/>
      <c r="IZZ79" s="797"/>
      <c r="JAA79" s="797"/>
      <c r="JAB79" s="797"/>
      <c r="JAC79" s="797"/>
      <c r="JAD79" s="797"/>
      <c r="JAE79" s="797"/>
      <c r="JAF79" s="797"/>
      <c r="JAG79" s="797"/>
      <c r="JAH79" s="797"/>
      <c r="JAI79" s="797"/>
      <c r="JAJ79" s="797"/>
      <c r="JAK79" s="797"/>
      <c r="JAL79" s="797"/>
      <c r="JAM79" s="797"/>
      <c r="JAN79" s="797"/>
      <c r="JAO79" s="797"/>
      <c r="JAP79" s="797"/>
      <c r="JAQ79" s="797"/>
      <c r="JAR79" s="797"/>
      <c r="JAS79" s="797"/>
      <c r="JAT79" s="797"/>
      <c r="JAU79" s="797"/>
      <c r="JAV79" s="797"/>
      <c r="JAW79" s="797"/>
      <c r="JAX79" s="797"/>
      <c r="JAY79" s="797"/>
      <c r="JAZ79" s="797"/>
      <c r="JBA79" s="797"/>
      <c r="JBB79" s="797"/>
      <c r="JBC79" s="797"/>
      <c r="JBD79" s="797"/>
      <c r="JBE79" s="797"/>
      <c r="JBF79" s="797"/>
      <c r="JBG79" s="797"/>
      <c r="JBH79" s="797"/>
      <c r="JBI79" s="797"/>
      <c r="JBJ79" s="797"/>
      <c r="JBK79" s="797"/>
      <c r="JBL79" s="797"/>
      <c r="JBM79" s="797"/>
      <c r="JBN79" s="797"/>
      <c r="JBO79" s="797"/>
      <c r="JBP79" s="797"/>
      <c r="JBQ79" s="797"/>
      <c r="JBR79" s="797"/>
      <c r="JBS79" s="797"/>
      <c r="JBT79" s="797"/>
      <c r="JBU79" s="797"/>
      <c r="JBV79" s="797"/>
      <c r="JBW79" s="797"/>
      <c r="JBX79" s="797"/>
      <c r="JBY79" s="797"/>
      <c r="JBZ79" s="797"/>
      <c r="JCA79" s="797"/>
      <c r="JCB79" s="797"/>
      <c r="JCC79" s="797"/>
      <c r="JCD79" s="797"/>
      <c r="JCE79" s="797"/>
      <c r="JCF79" s="797"/>
      <c r="JCG79" s="797"/>
      <c r="JCH79" s="797"/>
      <c r="JCI79" s="797"/>
      <c r="JCJ79" s="797"/>
      <c r="JCK79" s="797"/>
      <c r="JCL79" s="797"/>
      <c r="JCM79" s="797"/>
      <c r="JCN79" s="797"/>
      <c r="JCO79" s="797"/>
      <c r="JCP79" s="797"/>
      <c r="JCQ79" s="797"/>
      <c r="JCR79" s="797"/>
      <c r="JCS79" s="797"/>
      <c r="JCT79" s="797"/>
      <c r="JCU79" s="797"/>
      <c r="JCV79" s="797"/>
      <c r="JCW79" s="797"/>
      <c r="JCX79" s="797"/>
      <c r="JCY79" s="797"/>
      <c r="JCZ79" s="797"/>
      <c r="JDA79" s="797"/>
      <c r="JDB79" s="797"/>
      <c r="JDC79" s="797"/>
      <c r="JDD79" s="797"/>
      <c r="JDE79" s="797"/>
      <c r="JDF79" s="797"/>
      <c r="JDG79" s="797"/>
      <c r="JDH79" s="797"/>
      <c r="JDI79" s="797"/>
      <c r="JDJ79" s="797"/>
      <c r="JDK79" s="797"/>
      <c r="JDL79" s="797"/>
      <c r="JDM79" s="797"/>
      <c r="JDN79" s="797"/>
      <c r="JDO79" s="797"/>
      <c r="JDP79" s="797"/>
      <c r="JDQ79" s="797"/>
      <c r="JDR79" s="797"/>
      <c r="JDS79" s="797"/>
      <c r="JDT79" s="797"/>
      <c r="JDU79" s="797"/>
      <c r="JDV79" s="797"/>
      <c r="JDW79" s="797"/>
      <c r="JDX79" s="797"/>
      <c r="JDY79" s="797"/>
      <c r="JDZ79" s="797"/>
      <c r="JEA79" s="797"/>
      <c r="JEB79" s="797"/>
      <c r="JEC79" s="797"/>
      <c r="JED79" s="797"/>
      <c r="JEE79" s="797"/>
      <c r="JEF79" s="797"/>
      <c r="JEG79" s="797"/>
      <c r="JEH79" s="797"/>
      <c r="JEI79" s="797"/>
      <c r="JEJ79" s="797"/>
      <c r="JEK79" s="797"/>
      <c r="JEL79" s="797"/>
      <c r="JEM79" s="797"/>
      <c r="JEN79" s="797"/>
      <c r="JEO79" s="797"/>
      <c r="JEP79" s="797"/>
      <c r="JEQ79" s="797"/>
      <c r="JER79" s="797"/>
      <c r="JES79" s="797"/>
      <c r="JET79" s="797"/>
      <c r="JEU79" s="797"/>
      <c r="JEV79" s="797"/>
      <c r="JEW79" s="797"/>
      <c r="JEX79" s="797"/>
      <c r="JEY79" s="797"/>
      <c r="JEZ79" s="797"/>
      <c r="JFA79" s="797"/>
      <c r="JFB79" s="797"/>
      <c r="JFC79" s="797"/>
      <c r="JFD79" s="797"/>
      <c r="JFE79" s="797"/>
      <c r="JFF79" s="797"/>
      <c r="JFG79" s="797"/>
      <c r="JFH79" s="797"/>
      <c r="JFI79" s="797"/>
      <c r="JFJ79" s="797"/>
      <c r="JFK79" s="797"/>
      <c r="JFL79" s="797"/>
      <c r="JFM79" s="797"/>
      <c r="JFN79" s="797"/>
      <c r="JFO79" s="797"/>
      <c r="JFP79" s="797"/>
      <c r="JFQ79" s="797"/>
      <c r="JFR79" s="797"/>
      <c r="JFS79" s="797"/>
      <c r="JFT79" s="797"/>
      <c r="JFU79" s="797"/>
      <c r="JFV79" s="797"/>
      <c r="JFW79" s="797"/>
      <c r="JFX79" s="797"/>
      <c r="JFY79" s="797"/>
      <c r="JFZ79" s="797"/>
      <c r="JGA79" s="797"/>
      <c r="JGB79" s="797"/>
      <c r="JGC79" s="797"/>
      <c r="JGD79" s="797"/>
      <c r="JGE79" s="797"/>
      <c r="JGF79" s="797"/>
      <c r="JGG79" s="797"/>
      <c r="JGH79" s="797"/>
      <c r="JGI79" s="797"/>
      <c r="JGJ79" s="797"/>
      <c r="JGK79" s="797"/>
      <c r="JGL79" s="797"/>
      <c r="JGM79" s="797"/>
      <c r="JGN79" s="797"/>
      <c r="JGO79" s="797"/>
      <c r="JGP79" s="797"/>
      <c r="JGQ79" s="797"/>
      <c r="JGR79" s="797"/>
      <c r="JGS79" s="797"/>
      <c r="JGT79" s="797"/>
      <c r="JGU79" s="797"/>
      <c r="JGV79" s="797"/>
      <c r="JGW79" s="797"/>
      <c r="JGX79" s="797"/>
      <c r="JGY79" s="797"/>
      <c r="JGZ79" s="797"/>
      <c r="JHA79" s="797"/>
      <c r="JHB79" s="797"/>
      <c r="JHC79" s="797"/>
      <c r="JHD79" s="797"/>
      <c r="JHE79" s="797"/>
      <c r="JHF79" s="797"/>
      <c r="JHG79" s="797"/>
      <c r="JHH79" s="797"/>
      <c r="JHI79" s="797"/>
      <c r="JHJ79" s="797"/>
      <c r="JHK79" s="797"/>
      <c r="JHL79" s="797"/>
      <c r="JHM79" s="797"/>
      <c r="JHN79" s="797"/>
      <c r="JHO79" s="797"/>
      <c r="JHP79" s="797"/>
      <c r="JHQ79" s="797"/>
      <c r="JHR79" s="797"/>
      <c r="JHS79" s="797"/>
      <c r="JHT79" s="797"/>
      <c r="JHU79" s="797"/>
      <c r="JHV79" s="797"/>
      <c r="JHW79" s="797"/>
      <c r="JHX79" s="797"/>
      <c r="JHY79" s="797"/>
      <c r="JHZ79" s="797"/>
      <c r="JIA79" s="797"/>
      <c r="JIB79" s="797"/>
      <c r="JIC79" s="797"/>
      <c r="JID79" s="797"/>
      <c r="JIE79" s="797"/>
      <c r="JIF79" s="797"/>
      <c r="JIG79" s="797"/>
      <c r="JIH79" s="797"/>
      <c r="JII79" s="797"/>
      <c r="JIJ79" s="797"/>
      <c r="JIK79" s="797"/>
      <c r="JIL79" s="797"/>
      <c r="JIM79" s="797"/>
      <c r="JIN79" s="797"/>
      <c r="JIO79" s="797"/>
      <c r="JIP79" s="797"/>
      <c r="JIQ79" s="797"/>
      <c r="JIR79" s="797"/>
      <c r="JIS79" s="797"/>
      <c r="JIT79" s="797"/>
      <c r="JIU79" s="797"/>
      <c r="JIV79" s="797"/>
      <c r="JIW79" s="797"/>
      <c r="JIX79" s="797"/>
      <c r="JIY79" s="797"/>
      <c r="JIZ79" s="797"/>
      <c r="JJA79" s="797"/>
      <c r="JJB79" s="797"/>
      <c r="JJC79" s="797"/>
      <c r="JJD79" s="797"/>
      <c r="JJE79" s="797"/>
      <c r="JJF79" s="797"/>
      <c r="JJG79" s="797"/>
      <c r="JJH79" s="797"/>
      <c r="JJI79" s="797"/>
      <c r="JJJ79" s="797"/>
      <c r="JJK79" s="797"/>
      <c r="JJL79" s="797"/>
      <c r="JJM79" s="797"/>
      <c r="JJN79" s="797"/>
      <c r="JJO79" s="797"/>
      <c r="JJP79" s="797"/>
      <c r="JJQ79" s="797"/>
      <c r="JJR79" s="797"/>
      <c r="JJS79" s="797"/>
      <c r="JJT79" s="797"/>
      <c r="JJU79" s="797"/>
      <c r="JJV79" s="797"/>
      <c r="JJW79" s="797"/>
      <c r="JJX79" s="797"/>
      <c r="JJY79" s="797"/>
      <c r="JJZ79" s="797"/>
      <c r="JKA79" s="797"/>
      <c r="JKB79" s="797"/>
      <c r="JKC79" s="797"/>
      <c r="JKD79" s="797"/>
      <c r="JKE79" s="797"/>
      <c r="JKF79" s="797"/>
      <c r="JKG79" s="797"/>
      <c r="JKH79" s="797"/>
      <c r="JKI79" s="797"/>
      <c r="JKJ79" s="797"/>
      <c r="JKK79" s="797"/>
      <c r="JKL79" s="797"/>
      <c r="JKM79" s="797"/>
      <c r="JKN79" s="797"/>
      <c r="JKO79" s="797"/>
      <c r="JKP79" s="797"/>
      <c r="JKQ79" s="797"/>
      <c r="JKR79" s="797"/>
      <c r="JKS79" s="797"/>
      <c r="JKT79" s="797"/>
      <c r="JKU79" s="797"/>
      <c r="JKV79" s="797"/>
      <c r="JKW79" s="797"/>
      <c r="JKX79" s="797"/>
      <c r="JKY79" s="797"/>
      <c r="JKZ79" s="797"/>
      <c r="JLA79" s="797"/>
      <c r="JLB79" s="797"/>
      <c r="JLC79" s="797"/>
      <c r="JLD79" s="797"/>
      <c r="JLE79" s="797"/>
      <c r="JLF79" s="797"/>
      <c r="JLG79" s="797"/>
      <c r="JLH79" s="797"/>
      <c r="JLI79" s="797"/>
      <c r="JLJ79" s="797"/>
      <c r="JLK79" s="797"/>
      <c r="JLL79" s="797"/>
      <c r="JLM79" s="797"/>
      <c r="JLN79" s="797"/>
      <c r="JLO79" s="797"/>
      <c r="JLP79" s="797"/>
      <c r="JLQ79" s="797"/>
      <c r="JLR79" s="797"/>
      <c r="JLS79" s="797"/>
      <c r="JLT79" s="797"/>
      <c r="JLU79" s="797"/>
      <c r="JLV79" s="797"/>
      <c r="JLW79" s="797"/>
      <c r="JLX79" s="797"/>
      <c r="JLY79" s="797"/>
      <c r="JLZ79" s="797"/>
      <c r="JMA79" s="797"/>
      <c r="JMB79" s="797"/>
      <c r="JMC79" s="797"/>
      <c r="JMD79" s="797"/>
      <c r="JME79" s="797"/>
      <c r="JMF79" s="797"/>
      <c r="JMG79" s="797"/>
      <c r="JMH79" s="797"/>
      <c r="JMI79" s="797"/>
      <c r="JMJ79" s="797"/>
      <c r="JMK79" s="797"/>
      <c r="JML79" s="797"/>
      <c r="JMM79" s="797"/>
      <c r="JMN79" s="797"/>
      <c r="JMO79" s="797"/>
      <c r="JMP79" s="797"/>
      <c r="JMQ79" s="797"/>
      <c r="JMR79" s="797"/>
      <c r="JMS79" s="797"/>
      <c r="JMT79" s="797"/>
      <c r="JMU79" s="797"/>
      <c r="JMV79" s="797"/>
      <c r="JMW79" s="797"/>
      <c r="JMX79" s="797"/>
      <c r="JMY79" s="797"/>
      <c r="JMZ79" s="797"/>
      <c r="JNA79" s="797"/>
      <c r="JNB79" s="797"/>
      <c r="JNC79" s="797"/>
      <c r="JND79" s="797"/>
      <c r="JNE79" s="797"/>
      <c r="JNF79" s="797"/>
      <c r="JNG79" s="797"/>
      <c r="JNH79" s="797"/>
      <c r="JNI79" s="797"/>
      <c r="JNJ79" s="797"/>
      <c r="JNK79" s="797"/>
      <c r="JNL79" s="797"/>
      <c r="JNM79" s="797"/>
      <c r="JNN79" s="797"/>
      <c r="JNO79" s="797"/>
      <c r="JNP79" s="797"/>
      <c r="JNQ79" s="797"/>
      <c r="JNR79" s="797"/>
      <c r="JNS79" s="797"/>
      <c r="JNT79" s="797"/>
      <c r="JNU79" s="797"/>
      <c r="JNV79" s="797"/>
      <c r="JNW79" s="797"/>
      <c r="JNX79" s="797"/>
      <c r="JNY79" s="797"/>
      <c r="JNZ79" s="797"/>
      <c r="JOA79" s="797"/>
      <c r="JOB79" s="797"/>
      <c r="JOC79" s="797"/>
      <c r="JOD79" s="797"/>
      <c r="JOE79" s="797"/>
      <c r="JOF79" s="797"/>
      <c r="JOG79" s="797"/>
      <c r="JOH79" s="797"/>
      <c r="JOI79" s="797"/>
      <c r="JOJ79" s="797"/>
      <c r="JOK79" s="797"/>
      <c r="JOL79" s="797"/>
      <c r="JOM79" s="797"/>
      <c r="JON79" s="797"/>
      <c r="JOO79" s="797"/>
      <c r="JOP79" s="797"/>
      <c r="JOQ79" s="797"/>
      <c r="JOR79" s="797"/>
      <c r="JOS79" s="797"/>
      <c r="JOT79" s="797"/>
      <c r="JOU79" s="797"/>
      <c r="JOV79" s="797"/>
      <c r="JOW79" s="797"/>
      <c r="JOX79" s="797"/>
      <c r="JOY79" s="797"/>
      <c r="JOZ79" s="797"/>
      <c r="JPA79" s="797"/>
      <c r="JPB79" s="797"/>
      <c r="JPC79" s="797"/>
      <c r="JPD79" s="797"/>
      <c r="JPE79" s="797"/>
      <c r="JPF79" s="797"/>
      <c r="JPG79" s="797"/>
      <c r="JPH79" s="797"/>
      <c r="JPI79" s="797"/>
      <c r="JPJ79" s="797"/>
      <c r="JPK79" s="797"/>
      <c r="JPL79" s="797"/>
      <c r="JPM79" s="797"/>
      <c r="JPN79" s="797"/>
      <c r="JPO79" s="797"/>
      <c r="JPP79" s="797"/>
      <c r="JPQ79" s="797"/>
      <c r="JPR79" s="797"/>
      <c r="JPS79" s="797"/>
      <c r="JPT79" s="797"/>
      <c r="JPU79" s="797"/>
      <c r="JPV79" s="797"/>
      <c r="JPW79" s="797"/>
      <c r="JPX79" s="797"/>
      <c r="JPY79" s="797"/>
      <c r="JPZ79" s="797"/>
      <c r="JQA79" s="797"/>
      <c r="JQB79" s="797"/>
      <c r="JQC79" s="797"/>
      <c r="JQD79" s="797"/>
      <c r="JQE79" s="797"/>
      <c r="JQF79" s="797"/>
      <c r="JQG79" s="797"/>
      <c r="JQH79" s="797"/>
      <c r="JQI79" s="797"/>
      <c r="JQJ79" s="797"/>
      <c r="JQK79" s="797"/>
      <c r="JQL79" s="797"/>
      <c r="JQM79" s="797"/>
      <c r="JQN79" s="797"/>
      <c r="JQO79" s="797"/>
      <c r="JQP79" s="797"/>
      <c r="JQQ79" s="797"/>
      <c r="JQR79" s="797"/>
      <c r="JQS79" s="797"/>
      <c r="JQT79" s="797"/>
      <c r="JQU79" s="797"/>
      <c r="JQV79" s="797"/>
      <c r="JQW79" s="797"/>
      <c r="JQX79" s="797"/>
      <c r="JQY79" s="797"/>
      <c r="JQZ79" s="797"/>
      <c r="JRA79" s="797"/>
      <c r="JRB79" s="797"/>
      <c r="JRC79" s="797"/>
      <c r="JRD79" s="797"/>
      <c r="JRE79" s="797"/>
      <c r="JRF79" s="797"/>
      <c r="JRG79" s="797"/>
      <c r="JRH79" s="797"/>
      <c r="JRI79" s="797"/>
      <c r="JRJ79" s="797"/>
      <c r="JRK79" s="797"/>
      <c r="JRL79" s="797"/>
      <c r="JRM79" s="797"/>
      <c r="JRN79" s="797"/>
      <c r="JRO79" s="797"/>
      <c r="JRP79" s="797"/>
      <c r="JRQ79" s="797"/>
      <c r="JRR79" s="797"/>
      <c r="JRS79" s="797"/>
      <c r="JRT79" s="797"/>
      <c r="JRU79" s="797"/>
      <c r="JRV79" s="797"/>
      <c r="JRW79" s="797"/>
      <c r="JRX79" s="797"/>
      <c r="JRY79" s="797"/>
      <c r="JRZ79" s="797"/>
      <c r="JSA79" s="797"/>
      <c r="JSB79" s="797"/>
      <c r="JSC79" s="797"/>
      <c r="JSD79" s="797"/>
      <c r="JSE79" s="797"/>
      <c r="JSF79" s="797"/>
      <c r="JSG79" s="797"/>
      <c r="JSH79" s="797"/>
      <c r="JSI79" s="797"/>
      <c r="JSJ79" s="797"/>
      <c r="JSK79" s="797"/>
      <c r="JSL79" s="797"/>
      <c r="JSM79" s="797"/>
      <c r="JSN79" s="797"/>
      <c r="JSO79" s="797"/>
      <c r="JSP79" s="797"/>
      <c r="JSQ79" s="797"/>
      <c r="JSR79" s="797"/>
      <c r="JSS79" s="797"/>
      <c r="JST79" s="797"/>
      <c r="JSU79" s="797"/>
      <c r="JSV79" s="797"/>
      <c r="JSW79" s="797"/>
      <c r="JSX79" s="797"/>
      <c r="JSY79" s="797"/>
      <c r="JSZ79" s="797"/>
      <c r="JTA79" s="797"/>
      <c r="JTB79" s="797"/>
      <c r="JTC79" s="797"/>
      <c r="JTD79" s="797"/>
      <c r="JTE79" s="797"/>
      <c r="JTF79" s="797"/>
      <c r="JTG79" s="797"/>
      <c r="JTH79" s="797"/>
      <c r="JTI79" s="797"/>
      <c r="JTJ79" s="797"/>
      <c r="JTK79" s="797"/>
      <c r="JTL79" s="797"/>
      <c r="JTM79" s="797"/>
      <c r="JTN79" s="797"/>
      <c r="JTO79" s="797"/>
      <c r="JTP79" s="797"/>
      <c r="JTQ79" s="797"/>
      <c r="JTR79" s="797"/>
      <c r="JTS79" s="797"/>
      <c r="JTT79" s="797"/>
      <c r="JTU79" s="797"/>
      <c r="JTV79" s="797"/>
      <c r="JTW79" s="797"/>
      <c r="JTX79" s="797"/>
      <c r="JTY79" s="797"/>
      <c r="JTZ79" s="797"/>
      <c r="JUA79" s="797"/>
      <c r="JUB79" s="797"/>
      <c r="JUC79" s="797"/>
      <c r="JUD79" s="797"/>
      <c r="JUE79" s="797"/>
      <c r="JUF79" s="797"/>
      <c r="JUG79" s="797"/>
      <c r="JUH79" s="797"/>
      <c r="JUI79" s="797"/>
      <c r="JUJ79" s="797"/>
      <c r="JUK79" s="797"/>
      <c r="JUL79" s="797"/>
      <c r="JUM79" s="797"/>
      <c r="JUN79" s="797"/>
      <c r="JUO79" s="797"/>
      <c r="JUP79" s="797"/>
      <c r="JUQ79" s="797"/>
      <c r="JUR79" s="797"/>
      <c r="JUS79" s="797"/>
      <c r="JUT79" s="797"/>
      <c r="JUU79" s="797"/>
      <c r="JUV79" s="797"/>
      <c r="JUW79" s="797"/>
      <c r="JUX79" s="797"/>
      <c r="JUY79" s="797"/>
      <c r="JUZ79" s="797"/>
      <c r="JVA79" s="797"/>
      <c r="JVB79" s="797"/>
      <c r="JVC79" s="797"/>
      <c r="JVD79" s="797"/>
      <c r="JVE79" s="797"/>
      <c r="JVF79" s="797"/>
      <c r="JVG79" s="797"/>
      <c r="JVH79" s="797"/>
      <c r="JVI79" s="797"/>
      <c r="JVJ79" s="797"/>
      <c r="JVK79" s="797"/>
      <c r="JVL79" s="797"/>
      <c r="JVM79" s="797"/>
      <c r="JVN79" s="797"/>
      <c r="JVO79" s="797"/>
      <c r="JVP79" s="797"/>
      <c r="JVQ79" s="797"/>
      <c r="JVR79" s="797"/>
      <c r="JVS79" s="797"/>
      <c r="JVT79" s="797"/>
      <c r="JVU79" s="797"/>
      <c r="JVV79" s="797"/>
      <c r="JVW79" s="797"/>
      <c r="JVX79" s="797"/>
      <c r="JVY79" s="797"/>
      <c r="JVZ79" s="797"/>
      <c r="JWA79" s="797"/>
      <c r="JWB79" s="797"/>
      <c r="JWC79" s="797"/>
      <c r="JWD79" s="797"/>
      <c r="JWE79" s="797"/>
      <c r="JWF79" s="797"/>
      <c r="JWG79" s="797"/>
      <c r="JWH79" s="797"/>
      <c r="JWI79" s="797"/>
      <c r="JWJ79" s="797"/>
      <c r="JWK79" s="797"/>
      <c r="JWL79" s="797"/>
      <c r="JWM79" s="797"/>
      <c r="JWN79" s="797"/>
      <c r="JWO79" s="797"/>
      <c r="JWP79" s="797"/>
      <c r="JWQ79" s="797"/>
      <c r="JWR79" s="797"/>
      <c r="JWS79" s="797"/>
      <c r="JWT79" s="797"/>
      <c r="JWU79" s="797"/>
      <c r="JWV79" s="797"/>
      <c r="JWW79" s="797"/>
      <c r="JWX79" s="797"/>
      <c r="JWY79" s="797"/>
      <c r="JWZ79" s="797"/>
      <c r="JXA79" s="797"/>
      <c r="JXB79" s="797"/>
      <c r="JXC79" s="797"/>
      <c r="JXD79" s="797"/>
      <c r="JXE79" s="797"/>
      <c r="JXF79" s="797"/>
      <c r="JXG79" s="797"/>
      <c r="JXH79" s="797"/>
      <c r="JXI79" s="797"/>
      <c r="JXJ79" s="797"/>
      <c r="JXK79" s="797"/>
      <c r="JXL79" s="797"/>
      <c r="JXM79" s="797"/>
      <c r="JXN79" s="797"/>
      <c r="JXO79" s="797"/>
      <c r="JXP79" s="797"/>
      <c r="JXQ79" s="797"/>
      <c r="JXR79" s="797"/>
      <c r="JXS79" s="797"/>
      <c r="JXT79" s="797"/>
      <c r="JXU79" s="797"/>
      <c r="JXV79" s="797"/>
      <c r="JXW79" s="797"/>
      <c r="JXX79" s="797"/>
      <c r="JXY79" s="797"/>
      <c r="JXZ79" s="797"/>
      <c r="JYA79" s="797"/>
      <c r="JYB79" s="797"/>
      <c r="JYC79" s="797"/>
      <c r="JYD79" s="797"/>
      <c r="JYE79" s="797"/>
      <c r="JYF79" s="797"/>
      <c r="JYG79" s="797"/>
      <c r="JYH79" s="797"/>
      <c r="JYI79" s="797"/>
      <c r="JYJ79" s="797"/>
      <c r="JYK79" s="797"/>
      <c r="JYL79" s="797"/>
      <c r="JYM79" s="797"/>
      <c r="JYN79" s="797"/>
      <c r="JYO79" s="797"/>
      <c r="JYP79" s="797"/>
      <c r="JYQ79" s="797"/>
      <c r="JYR79" s="797"/>
      <c r="JYS79" s="797"/>
      <c r="JYT79" s="797"/>
      <c r="JYU79" s="797"/>
      <c r="JYV79" s="797"/>
      <c r="JYW79" s="797"/>
      <c r="JYX79" s="797"/>
      <c r="JYY79" s="797"/>
      <c r="JYZ79" s="797"/>
      <c r="JZA79" s="797"/>
      <c r="JZB79" s="797"/>
      <c r="JZC79" s="797"/>
      <c r="JZD79" s="797"/>
      <c r="JZE79" s="797"/>
      <c r="JZF79" s="797"/>
      <c r="JZG79" s="797"/>
      <c r="JZH79" s="797"/>
      <c r="JZI79" s="797"/>
      <c r="JZJ79" s="797"/>
      <c r="JZK79" s="797"/>
      <c r="JZL79" s="797"/>
      <c r="JZM79" s="797"/>
      <c r="JZN79" s="797"/>
      <c r="JZO79" s="797"/>
      <c r="JZP79" s="797"/>
      <c r="JZQ79" s="797"/>
      <c r="JZR79" s="797"/>
      <c r="JZS79" s="797"/>
      <c r="JZT79" s="797"/>
      <c r="JZU79" s="797"/>
      <c r="JZV79" s="797"/>
      <c r="JZW79" s="797"/>
      <c r="JZX79" s="797"/>
      <c r="JZY79" s="797"/>
      <c r="JZZ79" s="797"/>
      <c r="KAA79" s="797"/>
      <c r="KAB79" s="797"/>
      <c r="KAC79" s="797"/>
      <c r="KAD79" s="797"/>
      <c r="KAE79" s="797"/>
      <c r="KAF79" s="797"/>
      <c r="KAG79" s="797"/>
      <c r="KAH79" s="797"/>
      <c r="KAI79" s="797"/>
      <c r="KAJ79" s="797"/>
      <c r="KAK79" s="797"/>
      <c r="KAL79" s="797"/>
      <c r="KAM79" s="797"/>
      <c r="KAN79" s="797"/>
      <c r="KAO79" s="797"/>
      <c r="KAP79" s="797"/>
      <c r="KAQ79" s="797"/>
      <c r="KAR79" s="797"/>
      <c r="KAS79" s="797"/>
      <c r="KAT79" s="797"/>
      <c r="KAU79" s="797"/>
      <c r="KAV79" s="797"/>
      <c r="KAW79" s="797"/>
      <c r="KAX79" s="797"/>
      <c r="KAY79" s="797"/>
      <c r="KAZ79" s="797"/>
      <c r="KBA79" s="797"/>
      <c r="KBB79" s="797"/>
      <c r="KBC79" s="797"/>
      <c r="KBD79" s="797"/>
      <c r="KBE79" s="797"/>
      <c r="KBF79" s="797"/>
      <c r="KBG79" s="797"/>
      <c r="KBH79" s="797"/>
      <c r="KBI79" s="797"/>
      <c r="KBJ79" s="797"/>
      <c r="KBK79" s="797"/>
      <c r="KBL79" s="797"/>
      <c r="KBM79" s="797"/>
      <c r="KBN79" s="797"/>
      <c r="KBO79" s="797"/>
      <c r="KBP79" s="797"/>
      <c r="KBQ79" s="797"/>
      <c r="KBR79" s="797"/>
      <c r="KBS79" s="797"/>
      <c r="KBT79" s="797"/>
      <c r="KBU79" s="797"/>
      <c r="KBV79" s="797"/>
      <c r="KBW79" s="797"/>
      <c r="KBX79" s="797"/>
      <c r="KBY79" s="797"/>
      <c r="KBZ79" s="797"/>
      <c r="KCA79" s="797"/>
      <c r="KCB79" s="797"/>
      <c r="KCC79" s="797"/>
      <c r="KCD79" s="797"/>
      <c r="KCE79" s="797"/>
      <c r="KCF79" s="797"/>
      <c r="KCG79" s="797"/>
      <c r="KCH79" s="797"/>
      <c r="KCI79" s="797"/>
      <c r="KCJ79" s="797"/>
      <c r="KCK79" s="797"/>
      <c r="KCL79" s="797"/>
      <c r="KCM79" s="797"/>
      <c r="KCN79" s="797"/>
      <c r="KCO79" s="797"/>
      <c r="KCP79" s="797"/>
      <c r="KCQ79" s="797"/>
      <c r="KCR79" s="797"/>
      <c r="KCS79" s="797"/>
      <c r="KCT79" s="797"/>
      <c r="KCU79" s="797"/>
      <c r="KCV79" s="797"/>
      <c r="KCW79" s="797"/>
      <c r="KCX79" s="797"/>
      <c r="KCY79" s="797"/>
      <c r="KCZ79" s="797"/>
      <c r="KDA79" s="797"/>
      <c r="KDB79" s="797"/>
      <c r="KDC79" s="797"/>
      <c r="KDD79" s="797"/>
      <c r="KDE79" s="797"/>
      <c r="KDF79" s="797"/>
      <c r="KDG79" s="797"/>
      <c r="KDH79" s="797"/>
      <c r="KDI79" s="797"/>
      <c r="KDJ79" s="797"/>
      <c r="KDK79" s="797"/>
      <c r="KDL79" s="797"/>
      <c r="KDM79" s="797"/>
      <c r="KDN79" s="797"/>
      <c r="KDO79" s="797"/>
      <c r="KDP79" s="797"/>
      <c r="KDQ79" s="797"/>
      <c r="KDR79" s="797"/>
      <c r="KDS79" s="797"/>
      <c r="KDT79" s="797"/>
      <c r="KDU79" s="797"/>
      <c r="KDV79" s="797"/>
      <c r="KDW79" s="797"/>
      <c r="KDX79" s="797"/>
      <c r="KDY79" s="797"/>
      <c r="KDZ79" s="797"/>
      <c r="KEA79" s="797"/>
      <c r="KEB79" s="797"/>
      <c r="KEC79" s="797"/>
      <c r="KED79" s="797"/>
      <c r="KEE79" s="797"/>
      <c r="KEF79" s="797"/>
      <c r="KEG79" s="797"/>
      <c r="KEH79" s="797"/>
      <c r="KEI79" s="797"/>
      <c r="KEJ79" s="797"/>
      <c r="KEK79" s="797"/>
      <c r="KEL79" s="797"/>
      <c r="KEM79" s="797"/>
      <c r="KEN79" s="797"/>
      <c r="KEO79" s="797"/>
      <c r="KEP79" s="797"/>
      <c r="KEQ79" s="797"/>
      <c r="KER79" s="797"/>
      <c r="KES79" s="797"/>
      <c r="KET79" s="797"/>
      <c r="KEU79" s="797"/>
      <c r="KEV79" s="797"/>
      <c r="KEW79" s="797"/>
      <c r="KEX79" s="797"/>
      <c r="KEY79" s="797"/>
      <c r="KEZ79" s="797"/>
      <c r="KFA79" s="797"/>
      <c r="KFB79" s="797"/>
      <c r="KFC79" s="797"/>
      <c r="KFD79" s="797"/>
      <c r="KFE79" s="797"/>
      <c r="KFF79" s="797"/>
      <c r="KFG79" s="797"/>
      <c r="KFH79" s="797"/>
      <c r="KFI79" s="797"/>
      <c r="KFJ79" s="797"/>
      <c r="KFK79" s="797"/>
      <c r="KFL79" s="797"/>
      <c r="KFM79" s="797"/>
      <c r="KFN79" s="797"/>
      <c r="KFO79" s="797"/>
      <c r="KFP79" s="797"/>
      <c r="KFQ79" s="797"/>
      <c r="KFR79" s="797"/>
      <c r="KFS79" s="797"/>
      <c r="KFT79" s="797"/>
      <c r="KFU79" s="797"/>
      <c r="KFV79" s="797"/>
      <c r="KFW79" s="797"/>
      <c r="KFX79" s="797"/>
      <c r="KFY79" s="797"/>
      <c r="KFZ79" s="797"/>
      <c r="KGA79" s="797"/>
      <c r="KGB79" s="797"/>
      <c r="KGC79" s="797"/>
      <c r="KGD79" s="797"/>
      <c r="KGE79" s="797"/>
      <c r="KGF79" s="797"/>
      <c r="KGG79" s="797"/>
      <c r="KGH79" s="797"/>
      <c r="KGI79" s="797"/>
      <c r="KGJ79" s="797"/>
      <c r="KGK79" s="797"/>
      <c r="KGL79" s="797"/>
      <c r="KGM79" s="797"/>
      <c r="KGN79" s="797"/>
      <c r="KGO79" s="797"/>
      <c r="KGP79" s="797"/>
      <c r="KGQ79" s="797"/>
      <c r="KGR79" s="797"/>
      <c r="KGS79" s="797"/>
      <c r="KGT79" s="797"/>
      <c r="KGU79" s="797"/>
      <c r="KGV79" s="797"/>
      <c r="KGW79" s="797"/>
      <c r="KGX79" s="797"/>
      <c r="KGY79" s="797"/>
      <c r="KGZ79" s="797"/>
      <c r="KHA79" s="797"/>
      <c r="KHB79" s="797"/>
      <c r="KHC79" s="797"/>
      <c r="KHD79" s="797"/>
      <c r="KHE79" s="797"/>
      <c r="KHF79" s="797"/>
      <c r="KHG79" s="797"/>
      <c r="KHH79" s="797"/>
      <c r="KHI79" s="797"/>
      <c r="KHJ79" s="797"/>
      <c r="KHK79" s="797"/>
      <c r="KHL79" s="797"/>
      <c r="KHM79" s="797"/>
      <c r="KHN79" s="797"/>
      <c r="KHO79" s="797"/>
      <c r="KHP79" s="797"/>
      <c r="KHQ79" s="797"/>
      <c r="KHR79" s="797"/>
      <c r="KHS79" s="797"/>
      <c r="KHT79" s="797"/>
      <c r="KHU79" s="797"/>
      <c r="KHV79" s="797"/>
      <c r="KHW79" s="797"/>
      <c r="KHX79" s="797"/>
      <c r="KHY79" s="797"/>
      <c r="KHZ79" s="797"/>
      <c r="KIA79" s="797"/>
      <c r="KIB79" s="797"/>
      <c r="KIC79" s="797"/>
      <c r="KID79" s="797"/>
      <c r="KIE79" s="797"/>
      <c r="KIF79" s="797"/>
      <c r="KIG79" s="797"/>
      <c r="KIH79" s="797"/>
      <c r="KII79" s="797"/>
      <c r="KIJ79" s="797"/>
      <c r="KIK79" s="797"/>
      <c r="KIL79" s="797"/>
      <c r="KIM79" s="797"/>
      <c r="KIN79" s="797"/>
      <c r="KIO79" s="797"/>
      <c r="KIP79" s="797"/>
      <c r="KIQ79" s="797"/>
      <c r="KIR79" s="797"/>
      <c r="KIS79" s="797"/>
      <c r="KIT79" s="797"/>
      <c r="KIU79" s="797"/>
      <c r="KIV79" s="797"/>
      <c r="KIW79" s="797"/>
      <c r="KIX79" s="797"/>
      <c r="KIY79" s="797"/>
      <c r="KIZ79" s="797"/>
      <c r="KJA79" s="797"/>
      <c r="KJB79" s="797"/>
      <c r="KJC79" s="797"/>
      <c r="KJD79" s="797"/>
      <c r="KJE79" s="797"/>
      <c r="KJF79" s="797"/>
      <c r="KJG79" s="797"/>
      <c r="KJH79" s="797"/>
      <c r="KJI79" s="797"/>
      <c r="KJJ79" s="797"/>
      <c r="KJK79" s="797"/>
      <c r="KJL79" s="797"/>
      <c r="KJM79" s="797"/>
      <c r="KJN79" s="797"/>
      <c r="KJO79" s="797"/>
      <c r="KJP79" s="797"/>
      <c r="KJQ79" s="797"/>
      <c r="KJR79" s="797"/>
      <c r="KJS79" s="797"/>
      <c r="KJT79" s="797"/>
      <c r="KJU79" s="797"/>
      <c r="KJV79" s="797"/>
      <c r="KJW79" s="797"/>
      <c r="KJX79" s="797"/>
      <c r="KJY79" s="797"/>
      <c r="KJZ79" s="797"/>
      <c r="KKA79" s="797"/>
      <c r="KKB79" s="797"/>
      <c r="KKC79" s="797"/>
      <c r="KKD79" s="797"/>
      <c r="KKE79" s="797"/>
      <c r="KKF79" s="797"/>
      <c r="KKG79" s="797"/>
      <c r="KKH79" s="797"/>
      <c r="KKI79" s="797"/>
      <c r="KKJ79" s="797"/>
      <c r="KKK79" s="797"/>
      <c r="KKL79" s="797"/>
      <c r="KKM79" s="797"/>
      <c r="KKN79" s="797"/>
      <c r="KKO79" s="797"/>
      <c r="KKP79" s="797"/>
      <c r="KKQ79" s="797"/>
      <c r="KKR79" s="797"/>
      <c r="KKS79" s="797"/>
      <c r="KKT79" s="797"/>
      <c r="KKU79" s="797"/>
      <c r="KKV79" s="797"/>
      <c r="KKW79" s="797"/>
      <c r="KKX79" s="797"/>
      <c r="KKY79" s="797"/>
      <c r="KKZ79" s="797"/>
      <c r="KLA79" s="797"/>
      <c r="KLB79" s="797"/>
      <c r="KLC79" s="797"/>
      <c r="KLD79" s="797"/>
      <c r="KLE79" s="797"/>
      <c r="KLF79" s="797"/>
      <c r="KLG79" s="797"/>
      <c r="KLH79" s="797"/>
      <c r="KLI79" s="797"/>
      <c r="KLJ79" s="797"/>
      <c r="KLK79" s="797"/>
      <c r="KLL79" s="797"/>
      <c r="KLM79" s="797"/>
      <c r="KLN79" s="797"/>
      <c r="KLO79" s="797"/>
      <c r="KLP79" s="797"/>
      <c r="KLQ79" s="797"/>
      <c r="KLR79" s="797"/>
      <c r="KLS79" s="797"/>
      <c r="KLT79" s="797"/>
      <c r="KLU79" s="797"/>
      <c r="KLV79" s="797"/>
      <c r="KLW79" s="797"/>
      <c r="KLX79" s="797"/>
      <c r="KLY79" s="797"/>
      <c r="KLZ79" s="797"/>
      <c r="KMA79" s="797"/>
      <c r="KMB79" s="797"/>
      <c r="KMC79" s="797"/>
      <c r="KMD79" s="797"/>
      <c r="KME79" s="797"/>
      <c r="KMF79" s="797"/>
      <c r="KMG79" s="797"/>
      <c r="KMH79" s="797"/>
      <c r="KMI79" s="797"/>
      <c r="KMJ79" s="797"/>
      <c r="KMK79" s="797"/>
      <c r="KML79" s="797"/>
      <c r="KMM79" s="797"/>
      <c r="KMN79" s="797"/>
      <c r="KMO79" s="797"/>
      <c r="KMP79" s="797"/>
      <c r="KMQ79" s="797"/>
      <c r="KMR79" s="797"/>
      <c r="KMS79" s="797"/>
      <c r="KMT79" s="797"/>
      <c r="KMU79" s="797"/>
      <c r="KMV79" s="797"/>
      <c r="KMW79" s="797"/>
      <c r="KMX79" s="797"/>
      <c r="KMY79" s="797"/>
      <c r="KMZ79" s="797"/>
      <c r="KNA79" s="797"/>
      <c r="KNB79" s="797"/>
      <c r="KNC79" s="797"/>
      <c r="KND79" s="797"/>
      <c r="KNE79" s="797"/>
      <c r="KNF79" s="797"/>
      <c r="KNG79" s="797"/>
      <c r="KNH79" s="797"/>
      <c r="KNI79" s="797"/>
      <c r="KNJ79" s="797"/>
      <c r="KNK79" s="797"/>
      <c r="KNL79" s="797"/>
      <c r="KNM79" s="797"/>
      <c r="KNN79" s="797"/>
      <c r="KNO79" s="797"/>
      <c r="KNP79" s="797"/>
      <c r="KNQ79" s="797"/>
      <c r="KNR79" s="797"/>
      <c r="KNS79" s="797"/>
      <c r="KNT79" s="797"/>
      <c r="KNU79" s="797"/>
      <c r="KNV79" s="797"/>
      <c r="KNW79" s="797"/>
      <c r="KNX79" s="797"/>
      <c r="KNY79" s="797"/>
      <c r="KNZ79" s="797"/>
      <c r="KOA79" s="797"/>
      <c r="KOB79" s="797"/>
      <c r="KOC79" s="797"/>
      <c r="KOD79" s="797"/>
      <c r="KOE79" s="797"/>
      <c r="KOF79" s="797"/>
      <c r="KOG79" s="797"/>
      <c r="KOH79" s="797"/>
      <c r="KOI79" s="797"/>
      <c r="KOJ79" s="797"/>
      <c r="KOK79" s="797"/>
      <c r="KOL79" s="797"/>
      <c r="KOM79" s="797"/>
      <c r="KON79" s="797"/>
      <c r="KOO79" s="797"/>
      <c r="KOP79" s="797"/>
      <c r="KOQ79" s="797"/>
      <c r="KOR79" s="797"/>
      <c r="KOS79" s="797"/>
      <c r="KOT79" s="797"/>
      <c r="KOU79" s="797"/>
      <c r="KOV79" s="797"/>
      <c r="KOW79" s="797"/>
      <c r="KOX79" s="797"/>
      <c r="KOY79" s="797"/>
      <c r="KOZ79" s="797"/>
      <c r="KPA79" s="797"/>
      <c r="KPB79" s="797"/>
      <c r="KPC79" s="797"/>
      <c r="KPD79" s="797"/>
      <c r="KPE79" s="797"/>
      <c r="KPF79" s="797"/>
      <c r="KPG79" s="797"/>
      <c r="KPH79" s="797"/>
      <c r="KPI79" s="797"/>
      <c r="KPJ79" s="797"/>
      <c r="KPK79" s="797"/>
      <c r="KPL79" s="797"/>
      <c r="KPM79" s="797"/>
      <c r="KPN79" s="797"/>
      <c r="KPO79" s="797"/>
      <c r="KPP79" s="797"/>
      <c r="KPQ79" s="797"/>
      <c r="KPR79" s="797"/>
      <c r="KPS79" s="797"/>
      <c r="KPT79" s="797"/>
      <c r="KPU79" s="797"/>
      <c r="KPV79" s="797"/>
      <c r="KPW79" s="797"/>
      <c r="KPX79" s="797"/>
      <c r="KPY79" s="797"/>
      <c r="KPZ79" s="797"/>
      <c r="KQA79" s="797"/>
      <c r="KQB79" s="797"/>
      <c r="KQC79" s="797"/>
      <c r="KQD79" s="797"/>
      <c r="KQE79" s="797"/>
      <c r="KQF79" s="797"/>
      <c r="KQG79" s="797"/>
      <c r="KQH79" s="797"/>
      <c r="KQI79" s="797"/>
      <c r="KQJ79" s="797"/>
      <c r="KQK79" s="797"/>
      <c r="KQL79" s="797"/>
      <c r="KQM79" s="797"/>
      <c r="KQN79" s="797"/>
      <c r="KQO79" s="797"/>
      <c r="KQP79" s="797"/>
      <c r="KQQ79" s="797"/>
      <c r="KQR79" s="797"/>
      <c r="KQS79" s="797"/>
      <c r="KQT79" s="797"/>
      <c r="KQU79" s="797"/>
      <c r="KQV79" s="797"/>
      <c r="KQW79" s="797"/>
      <c r="KQX79" s="797"/>
      <c r="KQY79" s="797"/>
      <c r="KQZ79" s="797"/>
      <c r="KRA79" s="797"/>
      <c r="KRB79" s="797"/>
      <c r="KRC79" s="797"/>
      <c r="KRD79" s="797"/>
      <c r="KRE79" s="797"/>
      <c r="KRF79" s="797"/>
      <c r="KRG79" s="797"/>
      <c r="KRH79" s="797"/>
      <c r="KRI79" s="797"/>
      <c r="KRJ79" s="797"/>
      <c r="KRK79" s="797"/>
      <c r="KRL79" s="797"/>
      <c r="KRM79" s="797"/>
      <c r="KRN79" s="797"/>
      <c r="KRO79" s="797"/>
      <c r="KRP79" s="797"/>
      <c r="KRQ79" s="797"/>
      <c r="KRR79" s="797"/>
      <c r="KRS79" s="797"/>
      <c r="KRT79" s="797"/>
      <c r="KRU79" s="797"/>
      <c r="KRV79" s="797"/>
      <c r="KRW79" s="797"/>
      <c r="KRX79" s="797"/>
      <c r="KRY79" s="797"/>
      <c r="KRZ79" s="797"/>
      <c r="KSA79" s="797"/>
      <c r="KSB79" s="797"/>
      <c r="KSC79" s="797"/>
      <c r="KSD79" s="797"/>
      <c r="KSE79" s="797"/>
      <c r="KSF79" s="797"/>
      <c r="KSG79" s="797"/>
      <c r="KSH79" s="797"/>
      <c r="KSI79" s="797"/>
      <c r="KSJ79" s="797"/>
      <c r="KSK79" s="797"/>
      <c r="KSL79" s="797"/>
      <c r="KSM79" s="797"/>
      <c r="KSN79" s="797"/>
      <c r="KSO79" s="797"/>
      <c r="KSP79" s="797"/>
      <c r="KSQ79" s="797"/>
      <c r="KSR79" s="797"/>
      <c r="KSS79" s="797"/>
      <c r="KST79" s="797"/>
      <c r="KSU79" s="797"/>
      <c r="KSV79" s="797"/>
      <c r="KSW79" s="797"/>
      <c r="KSX79" s="797"/>
      <c r="KSY79" s="797"/>
      <c r="KSZ79" s="797"/>
      <c r="KTA79" s="797"/>
      <c r="KTB79" s="797"/>
      <c r="KTC79" s="797"/>
      <c r="KTD79" s="797"/>
      <c r="KTE79" s="797"/>
      <c r="KTF79" s="797"/>
      <c r="KTG79" s="797"/>
      <c r="KTH79" s="797"/>
      <c r="KTI79" s="797"/>
      <c r="KTJ79" s="797"/>
      <c r="KTK79" s="797"/>
      <c r="KTL79" s="797"/>
      <c r="KTM79" s="797"/>
      <c r="KTN79" s="797"/>
      <c r="KTO79" s="797"/>
      <c r="KTP79" s="797"/>
      <c r="KTQ79" s="797"/>
      <c r="KTR79" s="797"/>
      <c r="KTS79" s="797"/>
      <c r="KTT79" s="797"/>
      <c r="KTU79" s="797"/>
      <c r="KTV79" s="797"/>
      <c r="KTW79" s="797"/>
      <c r="KTX79" s="797"/>
      <c r="KTY79" s="797"/>
      <c r="KTZ79" s="797"/>
      <c r="KUA79" s="797"/>
      <c r="KUB79" s="797"/>
      <c r="KUC79" s="797"/>
      <c r="KUD79" s="797"/>
      <c r="KUE79" s="797"/>
      <c r="KUF79" s="797"/>
      <c r="KUG79" s="797"/>
      <c r="KUH79" s="797"/>
      <c r="KUI79" s="797"/>
      <c r="KUJ79" s="797"/>
      <c r="KUK79" s="797"/>
      <c r="KUL79" s="797"/>
      <c r="KUM79" s="797"/>
      <c r="KUN79" s="797"/>
      <c r="KUO79" s="797"/>
      <c r="KUP79" s="797"/>
      <c r="KUQ79" s="797"/>
      <c r="KUR79" s="797"/>
      <c r="KUS79" s="797"/>
      <c r="KUT79" s="797"/>
      <c r="KUU79" s="797"/>
      <c r="KUV79" s="797"/>
      <c r="KUW79" s="797"/>
      <c r="KUX79" s="797"/>
      <c r="KUY79" s="797"/>
      <c r="KUZ79" s="797"/>
      <c r="KVA79" s="797"/>
      <c r="KVB79" s="797"/>
      <c r="KVC79" s="797"/>
      <c r="KVD79" s="797"/>
      <c r="KVE79" s="797"/>
      <c r="KVF79" s="797"/>
      <c r="KVG79" s="797"/>
      <c r="KVH79" s="797"/>
      <c r="KVI79" s="797"/>
      <c r="KVJ79" s="797"/>
      <c r="KVK79" s="797"/>
      <c r="KVL79" s="797"/>
      <c r="KVM79" s="797"/>
      <c r="KVN79" s="797"/>
      <c r="KVO79" s="797"/>
      <c r="KVP79" s="797"/>
      <c r="KVQ79" s="797"/>
      <c r="KVR79" s="797"/>
      <c r="KVS79" s="797"/>
      <c r="KVT79" s="797"/>
      <c r="KVU79" s="797"/>
      <c r="KVV79" s="797"/>
      <c r="KVW79" s="797"/>
      <c r="KVX79" s="797"/>
      <c r="KVY79" s="797"/>
      <c r="KVZ79" s="797"/>
      <c r="KWA79" s="797"/>
      <c r="KWB79" s="797"/>
      <c r="KWC79" s="797"/>
      <c r="KWD79" s="797"/>
      <c r="KWE79" s="797"/>
      <c r="KWF79" s="797"/>
      <c r="KWG79" s="797"/>
      <c r="KWH79" s="797"/>
      <c r="KWI79" s="797"/>
      <c r="KWJ79" s="797"/>
      <c r="KWK79" s="797"/>
      <c r="KWL79" s="797"/>
      <c r="KWM79" s="797"/>
      <c r="KWN79" s="797"/>
      <c r="KWO79" s="797"/>
      <c r="KWP79" s="797"/>
      <c r="KWQ79" s="797"/>
      <c r="KWR79" s="797"/>
      <c r="KWS79" s="797"/>
      <c r="KWT79" s="797"/>
      <c r="KWU79" s="797"/>
      <c r="KWV79" s="797"/>
      <c r="KWW79" s="797"/>
      <c r="KWX79" s="797"/>
      <c r="KWY79" s="797"/>
      <c r="KWZ79" s="797"/>
      <c r="KXA79" s="797"/>
      <c r="KXB79" s="797"/>
      <c r="KXC79" s="797"/>
      <c r="KXD79" s="797"/>
      <c r="KXE79" s="797"/>
      <c r="KXF79" s="797"/>
      <c r="KXG79" s="797"/>
      <c r="KXH79" s="797"/>
      <c r="KXI79" s="797"/>
      <c r="KXJ79" s="797"/>
      <c r="KXK79" s="797"/>
      <c r="KXL79" s="797"/>
      <c r="KXM79" s="797"/>
      <c r="KXN79" s="797"/>
      <c r="KXO79" s="797"/>
      <c r="KXP79" s="797"/>
      <c r="KXQ79" s="797"/>
      <c r="KXR79" s="797"/>
      <c r="KXS79" s="797"/>
      <c r="KXT79" s="797"/>
      <c r="KXU79" s="797"/>
      <c r="KXV79" s="797"/>
      <c r="KXW79" s="797"/>
      <c r="KXX79" s="797"/>
      <c r="KXY79" s="797"/>
      <c r="KXZ79" s="797"/>
      <c r="KYA79" s="797"/>
      <c r="KYB79" s="797"/>
      <c r="KYC79" s="797"/>
      <c r="KYD79" s="797"/>
      <c r="KYE79" s="797"/>
      <c r="KYF79" s="797"/>
      <c r="KYG79" s="797"/>
      <c r="KYH79" s="797"/>
      <c r="KYI79" s="797"/>
      <c r="KYJ79" s="797"/>
      <c r="KYK79" s="797"/>
      <c r="KYL79" s="797"/>
      <c r="KYM79" s="797"/>
      <c r="KYN79" s="797"/>
      <c r="KYO79" s="797"/>
      <c r="KYP79" s="797"/>
      <c r="KYQ79" s="797"/>
      <c r="KYR79" s="797"/>
      <c r="KYS79" s="797"/>
      <c r="KYT79" s="797"/>
      <c r="KYU79" s="797"/>
      <c r="KYV79" s="797"/>
      <c r="KYW79" s="797"/>
      <c r="KYX79" s="797"/>
      <c r="KYY79" s="797"/>
      <c r="KYZ79" s="797"/>
      <c r="KZA79" s="797"/>
      <c r="KZB79" s="797"/>
      <c r="KZC79" s="797"/>
      <c r="KZD79" s="797"/>
      <c r="KZE79" s="797"/>
      <c r="KZF79" s="797"/>
      <c r="KZG79" s="797"/>
      <c r="KZH79" s="797"/>
      <c r="KZI79" s="797"/>
      <c r="KZJ79" s="797"/>
      <c r="KZK79" s="797"/>
      <c r="KZL79" s="797"/>
      <c r="KZM79" s="797"/>
      <c r="KZN79" s="797"/>
      <c r="KZO79" s="797"/>
      <c r="KZP79" s="797"/>
      <c r="KZQ79" s="797"/>
      <c r="KZR79" s="797"/>
      <c r="KZS79" s="797"/>
      <c r="KZT79" s="797"/>
      <c r="KZU79" s="797"/>
      <c r="KZV79" s="797"/>
      <c r="KZW79" s="797"/>
      <c r="KZX79" s="797"/>
      <c r="KZY79" s="797"/>
      <c r="KZZ79" s="797"/>
      <c r="LAA79" s="797"/>
      <c r="LAB79" s="797"/>
      <c r="LAC79" s="797"/>
      <c r="LAD79" s="797"/>
      <c r="LAE79" s="797"/>
      <c r="LAF79" s="797"/>
      <c r="LAG79" s="797"/>
      <c r="LAH79" s="797"/>
      <c r="LAI79" s="797"/>
      <c r="LAJ79" s="797"/>
      <c r="LAK79" s="797"/>
      <c r="LAL79" s="797"/>
      <c r="LAM79" s="797"/>
      <c r="LAN79" s="797"/>
      <c r="LAO79" s="797"/>
      <c r="LAP79" s="797"/>
      <c r="LAQ79" s="797"/>
      <c r="LAR79" s="797"/>
      <c r="LAS79" s="797"/>
      <c r="LAT79" s="797"/>
      <c r="LAU79" s="797"/>
      <c r="LAV79" s="797"/>
      <c r="LAW79" s="797"/>
      <c r="LAX79" s="797"/>
      <c r="LAY79" s="797"/>
      <c r="LAZ79" s="797"/>
      <c r="LBA79" s="797"/>
      <c r="LBB79" s="797"/>
      <c r="LBC79" s="797"/>
      <c r="LBD79" s="797"/>
      <c r="LBE79" s="797"/>
      <c r="LBF79" s="797"/>
      <c r="LBG79" s="797"/>
      <c r="LBH79" s="797"/>
      <c r="LBI79" s="797"/>
      <c r="LBJ79" s="797"/>
      <c r="LBK79" s="797"/>
      <c r="LBL79" s="797"/>
      <c r="LBM79" s="797"/>
      <c r="LBN79" s="797"/>
      <c r="LBO79" s="797"/>
      <c r="LBP79" s="797"/>
      <c r="LBQ79" s="797"/>
      <c r="LBR79" s="797"/>
      <c r="LBS79" s="797"/>
      <c r="LBT79" s="797"/>
      <c r="LBU79" s="797"/>
      <c r="LBV79" s="797"/>
      <c r="LBW79" s="797"/>
      <c r="LBX79" s="797"/>
      <c r="LBY79" s="797"/>
      <c r="LBZ79" s="797"/>
      <c r="LCA79" s="797"/>
      <c r="LCB79" s="797"/>
      <c r="LCC79" s="797"/>
      <c r="LCD79" s="797"/>
      <c r="LCE79" s="797"/>
      <c r="LCF79" s="797"/>
      <c r="LCG79" s="797"/>
      <c r="LCH79" s="797"/>
      <c r="LCI79" s="797"/>
      <c r="LCJ79" s="797"/>
      <c r="LCK79" s="797"/>
      <c r="LCL79" s="797"/>
      <c r="LCM79" s="797"/>
      <c r="LCN79" s="797"/>
      <c r="LCO79" s="797"/>
      <c r="LCP79" s="797"/>
      <c r="LCQ79" s="797"/>
      <c r="LCR79" s="797"/>
      <c r="LCS79" s="797"/>
      <c r="LCT79" s="797"/>
      <c r="LCU79" s="797"/>
      <c r="LCV79" s="797"/>
      <c r="LCW79" s="797"/>
      <c r="LCX79" s="797"/>
      <c r="LCY79" s="797"/>
      <c r="LCZ79" s="797"/>
      <c r="LDA79" s="797"/>
      <c r="LDB79" s="797"/>
      <c r="LDC79" s="797"/>
      <c r="LDD79" s="797"/>
      <c r="LDE79" s="797"/>
      <c r="LDF79" s="797"/>
      <c r="LDG79" s="797"/>
      <c r="LDH79" s="797"/>
      <c r="LDI79" s="797"/>
      <c r="LDJ79" s="797"/>
      <c r="LDK79" s="797"/>
      <c r="LDL79" s="797"/>
      <c r="LDM79" s="797"/>
      <c r="LDN79" s="797"/>
      <c r="LDO79" s="797"/>
      <c r="LDP79" s="797"/>
      <c r="LDQ79" s="797"/>
      <c r="LDR79" s="797"/>
      <c r="LDS79" s="797"/>
      <c r="LDT79" s="797"/>
      <c r="LDU79" s="797"/>
      <c r="LDV79" s="797"/>
      <c r="LDW79" s="797"/>
      <c r="LDX79" s="797"/>
      <c r="LDY79" s="797"/>
      <c r="LDZ79" s="797"/>
      <c r="LEA79" s="797"/>
      <c r="LEB79" s="797"/>
      <c r="LEC79" s="797"/>
      <c r="LED79" s="797"/>
      <c r="LEE79" s="797"/>
      <c r="LEF79" s="797"/>
      <c r="LEG79" s="797"/>
      <c r="LEH79" s="797"/>
      <c r="LEI79" s="797"/>
      <c r="LEJ79" s="797"/>
      <c r="LEK79" s="797"/>
      <c r="LEL79" s="797"/>
      <c r="LEM79" s="797"/>
      <c r="LEN79" s="797"/>
      <c r="LEO79" s="797"/>
      <c r="LEP79" s="797"/>
      <c r="LEQ79" s="797"/>
      <c r="LER79" s="797"/>
      <c r="LES79" s="797"/>
      <c r="LET79" s="797"/>
      <c r="LEU79" s="797"/>
      <c r="LEV79" s="797"/>
      <c r="LEW79" s="797"/>
      <c r="LEX79" s="797"/>
      <c r="LEY79" s="797"/>
      <c r="LEZ79" s="797"/>
      <c r="LFA79" s="797"/>
      <c r="LFB79" s="797"/>
      <c r="LFC79" s="797"/>
      <c r="LFD79" s="797"/>
      <c r="LFE79" s="797"/>
      <c r="LFF79" s="797"/>
      <c r="LFG79" s="797"/>
      <c r="LFH79" s="797"/>
      <c r="LFI79" s="797"/>
      <c r="LFJ79" s="797"/>
      <c r="LFK79" s="797"/>
      <c r="LFL79" s="797"/>
      <c r="LFM79" s="797"/>
      <c r="LFN79" s="797"/>
      <c r="LFO79" s="797"/>
      <c r="LFP79" s="797"/>
      <c r="LFQ79" s="797"/>
      <c r="LFR79" s="797"/>
      <c r="LFS79" s="797"/>
      <c r="LFT79" s="797"/>
      <c r="LFU79" s="797"/>
      <c r="LFV79" s="797"/>
      <c r="LFW79" s="797"/>
      <c r="LFX79" s="797"/>
      <c r="LFY79" s="797"/>
      <c r="LFZ79" s="797"/>
      <c r="LGA79" s="797"/>
      <c r="LGB79" s="797"/>
      <c r="LGC79" s="797"/>
      <c r="LGD79" s="797"/>
      <c r="LGE79" s="797"/>
      <c r="LGF79" s="797"/>
      <c r="LGG79" s="797"/>
      <c r="LGH79" s="797"/>
      <c r="LGI79" s="797"/>
      <c r="LGJ79" s="797"/>
      <c r="LGK79" s="797"/>
      <c r="LGL79" s="797"/>
      <c r="LGM79" s="797"/>
      <c r="LGN79" s="797"/>
      <c r="LGO79" s="797"/>
      <c r="LGP79" s="797"/>
      <c r="LGQ79" s="797"/>
      <c r="LGR79" s="797"/>
      <c r="LGS79" s="797"/>
      <c r="LGT79" s="797"/>
      <c r="LGU79" s="797"/>
      <c r="LGV79" s="797"/>
      <c r="LGW79" s="797"/>
      <c r="LGX79" s="797"/>
      <c r="LGY79" s="797"/>
      <c r="LGZ79" s="797"/>
      <c r="LHA79" s="797"/>
      <c r="LHB79" s="797"/>
      <c r="LHC79" s="797"/>
      <c r="LHD79" s="797"/>
      <c r="LHE79" s="797"/>
      <c r="LHF79" s="797"/>
      <c r="LHG79" s="797"/>
      <c r="LHH79" s="797"/>
      <c r="LHI79" s="797"/>
      <c r="LHJ79" s="797"/>
      <c r="LHK79" s="797"/>
      <c r="LHL79" s="797"/>
      <c r="LHM79" s="797"/>
      <c r="LHN79" s="797"/>
      <c r="LHO79" s="797"/>
      <c r="LHP79" s="797"/>
      <c r="LHQ79" s="797"/>
      <c r="LHR79" s="797"/>
      <c r="LHS79" s="797"/>
      <c r="LHT79" s="797"/>
      <c r="LHU79" s="797"/>
      <c r="LHV79" s="797"/>
      <c r="LHW79" s="797"/>
      <c r="LHX79" s="797"/>
      <c r="LHY79" s="797"/>
      <c r="LHZ79" s="797"/>
      <c r="LIA79" s="797"/>
      <c r="LIB79" s="797"/>
      <c r="LIC79" s="797"/>
      <c r="LID79" s="797"/>
      <c r="LIE79" s="797"/>
      <c r="LIF79" s="797"/>
      <c r="LIG79" s="797"/>
      <c r="LIH79" s="797"/>
      <c r="LII79" s="797"/>
      <c r="LIJ79" s="797"/>
      <c r="LIK79" s="797"/>
      <c r="LIL79" s="797"/>
      <c r="LIM79" s="797"/>
      <c r="LIN79" s="797"/>
      <c r="LIO79" s="797"/>
      <c r="LIP79" s="797"/>
      <c r="LIQ79" s="797"/>
      <c r="LIR79" s="797"/>
      <c r="LIS79" s="797"/>
      <c r="LIT79" s="797"/>
      <c r="LIU79" s="797"/>
      <c r="LIV79" s="797"/>
      <c r="LIW79" s="797"/>
      <c r="LIX79" s="797"/>
      <c r="LIY79" s="797"/>
      <c r="LIZ79" s="797"/>
      <c r="LJA79" s="797"/>
      <c r="LJB79" s="797"/>
      <c r="LJC79" s="797"/>
      <c r="LJD79" s="797"/>
      <c r="LJE79" s="797"/>
      <c r="LJF79" s="797"/>
      <c r="LJG79" s="797"/>
      <c r="LJH79" s="797"/>
      <c r="LJI79" s="797"/>
      <c r="LJJ79" s="797"/>
      <c r="LJK79" s="797"/>
      <c r="LJL79" s="797"/>
      <c r="LJM79" s="797"/>
      <c r="LJN79" s="797"/>
      <c r="LJO79" s="797"/>
      <c r="LJP79" s="797"/>
      <c r="LJQ79" s="797"/>
      <c r="LJR79" s="797"/>
      <c r="LJS79" s="797"/>
      <c r="LJT79" s="797"/>
      <c r="LJU79" s="797"/>
      <c r="LJV79" s="797"/>
      <c r="LJW79" s="797"/>
      <c r="LJX79" s="797"/>
      <c r="LJY79" s="797"/>
      <c r="LJZ79" s="797"/>
      <c r="LKA79" s="797"/>
      <c r="LKB79" s="797"/>
      <c r="LKC79" s="797"/>
      <c r="LKD79" s="797"/>
      <c r="LKE79" s="797"/>
      <c r="LKF79" s="797"/>
      <c r="LKG79" s="797"/>
      <c r="LKH79" s="797"/>
      <c r="LKI79" s="797"/>
      <c r="LKJ79" s="797"/>
      <c r="LKK79" s="797"/>
      <c r="LKL79" s="797"/>
      <c r="LKM79" s="797"/>
      <c r="LKN79" s="797"/>
      <c r="LKO79" s="797"/>
      <c r="LKP79" s="797"/>
      <c r="LKQ79" s="797"/>
      <c r="LKR79" s="797"/>
      <c r="LKS79" s="797"/>
      <c r="LKT79" s="797"/>
      <c r="LKU79" s="797"/>
      <c r="LKV79" s="797"/>
      <c r="LKW79" s="797"/>
      <c r="LKX79" s="797"/>
      <c r="LKY79" s="797"/>
      <c r="LKZ79" s="797"/>
      <c r="LLA79" s="797"/>
      <c r="LLB79" s="797"/>
      <c r="LLC79" s="797"/>
      <c r="LLD79" s="797"/>
      <c r="LLE79" s="797"/>
      <c r="LLF79" s="797"/>
      <c r="LLG79" s="797"/>
      <c r="LLH79" s="797"/>
      <c r="LLI79" s="797"/>
      <c r="LLJ79" s="797"/>
      <c r="LLK79" s="797"/>
      <c r="LLL79" s="797"/>
      <c r="LLM79" s="797"/>
      <c r="LLN79" s="797"/>
      <c r="LLO79" s="797"/>
      <c r="LLP79" s="797"/>
      <c r="LLQ79" s="797"/>
      <c r="LLR79" s="797"/>
      <c r="LLS79" s="797"/>
      <c r="LLT79" s="797"/>
      <c r="LLU79" s="797"/>
      <c r="LLV79" s="797"/>
      <c r="LLW79" s="797"/>
      <c r="LLX79" s="797"/>
      <c r="LLY79" s="797"/>
      <c r="LLZ79" s="797"/>
      <c r="LMA79" s="797"/>
      <c r="LMB79" s="797"/>
      <c r="LMC79" s="797"/>
      <c r="LMD79" s="797"/>
      <c r="LME79" s="797"/>
      <c r="LMF79" s="797"/>
      <c r="LMG79" s="797"/>
      <c r="LMH79" s="797"/>
      <c r="LMI79" s="797"/>
      <c r="LMJ79" s="797"/>
      <c r="LMK79" s="797"/>
      <c r="LML79" s="797"/>
      <c r="LMM79" s="797"/>
      <c r="LMN79" s="797"/>
      <c r="LMO79" s="797"/>
      <c r="LMP79" s="797"/>
      <c r="LMQ79" s="797"/>
      <c r="LMR79" s="797"/>
      <c r="LMS79" s="797"/>
      <c r="LMT79" s="797"/>
      <c r="LMU79" s="797"/>
      <c r="LMV79" s="797"/>
      <c r="LMW79" s="797"/>
      <c r="LMX79" s="797"/>
      <c r="LMY79" s="797"/>
      <c r="LMZ79" s="797"/>
      <c r="LNA79" s="797"/>
      <c r="LNB79" s="797"/>
      <c r="LNC79" s="797"/>
      <c r="LND79" s="797"/>
      <c r="LNE79" s="797"/>
      <c r="LNF79" s="797"/>
      <c r="LNG79" s="797"/>
      <c r="LNH79" s="797"/>
      <c r="LNI79" s="797"/>
      <c r="LNJ79" s="797"/>
      <c r="LNK79" s="797"/>
      <c r="LNL79" s="797"/>
      <c r="LNM79" s="797"/>
      <c r="LNN79" s="797"/>
      <c r="LNO79" s="797"/>
      <c r="LNP79" s="797"/>
      <c r="LNQ79" s="797"/>
      <c r="LNR79" s="797"/>
      <c r="LNS79" s="797"/>
      <c r="LNT79" s="797"/>
      <c r="LNU79" s="797"/>
      <c r="LNV79" s="797"/>
      <c r="LNW79" s="797"/>
      <c r="LNX79" s="797"/>
      <c r="LNY79" s="797"/>
      <c r="LNZ79" s="797"/>
      <c r="LOA79" s="797"/>
      <c r="LOB79" s="797"/>
      <c r="LOC79" s="797"/>
      <c r="LOD79" s="797"/>
      <c r="LOE79" s="797"/>
      <c r="LOF79" s="797"/>
      <c r="LOG79" s="797"/>
      <c r="LOH79" s="797"/>
      <c r="LOI79" s="797"/>
      <c r="LOJ79" s="797"/>
      <c r="LOK79" s="797"/>
      <c r="LOL79" s="797"/>
      <c r="LOM79" s="797"/>
      <c r="LON79" s="797"/>
      <c r="LOO79" s="797"/>
      <c r="LOP79" s="797"/>
      <c r="LOQ79" s="797"/>
      <c r="LOR79" s="797"/>
      <c r="LOS79" s="797"/>
      <c r="LOT79" s="797"/>
      <c r="LOU79" s="797"/>
      <c r="LOV79" s="797"/>
      <c r="LOW79" s="797"/>
      <c r="LOX79" s="797"/>
      <c r="LOY79" s="797"/>
      <c r="LOZ79" s="797"/>
      <c r="LPA79" s="797"/>
      <c r="LPB79" s="797"/>
      <c r="LPC79" s="797"/>
      <c r="LPD79" s="797"/>
      <c r="LPE79" s="797"/>
      <c r="LPF79" s="797"/>
      <c r="LPG79" s="797"/>
      <c r="LPH79" s="797"/>
      <c r="LPI79" s="797"/>
      <c r="LPJ79" s="797"/>
      <c r="LPK79" s="797"/>
      <c r="LPL79" s="797"/>
      <c r="LPM79" s="797"/>
      <c r="LPN79" s="797"/>
      <c r="LPO79" s="797"/>
      <c r="LPP79" s="797"/>
      <c r="LPQ79" s="797"/>
      <c r="LPR79" s="797"/>
      <c r="LPS79" s="797"/>
      <c r="LPT79" s="797"/>
      <c r="LPU79" s="797"/>
      <c r="LPV79" s="797"/>
      <c r="LPW79" s="797"/>
      <c r="LPX79" s="797"/>
      <c r="LPY79" s="797"/>
      <c r="LPZ79" s="797"/>
      <c r="LQA79" s="797"/>
      <c r="LQB79" s="797"/>
      <c r="LQC79" s="797"/>
      <c r="LQD79" s="797"/>
      <c r="LQE79" s="797"/>
      <c r="LQF79" s="797"/>
      <c r="LQG79" s="797"/>
      <c r="LQH79" s="797"/>
      <c r="LQI79" s="797"/>
      <c r="LQJ79" s="797"/>
      <c r="LQK79" s="797"/>
      <c r="LQL79" s="797"/>
      <c r="LQM79" s="797"/>
      <c r="LQN79" s="797"/>
      <c r="LQO79" s="797"/>
      <c r="LQP79" s="797"/>
      <c r="LQQ79" s="797"/>
      <c r="LQR79" s="797"/>
      <c r="LQS79" s="797"/>
      <c r="LQT79" s="797"/>
      <c r="LQU79" s="797"/>
      <c r="LQV79" s="797"/>
      <c r="LQW79" s="797"/>
      <c r="LQX79" s="797"/>
      <c r="LQY79" s="797"/>
      <c r="LQZ79" s="797"/>
      <c r="LRA79" s="797"/>
      <c r="LRB79" s="797"/>
      <c r="LRC79" s="797"/>
      <c r="LRD79" s="797"/>
      <c r="LRE79" s="797"/>
      <c r="LRF79" s="797"/>
      <c r="LRG79" s="797"/>
      <c r="LRH79" s="797"/>
      <c r="LRI79" s="797"/>
      <c r="LRJ79" s="797"/>
      <c r="LRK79" s="797"/>
      <c r="LRL79" s="797"/>
      <c r="LRM79" s="797"/>
      <c r="LRN79" s="797"/>
      <c r="LRO79" s="797"/>
      <c r="LRP79" s="797"/>
      <c r="LRQ79" s="797"/>
      <c r="LRR79" s="797"/>
      <c r="LRS79" s="797"/>
      <c r="LRT79" s="797"/>
      <c r="LRU79" s="797"/>
      <c r="LRV79" s="797"/>
      <c r="LRW79" s="797"/>
      <c r="LRX79" s="797"/>
      <c r="LRY79" s="797"/>
      <c r="LRZ79" s="797"/>
      <c r="LSA79" s="797"/>
      <c r="LSB79" s="797"/>
      <c r="LSC79" s="797"/>
      <c r="LSD79" s="797"/>
      <c r="LSE79" s="797"/>
      <c r="LSF79" s="797"/>
      <c r="LSG79" s="797"/>
      <c r="LSH79" s="797"/>
      <c r="LSI79" s="797"/>
      <c r="LSJ79" s="797"/>
      <c r="LSK79" s="797"/>
      <c r="LSL79" s="797"/>
      <c r="LSM79" s="797"/>
      <c r="LSN79" s="797"/>
      <c r="LSO79" s="797"/>
      <c r="LSP79" s="797"/>
      <c r="LSQ79" s="797"/>
      <c r="LSR79" s="797"/>
      <c r="LSS79" s="797"/>
      <c r="LST79" s="797"/>
      <c r="LSU79" s="797"/>
      <c r="LSV79" s="797"/>
      <c r="LSW79" s="797"/>
      <c r="LSX79" s="797"/>
      <c r="LSY79" s="797"/>
      <c r="LSZ79" s="797"/>
      <c r="LTA79" s="797"/>
      <c r="LTB79" s="797"/>
      <c r="LTC79" s="797"/>
      <c r="LTD79" s="797"/>
      <c r="LTE79" s="797"/>
      <c r="LTF79" s="797"/>
      <c r="LTG79" s="797"/>
      <c r="LTH79" s="797"/>
      <c r="LTI79" s="797"/>
      <c r="LTJ79" s="797"/>
      <c r="LTK79" s="797"/>
      <c r="LTL79" s="797"/>
      <c r="LTM79" s="797"/>
      <c r="LTN79" s="797"/>
      <c r="LTO79" s="797"/>
      <c r="LTP79" s="797"/>
      <c r="LTQ79" s="797"/>
      <c r="LTR79" s="797"/>
      <c r="LTS79" s="797"/>
      <c r="LTT79" s="797"/>
      <c r="LTU79" s="797"/>
      <c r="LTV79" s="797"/>
      <c r="LTW79" s="797"/>
      <c r="LTX79" s="797"/>
      <c r="LTY79" s="797"/>
      <c r="LTZ79" s="797"/>
      <c r="LUA79" s="797"/>
      <c r="LUB79" s="797"/>
      <c r="LUC79" s="797"/>
      <c r="LUD79" s="797"/>
      <c r="LUE79" s="797"/>
      <c r="LUF79" s="797"/>
      <c r="LUG79" s="797"/>
      <c r="LUH79" s="797"/>
      <c r="LUI79" s="797"/>
      <c r="LUJ79" s="797"/>
      <c r="LUK79" s="797"/>
      <c r="LUL79" s="797"/>
      <c r="LUM79" s="797"/>
      <c r="LUN79" s="797"/>
      <c r="LUO79" s="797"/>
      <c r="LUP79" s="797"/>
      <c r="LUQ79" s="797"/>
      <c r="LUR79" s="797"/>
      <c r="LUS79" s="797"/>
      <c r="LUT79" s="797"/>
      <c r="LUU79" s="797"/>
      <c r="LUV79" s="797"/>
      <c r="LUW79" s="797"/>
      <c r="LUX79" s="797"/>
      <c r="LUY79" s="797"/>
      <c r="LUZ79" s="797"/>
      <c r="LVA79" s="797"/>
      <c r="LVB79" s="797"/>
      <c r="LVC79" s="797"/>
      <c r="LVD79" s="797"/>
      <c r="LVE79" s="797"/>
      <c r="LVF79" s="797"/>
      <c r="LVG79" s="797"/>
      <c r="LVH79" s="797"/>
      <c r="LVI79" s="797"/>
      <c r="LVJ79" s="797"/>
      <c r="LVK79" s="797"/>
      <c r="LVL79" s="797"/>
      <c r="LVM79" s="797"/>
      <c r="LVN79" s="797"/>
      <c r="LVO79" s="797"/>
      <c r="LVP79" s="797"/>
      <c r="LVQ79" s="797"/>
      <c r="LVR79" s="797"/>
      <c r="LVS79" s="797"/>
      <c r="LVT79" s="797"/>
      <c r="LVU79" s="797"/>
      <c r="LVV79" s="797"/>
      <c r="LVW79" s="797"/>
      <c r="LVX79" s="797"/>
      <c r="LVY79" s="797"/>
      <c r="LVZ79" s="797"/>
      <c r="LWA79" s="797"/>
      <c r="LWB79" s="797"/>
      <c r="LWC79" s="797"/>
      <c r="LWD79" s="797"/>
      <c r="LWE79" s="797"/>
      <c r="LWF79" s="797"/>
      <c r="LWG79" s="797"/>
      <c r="LWH79" s="797"/>
      <c r="LWI79" s="797"/>
      <c r="LWJ79" s="797"/>
      <c r="LWK79" s="797"/>
      <c r="LWL79" s="797"/>
      <c r="LWM79" s="797"/>
      <c r="LWN79" s="797"/>
      <c r="LWO79" s="797"/>
      <c r="LWP79" s="797"/>
      <c r="LWQ79" s="797"/>
      <c r="LWR79" s="797"/>
      <c r="LWS79" s="797"/>
      <c r="LWT79" s="797"/>
      <c r="LWU79" s="797"/>
      <c r="LWV79" s="797"/>
      <c r="LWW79" s="797"/>
      <c r="LWX79" s="797"/>
      <c r="LWY79" s="797"/>
      <c r="LWZ79" s="797"/>
      <c r="LXA79" s="797"/>
      <c r="LXB79" s="797"/>
      <c r="LXC79" s="797"/>
      <c r="LXD79" s="797"/>
      <c r="LXE79" s="797"/>
      <c r="LXF79" s="797"/>
      <c r="LXG79" s="797"/>
      <c r="LXH79" s="797"/>
      <c r="LXI79" s="797"/>
      <c r="LXJ79" s="797"/>
      <c r="LXK79" s="797"/>
      <c r="LXL79" s="797"/>
      <c r="LXM79" s="797"/>
      <c r="LXN79" s="797"/>
      <c r="LXO79" s="797"/>
      <c r="LXP79" s="797"/>
      <c r="LXQ79" s="797"/>
      <c r="LXR79" s="797"/>
      <c r="LXS79" s="797"/>
      <c r="LXT79" s="797"/>
      <c r="LXU79" s="797"/>
      <c r="LXV79" s="797"/>
      <c r="LXW79" s="797"/>
      <c r="LXX79" s="797"/>
      <c r="LXY79" s="797"/>
      <c r="LXZ79" s="797"/>
      <c r="LYA79" s="797"/>
      <c r="LYB79" s="797"/>
      <c r="LYC79" s="797"/>
      <c r="LYD79" s="797"/>
      <c r="LYE79" s="797"/>
      <c r="LYF79" s="797"/>
      <c r="LYG79" s="797"/>
      <c r="LYH79" s="797"/>
      <c r="LYI79" s="797"/>
      <c r="LYJ79" s="797"/>
      <c r="LYK79" s="797"/>
      <c r="LYL79" s="797"/>
      <c r="LYM79" s="797"/>
      <c r="LYN79" s="797"/>
      <c r="LYO79" s="797"/>
      <c r="LYP79" s="797"/>
      <c r="LYQ79" s="797"/>
      <c r="LYR79" s="797"/>
      <c r="LYS79" s="797"/>
      <c r="LYT79" s="797"/>
      <c r="LYU79" s="797"/>
      <c r="LYV79" s="797"/>
      <c r="LYW79" s="797"/>
      <c r="LYX79" s="797"/>
      <c r="LYY79" s="797"/>
      <c r="LYZ79" s="797"/>
      <c r="LZA79" s="797"/>
      <c r="LZB79" s="797"/>
      <c r="LZC79" s="797"/>
      <c r="LZD79" s="797"/>
      <c r="LZE79" s="797"/>
      <c r="LZF79" s="797"/>
      <c r="LZG79" s="797"/>
      <c r="LZH79" s="797"/>
      <c r="LZI79" s="797"/>
      <c r="LZJ79" s="797"/>
      <c r="LZK79" s="797"/>
      <c r="LZL79" s="797"/>
      <c r="LZM79" s="797"/>
      <c r="LZN79" s="797"/>
      <c r="LZO79" s="797"/>
      <c r="LZP79" s="797"/>
      <c r="LZQ79" s="797"/>
      <c r="LZR79" s="797"/>
      <c r="LZS79" s="797"/>
      <c r="LZT79" s="797"/>
      <c r="LZU79" s="797"/>
      <c r="LZV79" s="797"/>
      <c r="LZW79" s="797"/>
      <c r="LZX79" s="797"/>
      <c r="LZY79" s="797"/>
      <c r="LZZ79" s="797"/>
      <c r="MAA79" s="797"/>
      <c r="MAB79" s="797"/>
      <c r="MAC79" s="797"/>
      <c r="MAD79" s="797"/>
      <c r="MAE79" s="797"/>
      <c r="MAF79" s="797"/>
      <c r="MAG79" s="797"/>
      <c r="MAH79" s="797"/>
      <c r="MAI79" s="797"/>
      <c r="MAJ79" s="797"/>
      <c r="MAK79" s="797"/>
      <c r="MAL79" s="797"/>
      <c r="MAM79" s="797"/>
      <c r="MAN79" s="797"/>
      <c r="MAO79" s="797"/>
      <c r="MAP79" s="797"/>
      <c r="MAQ79" s="797"/>
      <c r="MAR79" s="797"/>
      <c r="MAS79" s="797"/>
      <c r="MAT79" s="797"/>
      <c r="MAU79" s="797"/>
      <c r="MAV79" s="797"/>
      <c r="MAW79" s="797"/>
      <c r="MAX79" s="797"/>
      <c r="MAY79" s="797"/>
      <c r="MAZ79" s="797"/>
      <c r="MBA79" s="797"/>
      <c r="MBB79" s="797"/>
      <c r="MBC79" s="797"/>
      <c r="MBD79" s="797"/>
      <c r="MBE79" s="797"/>
      <c r="MBF79" s="797"/>
      <c r="MBG79" s="797"/>
      <c r="MBH79" s="797"/>
      <c r="MBI79" s="797"/>
      <c r="MBJ79" s="797"/>
      <c r="MBK79" s="797"/>
      <c r="MBL79" s="797"/>
      <c r="MBM79" s="797"/>
      <c r="MBN79" s="797"/>
      <c r="MBO79" s="797"/>
      <c r="MBP79" s="797"/>
      <c r="MBQ79" s="797"/>
      <c r="MBR79" s="797"/>
      <c r="MBS79" s="797"/>
      <c r="MBT79" s="797"/>
      <c r="MBU79" s="797"/>
      <c r="MBV79" s="797"/>
      <c r="MBW79" s="797"/>
      <c r="MBX79" s="797"/>
      <c r="MBY79" s="797"/>
      <c r="MBZ79" s="797"/>
      <c r="MCA79" s="797"/>
      <c r="MCB79" s="797"/>
      <c r="MCC79" s="797"/>
      <c r="MCD79" s="797"/>
      <c r="MCE79" s="797"/>
      <c r="MCF79" s="797"/>
      <c r="MCG79" s="797"/>
      <c r="MCH79" s="797"/>
      <c r="MCI79" s="797"/>
      <c r="MCJ79" s="797"/>
      <c r="MCK79" s="797"/>
      <c r="MCL79" s="797"/>
      <c r="MCM79" s="797"/>
      <c r="MCN79" s="797"/>
      <c r="MCO79" s="797"/>
      <c r="MCP79" s="797"/>
      <c r="MCQ79" s="797"/>
      <c r="MCR79" s="797"/>
      <c r="MCS79" s="797"/>
      <c r="MCT79" s="797"/>
      <c r="MCU79" s="797"/>
      <c r="MCV79" s="797"/>
      <c r="MCW79" s="797"/>
      <c r="MCX79" s="797"/>
      <c r="MCY79" s="797"/>
      <c r="MCZ79" s="797"/>
      <c r="MDA79" s="797"/>
      <c r="MDB79" s="797"/>
      <c r="MDC79" s="797"/>
      <c r="MDD79" s="797"/>
      <c r="MDE79" s="797"/>
      <c r="MDF79" s="797"/>
      <c r="MDG79" s="797"/>
      <c r="MDH79" s="797"/>
      <c r="MDI79" s="797"/>
      <c r="MDJ79" s="797"/>
      <c r="MDK79" s="797"/>
      <c r="MDL79" s="797"/>
      <c r="MDM79" s="797"/>
      <c r="MDN79" s="797"/>
      <c r="MDO79" s="797"/>
      <c r="MDP79" s="797"/>
      <c r="MDQ79" s="797"/>
      <c r="MDR79" s="797"/>
      <c r="MDS79" s="797"/>
      <c r="MDT79" s="797"/>
      <c r="MDU79" s="797"/>
      <c r="MDV79" s="797"/>
      <c r="MDW79" s="797"/>
      <c r="MDX79" s="797"/>
      <c r="MDY79" s="797"/>
      <c r="MDZ79" s="797"/>
      <c r="MEA79" s="797"/>
      <c r="MEB79" s="797"/>
      <c r="MEC79" s="797"/>
      <c r="MED79" s="797"/>
      <c r="MEE79" s="797"/>
      <c r="MEF79" s="797"/>
      <c r="MEG79" s="797"/>
      <c r="MEH79" s="797"/>
      <c r="MEI79" s="797"/>
      <c r="MEJ79" s="797"/>
      <c r="MEK79" s="797"/>
      <c r="MEL79" s="797"/>
      <c r="MEM79" s="797"/>
      <c r="MEN79" s="797"/>
      <c r="MEO79" s="797"/>
      <c r="MEP79" s="797"/>
      <c r="MEQ79" s="797"/>
      <c r="MER79" s="797"/>
      <c r="MES79" s="797"/>
      <c r="MET79" s="797"/>
      <c r="MEU79" s="797"/>
      <c r="MEV79" s="797"/>
      <c r="MEW79" s="797"/>
      <c r="MEX79" s="797"/>
      <c r="MEY79" s="797"/>
      <c r="MEZ79" s="797"/>
      <c r="MFA79" s="797"/>
      <c r="MFB79" s="797"/>
      <c r="MFC79" s="797"/>
      <c r="MFD79" s="797"/>
      <c r="MFE79" s="797"/>
      <c r="MFF79" s="797"/>
      <c r="MFG79" s="797"/>
      <c r="MFH79" s="797"/>
      <c r="MFI79" s="797"/>
      <c r="MFJ79" s="797"/>
      <c r="MFK79" s="797"/>
      <c r="MFL79" s="797"/>
      <c r="MFM79" s="797"/>
      <c r="MFN79" s="797"/>
      <c r="MFO79" s="797"/>
      <c r="MFP79" s="797"/>
      <c r="MFQ79" s="797"/>
      <c r="MFR79" s="797"/>
      <c r="MFS79" s="797"/>
      <c r="MFT79" s="797"/>
      <c r="MFU79" s="797"/>
      <c r="MFV79" s="797"/>
      <c r="MFW79" s="797"/>
      <c r="MFX79" s="797"/>
      <c r="MFY79" s="797"/>
      <c r="MFZ79" s="797"/>
      <c r="MGA79" s="797"/>
      <c r="MGB79" s="797"/>
      <c r="MGC79" s="797"/>
      <c r="MGD79" s="797"/>
      <c r="MGE79" s="797"/>
      <c r="MGF79" s="797"/>
      <c r="MGG79" s="797"/>
      <c r="MGH79" s="797"/>
      <c r="MGI79" s="797"/>
      <c r="MGJ79" s="797"/>
      <c r="MGK79" s="797"/>
      <c r="MGL79" s="797"/>
      <c r="MGM79" s="797"/>
      <c r="MGN79" s="797"/>
      <c r="MGO79" s="797"/>
      <c r="MGP79" s="797"/>
      <c r="MGQ79" s="797"/>
      <c r="MGR79" s="797"/>
      <c r="MGS79" s="797"/>
      <c r="MGT79" s="797"/>
      <c r="MGU79" s="797"/>
      <c r="MGV79" s="797"/>
      <c r="MGW79" s="797"/>
      <c r="MGX79" s="797"/>
      <c r="MGY79" s="797"/>
      <c r="MGZ79" s="797"/>
      <c r="MHA79" s="797"/>
      <c r="MHB79" s="797"/>
      <c r="MHC79" s="797"/>
      <c r="MHD79" s="797"/>
      <c r="MHE79" s="797"/>
      <c r="MHF79" s="797"/>
      <c r="MHG79" s="797"/>
      <c r="MHH79" s="797"/>
      <c r="MHI79" s="797"/>
      <c r="MHJ79" s="797"/>
      <c r="MHK79" s="797"/>
      <c r="MHL79" s="797"/>
      <c r="MHM79" s="797"/>
      <c r="MHN79" s="797"/>
      <c r="MHO79" s="797"/>
      <c r="MHP79" s="797"/>
      <c r="MHQ79" s="797"/>
      <c r="MHR79" s="797"/>
      <c r="MHS79" s="797"/>
      <c r="MHT79" s="797"/>
      <c r="MHU79" s="797"/>
      <c r="MHV79" s="797"/>
      <c r="MHW79" s="797"/>
      <c r="MHX79" s="797"/>
      <c r="MHY79" s="797"/>
      <c r="MHZ79" s="797"/>
      <c r="MIA79" s="797"/>
      <c r="MIB79" s="797"/>
      <c r="MIC79" s="797"/>
      <c r="MID79" s="797"/>
      <c r="MIE79" s="797"/>
      <c r="MIF79" s="797"/>
      <c r="MIG79" s="797"/>
      <c r="MIH79" s="797"/>
      <c r="MII79" s="797"/>
      <c r="MIJ79" s="797"/>
      <c r="MIK79" s="797"/>
      <c r="MIL79" s="797"/>
      <c r="MIM79" s="797"/>
      <c r="MIN79" s="797"/>
      <c r="MIO79" s="797"/>
      <c r="MIP79" s="797"/>
      <c r="MIQ79" s="797"/>
      <c r="MIR79" s="797"/>
      <c r="MIS79" s="797"/>
      <c r="MIT79" s="797"/>
      <c r="MIU79" s="797"/>
      <c r="MIV79" s="797"/>
      <c r="MIW79" s="797"/>
      <c r="MIX79" s="797"/>
      <c r="MIY79" s="797"/>
      <c r="MIZ79" s="797"/>
      <c r="MJA79" s="797"/>
      <c r="MJB79" s="797"/>
      <c r="MJC79" s="797"/>
      <c r="MJD79" s="797"/>
      <c r="MJE79" s="797"/>
      <c r="MJF79" s="797"/>
      <c r="MJG79" s="797"/>
      <c r="MJH79" s="797"/>
      <c r="MJI79" s="797"/>
      <c r="MJJ79" s="797"/>
      <c r="MJK79" s="797"/>
      <c r="MJL79" s="797"/>
      <c r="MJM79" s="797"/>
      <c r="MJN79" s="797"/>
      <c r="MJO79" s="797"/>
      <c r="MJP79" s="797"/>
      <c r="MJQ79" s="797"/>
      <c r="MJR79" s="797"/>
      <c r="MJS79" s="797"/>
      <c r="MJT79" s="797"/>
      <c r="MJU79" s="797"/>
      <c r="MJV79" s="797"/>
      <c r="MJW79" s="797"/>
      <c r="MJX79" s="797"/>
      <c r="MJY79" s="797"/>
      <c r="MJZ79" s="797"/>
      <c r="MKA79" s="797"/>
      <c r="MKB79" s="797"/>
      <c r="MKC79" s="797"/>
      <c r="MKD79" s="797"/>
      <c r="MKE79" s="797"/>
      <c r="MKF79" s="797"/>
      <c r="MKG79" s="797"/>
      <c r="MKH79" s="797"/>
      <c r="MKI79" s="797"/>
      <c r="MKJ79" s="797"/>
      <c r="MKK79" s="797"/>
      <c r="MKL79" s="797"/>
      <c r="MKM79" s="797"/>
      <c r="MKN79" s="797"/>
      <c r="MKO79" s="797"/>
      <c r="MKP79" s="797"/>
      <c r="MKQ79" s="797"/>
      <c r="MKR79" s="797"/>
      <c r="MKS79" s="797"/>
      <c r="MKT79" s="797"/>
      <c r="MKU79" s="797"/>
      <c r="MKV79" s="797"/>
      <c r="MKW79" s="797"/>
      <c r="MKX79" s="797"/>
      <c r="MKY79" s="797"/>
      <c r="MKZ79" s="797"/>
      <c r="MLA79" s="797"/>
      <c r="MLB79" s="797"/>
      <c r="MLC79" s="797"/>
      <c r="MLD79" s="797"/>
      <c r="MLE79" s="797"/>
      <c r="MLF79" s="797"/>
      <c r="MLG79" s="797"/>
      <c r="MLH79" s="797"/>
      <c r="MLI79" s="797"/>
      <c r="MLJ79" s="797"/>
      <c r="MLK79" s="797"/>
      <c r="MLL79" s="797"/>
      <c r="MLM79" s="797"/>
      <c r="MLN79" s="797"/>
      <c r="MLO79" s="797"/>
      <c r="MLP79" s="797"/>
      <c r="MLQ79" s="797"/>
      <c r="MLR79" s="797"/>
      <c r="MLS79" s="797"/>
      <c r="MLT79" s="797"/>
      <c r="MLU79" s="797"/>
      <c r="MLV79" s="797"/>
      <c r="MLW79" s="797"/>
      <c r="MLX79" s="797"/>
      <c r="MLY79" s="797"/>
      <c r="MLZ79" s="797"/>
      <c r="MMA79" s="797"/>
      <c r="MMB79" s="797"/>
      <c r="MMC79" s="797"/>
      <c r="MMD79" s="797"/>
      <c r="MME79" s="797"/>
      <c r="MMF79" s="797"/>
      <c r="MMG79" s="797"/>
      <c r="MMH79" s="797"/>
      <c r="MMI79" s="797"/>
      <c r="MMJ79" s="797"/>
      <c r="MMK79" s="797"/>
      <c r="MML79" s="797"/>
      <c r="MMM79" s="797"/>
      <c r="MMN79" s="797"/>
      <c r="MMO79" s="797"/>
      <c r="MMP79" s="797"/>
      <c r="MMQ79" s="797"/>
      <c r="MMR79" s="797"/>
      <c r="MMS79" s="797"/>
      <c r="MMT79" s="797"/>
      <c r="MMU79" s="797"/>
      <c r="MMV79" s="797"/>
      <c r="MMW79" s="797"/>
      <c r="MMX79" s="797"/>
      <c r="MMY79" s="797"/>
      <c r="MMZ79" s="797"/>
      <c r="MNA79" s="797"/>
      <c r="MNB79" s="797"/>
      <c r="MNC79" s="797"/>
      <c r="MND79" s="797"/>
      <c r="MNE79" s="797"/>
      <c r="MNF79" s="797"/>
      <c r="MNG79" s="797"/>
      <c r="MNH79" s="797"/>
      <c r="MNI79" s="797"/>
      <c r="MNJ79" s="797"/>
      <c r="MNK79" s="797"/>
      <c r="MNL79" s="797"/>
      <c r="MNM79" s="797"/>
      <c r="MNN79" s="797"/>
      <c r="MNO79" s="797"/>
      <c r="MNP79" s="797"/>
      <c r="MNQ79" s="797"/>
      <c r="MNR79" s="797"/>
      <c r="MNS79" s="797"/>
      <c r="MNT79" s="797"/>
      <c r="MNU79" s="797"/>
      <c r="MNV79" s="797"/>
      <c r="MNW79" s="797"/>
      <c r="MNX79" s="797"/>
      <c r="MNY79" s="797"/>
      <c r="MNZ79" s="797"/>
      <c r="MOA79" s="797"/>
      <c r="MOB79" s="797"/>
      <c r="MOC79" s="797"/>
      <c r="MOD79" s="797"/>
      <c r="MOE79" s="797"/>
      <c r="MOF79" s="797"/>
      <c r="MOG79" s="797"/>
      <c r="MOH79" s="797"/>
      <c r="MOI79" s="797"/>
      <c r="MOJ79" s="797"/>
      <c r="MOK79" s="797"/>
      <c r="MOL79" s="797"/>
      <c r="MOM79" s="797"/>
      <c r="MON79" s="797"/>
      <c r="MOO79" s="797"/>
      <c r="MOP79" s="797"/>
      <c r="MOQ79" s="797"/>
      <c r="MOR79" s="797"/>
      <c r="MOS79" s="797"/>
      <c r="MOT79" s="797"/>
      <c r="MOU79" s="797"/>
      <c r="MOV79" s="797"/>
      <c r="MOW79" s="797"/>
      <c r="MOX79" s="797"/>
      <c r="MOY79" s="797"/>
      <c r="MOZ79" s="797"/>
      <c r="MPA79" s="797"/>
      <c r="MPB79" s="797"/>
      <c r="MPC79" s="797"/>
      <c r="MPD79" s="797"/>
      <c r="MPE79" s="797"/>
      <c r="MPF79" s="797"/>
      <c r="MPG79" s="797"/>
      <c r="MPH79" s="797"/>
      <c r="MPI79" s="797"/>
      <c r="MPJ79" s="797"/>
      <c r="MPK79" s="797"/>
      <c r="MPL79" s="797"/>
      <c r="MPM79" s="797"/>
      <c r="MPN79" s="797"/>
      <c r="MPO79" s="797"/>
      <c r="MPP79" s="797"/>
      <c r="MPQ79" s="797"/>
      <c r="MPR79" s="797"/>
      <c r="MPS79" s="797"/>
      <c r="MPT79" s="797"/>
      <c r="MPU79" s="797"/>
      <c r="MPV79" s="797"/>
      <c r="MPW79" s="797"/>
      <c r="MPX79" s="797"/>
      <c r="MPY79" s="797"/>
      <c r="MPZ79" s="797"/>
      <c r="MQA79" s="797"/>
      <c r="MQB79" s="797"/>
      <c r="MQC79" s="797"/>
      <c r="MQD79" s="797"/>
      <c r="MQE79" s="797"/>
      <c r="MQF79" s="797"/>
      <c r="MQG79" s="797"/>
      <c r="MQH79" s="797"/>
      <c r="MQI79" s="797"/>
      <c r="MQJ79" s="797"/>
      <c r="MQK79" s="797"/>
      <c r="MQL79" s="797"/>
      <c r="MQM79" s="797"/>
      <c r="MQN79" s="797"/>
      <c r="MQO79" s="797"/>
      <c r="MQP79" s="797"/>
      <c r="MQQ79" s="797"/>
      <c r="MQR79" s="797"/>
      <c r="MQS79" s="797"/>
      <c r="MQT79" s="797"/>
      <c r="MQU79" s="797"/>
      <c r="MQV79" s="797"/>
      <c r="MQW79" s="797"/>
      <c r="MQX79" s="797"/>
      <c r="MQY79" s="797"/>
      <c r="MQZ79" s="797"/>
      <c r="MRA79" s="797"/>
      <c r="MRB79" s="797"/>
      <c r="MRC79" s="797"/>
      <c r="MRD79" s="797"/>
      <c r="MRE79" s="797"/>
      <c r="MRF79" s="797"/>
      <c r="MRG79" s="797"/>
      <c r="MRH79" s="797"/>
      <c r="MRI79" s="797"/>
      <c r="MRJ79" s="797"/>
      <c r="MRK79" s="797"/>
      <c r="MRL79" s="797"/>
      <c r="MRM79" s="797"/>
      <c r="MRN79" s="797"/>
      <c r="MRO79" s="797"/>
      <c r="MRP79" s="797"/>
      <c r="MRQ79" s="797"/>
      <c r="MRR79" s="797"/>
      <c r="MRS79" s="797"/>
      <c r="MRT79" s="797"/>
      <c r="MRU79" s="797"/>
      <c r="MRV79" s="797"/>
      <c r="MRW79" s="797"/>
      <c r="MRX79" s="797"/>
      <c r="MRY79" s="797"/>
      <c r="MRZ79" s="797"/>
      <c r="MSA79" s="797"/>
      <c r="MSB79" s="797"/>
      <c r="MSC79" s="797"/>
      <c r="MSD79" s="797"/>
      <c r="MSE79" s="797"/>
      <c r="MSF79" s="797"/>
      <c r="MSG79" s="797"/>
      <c r="MSH79" s="797"/>
      <c r="MSI79" s="797"/>
      <c r="MSJ79" s="797"/>
      <c r="MSK79" s="797"/>
      <c r="MSL79" s="797"/>
      <c r="MSM79" s="797"/>
      <c r="MSN79" s="797"/>
      <c r="MSO79" s="797"/>
      <c r="MSP79" s="797"/>
      <c r="MSQ79" s="797"/>
      <c r="MSR79" s="797"/>
      <c r="MSS79" s="797"/>
      <c r="MST79" s="797"/>
      <c r="MSU79" s="797"/>
      <c r="MSV79" s="797"/>
      <c r="MSW79" s="797"/>
      <c r="MSX79" s="797"/>
      <c r="MSY79" s="797"/>
      <c r="MSZ79" s="797"/>
      <c r="MTA79" s="797"/>
      <c r="MTB79" s="797"/>
      <c r="MTC79" s="797"/>
      <c r="MTD79" s="797"/>
      <c r="MTE79" s="797"/>
      <c r="MTF79" s="797"/>
      <c r="MTG79" s="797"/>
      <c r="MTH79" s="797"/>
      <c r="MTI79" s="797"/>
      <c r="MTJ79" s="797"/>
      <c r="MTK79" s="797"/>
      <c r="MTL79" s="797"/>
      <c r="MTM79" s="797"/>
      <c r="MTN79" s="797"/>
      <c r="MTO79" s="797"/>
      <c r="MTP79" s="797"/>
      <c r="MTQ79" s="797"/>
      <c r="MTR79" s="797"/>
      <c r="MTS79" s="797"/>
      <c r="MTT79" s="797"/>
      <c r="MTU79" s="797"/>
      <c r="MTV79" s="797"/>
      <c r="MTW79" s="797"/>
      <c r="MTX79" s="797"/>
      <c r="MTY79" s="797"/>
      <c r="MTZ79" s="797"/>
      <c r="MUA79" s="797"/>
      <c r="MUB79" s="797"/>
      <c r="MUC79" s="797"/>
      <c r="MUD79" s="797"/>
      <c r="MUE79" s="797"/>
      <c r="MUF79" s="797"/>
      <c r="MUG79" s="797"/>
      <c r="MUH79" s="797"/>
      <c r="MUI79" s="797"/>
      <c r="MUJ79" s="797"/>
      <c r="MUK79" s="797"/>
      <c r="MUL79" s="797"/>
      <c r="MUM79" s="797"/>
      <c r="MUN79" s="797"/>
      <c r="MUO79" s="797"/>
      <c r="MUP79" s="797"/>
      <c r="MUQ79" s="797"/>
      <c r="MUR79" s="797"/>
      <c r="MUS79" s="797"/>
      <c r="MUT79" s="797"/>
      <c r="MUU79" s="797"/>
      <c r="MUV79" s="797"/>
      <c r="MUW79" s="797"/>
      <c r="MUX79" s="797"/>
      <c r="MUY79" s="797"/>
      <c r="MUZ79" s="797"/>
      <c r="MVA79" s="797"/>
      <c r="MVB79" s="797"/>
      <c r="MVC79" s="797"/>
      <c r="MVD79" s="797"/>
      <c r="MVE79" s="797"/>
      <c r="MVF79" s="797"/>
      <c r="MVG79" s="797"/>
      <c r="MVH79" s="797"/>
      <c r="MVI79" s="797"/>
      <c r="MVJ79" s="797"/>
      <c r="MVK79" s="797"/>
      <c r="MVL79" s="797"/>
      <c r="MVM79" s="797"/>
      <c r="MVN79" s="797"/>
      <c r="MVO79" s="797"/>
      <c r="MVP79" s="797"/>
      <c r="MVQ79" s="797"/>
      <c r="MVR79" s="797"/>
      <c r="MVS79" s="797"/>
      <c r="MVT79" s="797"/>
      <c r="MVU79" s="797"/>
      <c r="MVV79" s="797"/>
      <c r="MVW79" s="797"/>
      <c r="MVX79" s="797"/>
      <c r="MVY79" s="797"/>
      <c r="MVZ79" s="797"/>
      <c r="MWA79" s="797"/>
      <c r="MWB79" s="797"/>
      <c r="MWC79" s="797"/>
      <c r="MWD79" s="797"/>
      <c r="MWE79" s="797"/>
      <c r="MWF79" s="797"/>
      <c r="MWG79" s="797"/>
      <c r="MWH79" s="797"/>
      <c r="MWI79" s="797"/>
      <c r="MWJ79" s="797"/>
      <c r="MWK79" s="797"/>
      <c r="MWL79" s="797"/>
      <c r="MWM79" s="797"/>
      <c r="MWN79" s="797"/>
      <c r="MWO79" s="797"/>
      <c r="MWP79" s="797"/>
      <c r="MWQ79" s="797"/>
      <c r="MWR79" s="797"/>
      <c r="MWS79" s="797"/>
      <c r="MWT79" s="797"/>
      <c r="MWU79" s="797"/>
      <c r="MWV79" s="797"/>
      <c r="MWW79" s="797"/>
      <c r="MWX79" s="797"/>
      <c r="MWY79" s="797"/>
      <c r="MWZ79" s="797"/>
      <c r="MXA79" s="797"/>
      <c r="MXB79" s="797"/>
      <c r="MXC79" s="797"/>
      <c r="MXD79" s="797"/>
      <c r="MXE79" s="797"/>
      <c r="MXF79" s="797"/>
      <c r="MXG79" s="797"/>
      <c r="MXH79" s="797"/>
      <c r="MXI79" s="797"/>
      <c r="MXJ79" s="797"/>
      <c r="MXK79" s="797"/>
      <c r="MXL79" s="797"/>
      <c r="MXM79" s="797"/>
      <c r="MXN79" s="797"/>
      <c r="MXO79" s="797"/>
      <c r="MXP79" s="797"/>
      <c r="MXQ79" s="797"/>
      <c r="MXR79" s="797"/>
      <c r="MXS79" s="797"/>
      <c r="MXT79" s="797"/>
      <c r="MXU79" s="797"/>
      <c r="MXV79" s="797"/>
      <c r="MXW79" s="797"/>
      <c r="MXX79" s="797"/>
      <c r="MXY79" s="797"/>
      <c r="MXZ79" s="797"/>
      <c r="MYA79" s="797"/>
      <c r="MYB79" s="797"/>
      <c r="MYC79" s="797"/>
      <c r="MYD79" s="797"/>
      <c r="MYE79" s="797"/>
      <c r="MYF79" s="797"/>
      <c r="MYG79" s="797"/>
      <c r="MYH79" s="797"/>
      <c r="MYI79" s="797"/>
      <c r="MYJ79" s="797"/>
      <c r="MYK79" s="797"/>
      <c r="MYL79" s="797"/>
      <c r="MYM79" s="797"/>
      <c r="MYN79" s="797"/>
      <c r="MYO79" s="797"/>
      <c r="MYP79" s="797"/>
      <c r="MYQ79" s="797"/>
      <c r="MYR79" s="797"/>
      <c r="MYS79" s="797"/>
      <c r="MYT79" s="797"/>
      <c r="MYU79" s="797"/>
      <c r="MYV79" s="797"/>
      <c r="MYW79" s="797"/>
      <c r="MYX79" s="797"/>
      <c r="MYY79" s="797"/>
      <c r="MYZ79" s="797"/>
      <c r="MZA79" s="797"/>
      <c r="MZB79" s="797"/>
      <c r="MZC79" s="797"/>
      <c r="MZD79" s="797"/>
      <c r="MZE79" s="797"/>
      <c r="MZF79" s="797"/>
      <c r="MZG79" s="797"/>
      <c r="MZH79" s="797"/>
      <c r="MZI79" s="797"/>
      <c r="MZJ79" s="797"/>
      <c r="MZK79" s="797"/>
      <c r="MZL79" s="797"/>
      <c r="MZM79" s="797"/>
      <c r="MZN79" s="797"/>
      <c r="MZO79" s="797"/>
      <c r="MZP79" s="797"/>
      <c r="MZQ79" s="797"/>
      <c r="MZR79" s="797"/>
      <c r="MZS79" s="797"/>
      <c r="MZT79" s="797"/>
      <c r="MZU79" s="797"/>
      <c r="MZV79" s="797"/>
      <c r="MZW79" s="797"/>
      <c r="MZX79" s="797"/>
      <c r="MZY79" s="797"/>
      <c r="MZZ79" s="797"/>
      <c r="NAA79" s="797"/>
      <c r="NAB79" s="797"/>
      <c r="NAC79" s="797"/>
      <c r="NAD79" s="797"/>
      <c r="NAE79" s="797"/>
      <c r="NAF79" s="797"/>
      <c r="NAG79" s="797"/>
      <c r="NAH79" s="797"/>
      <c r="NAI79" s="797"/>
      <c r="NAJ79" s="797"/>
      <c r="NAK79" s="797"/>
      <c r="NAL79" s="797"/>
      <c r="NAM79" s="797"/>
      <c r="NAN79" s="797"/>
      <c r="NAO79" s="797"/>
      <c r="NAP79" s="797"/>
      <c r="NAQ79" s="797"/>
      <c r="NAR79" s="797"/>
      <c r="NAS79" s="797"/>
      <c r="NAT79" s="797"/>
      <c r="NAU79" s="797"/>
      <c r="NAV79" s="797"/>
      <c r="NAW79" s="797"/>
      <c r="NAX79" s="797"/>
      <c r="NAY79" s="797"/>
      <c r="NAZ79" s="797"/>
      <c r="NBA79" s="797"/>
      <c r="NBB79" s="797"/>
      <c r="NBC79" s="797"/>
      <c r="NBD79" s="797"/>
      <c r="NBE79" s="797"/>
      <c r="NBF79" s="797"/>
      <c r="NBG79" s="797"/>
      <c r="NBH79" s="797"/>
      <c r="NBI79" s="797"/>
      <c r="NBJ79" s="797"/>
      <c r="NBK79" s="797"/>
      <c r="NBL79" s="797"/>
      <c r="NBM79" s="797"/>
      <c r="NBN79" s="797"/>
      <c r="NBO79" s="797"/>
      <c r="NBP79" s="797"/>
      <c r="NBQ79" s="797"/>
      <c r="NBR79" s="797"/>
      <c r="NBS79" s="797"/>
      <c r="NBT79" s="797"/>
      <c r="NBU79" s="797"/>
      <c r="NBV79" s="797"/>
      <c r="NBW79" s="797"/>
      <c r="NBX79" s="797"/>
      <c r="NBY79" s="797"/>
      <c r="NBZ79" s="797"/>
      <c r="NCA79" s="797"/>
      <c r="NCB79" s="797"/>
      <c r="NCC79" s="797"/>
      <c r="NCD79" s="797"/>
      <c r="NCE79" s="797"/>
      <c r="NCF79" s="797"/>
      <c r="NCG79" s="797"/>
      <c r="NCH79" s="797"/>
      <c r="NCI79" s="797"/>
      <c r="NCJ79" s="797"/>
      <c r="NCK79" s="797"/>
      <c r="NCL79" s="797"/>
      <c r="NCM79" s="797"/>
      <c r="NCN79" s="797"/>
      <c r="NCO79" s="797"/>
      <c r="NCP79" s="797"/>
      <c r="NCQ79" s="797"/>
      <c r="NCR79" s="797"/>
      <c r="NCS79" s="797"/>
      <c r="NCT79" s="797"/>
      <c r="NCU79" s="797"/>
      <c r="NCV79" s="797"/>
      <c r="NCW79" s="797"/>
      <c r="NCX79" s="797"/>
      <c r="NCY79" s="797"/>
      <c r="NCZ79" s="797"/>
      <c r="NDA79" s="797"/>
      <c r="NDB79" s="797"/>
      <c r="NDC79" s="797"/>
      <c r="NDD79" s="797"/>
      <c r="NDE79" s="797"/>
      <c r="NDF79" s="797"/>
      <c r="NDG79" s="797"/>
      <c r="NDH79" s="797"/>
      <c r="NDI79" s="797"/>
      <c r="NDJ79" s="797"/>
      <c r="NDK79" s="797"/>
      <c r="NDL79" s="797"/>
      <c r="NDM79" s="797"/>
      <c r="NDN79" s="797"/>
      <c r="NDO79" s="797"/>
      <c r="NDP79" s="797"/>
      <c r="NDQ79" s="797"/>
      <c r="NDR79" s="797"/>
      <c r="NDS79" s="797"/>
      <c r="NDT79" s="797"/>
      <c r="NDU79" s="797"/>
      <c r="NDV79" s="797"/>
      <c r="NDW79" s="797"/>
      <c r="NDX79" s="797"/>
      <c r="NDY79" s="797"/>
      <c r="NDZ79" s="797"/>
      <c r="NEA79" s="797"/>
      <c r="NEB79" s="797"/>
      <c r="NEC79" s="797"/>
      <c r="NED79" s="797"/>
      <c r="NEE79" s="797"/>
      <c r="NEF79" s="797"/>
      <c r="NEG79" s="797"/>
      <c r="NEH79" s="797"/>
      <c r="NEI79" s="797"/>
      <c r="NEJ79" s="797"/>
      <c r="NEK79" s="797"/>
      <c r="NEL79" s="797"/>
      <c r="NEM79" s="797"/>
      <c r="NEN79" s="797"/>
      <c r="NEO79" s="797"/>
      <c r="NEP79" s="797"/>
      <c r="NEQ79" s="797"/>
      <c r="NER79" s="797"/>
      <c r="NES79" s="797"/>
      <c r="NET79" s="797"/>
      <c r="NEU79" s="797"/>
      <c r="NEV79" s="797"/>
      <c r="NEW79" s="797"/>
      <c r="NEX79" s="797"/>
      <c r="NEY79" s="797"/>
      <c r="NEZ79" s="797"/>
      <c r="NFA79" s="797"/>
      <c r="NFB79" s="797"/>
      <c r="NFC79" s="797"/>
      <c r="NFD79" s="797"/>
      <c r="NFE79" s="797"/>
      <c r="NFF79" s="797"/>
      <c r="NFG79" s="797"/>
      <c r="NFH79" s="797"/>
      <c r="NFI79" s="797"/>
      <c r="NFJ79" s="797"/>
      <c r="NFK79" s="797"/>
      <c r="NFL79" s="797"/>
      <c r="NFM79" s="797"/>
      <c r="NFN79" s="797"/>
      <c r="NFO79" s="797"/>
      <c r="NFP79" s="797"/>
      <c r="NFQ79" s="797"/>
      <c r="NFR79" s="797"/>
      <c r="NFS79" s="797"/>
      <c r="NFT79" s="797"/>
      <c r="NFU79" s="797"/>
      <c r="NFV79" s="797"/>
      <c r="NFW79" s="797"/>
      <c r="NFX79" s="797"/>
      <c r="NFY79" s="797"/>
      <c r="NFZ79" s="797"/>
      <c r="NGA79" s="797"/>
      <c r="NGB79" s="797"/>
      <c r="NGC79" s="797"/>
      <c r="NGD79" s="797"/>
      <c r="NGE79" s="797"/>
      <c r="NGF79" s="797"/>
      <c r="NGG79" s="797"/>
      <c r="NGH79" s="797"/>
      <c r="NGI79" s="797"/>
      <c r="NGJ79" s="797"/>
      <c r="NGK79" s="797"/>
      <c r="NGL79" s="797"/>
      <c r="NGM79" s="797"/>
      <c r="NGN79" s="797"/>
      <c r="NGO79" s="797"/>
      <c r="NGP79" s="797"/>
      <c r="NGQ79" s="797"/>
      <c r="NGR79" s="797"/>
      <c r="NGS79" s="797"/>
      <c r="NGT79" s="797"/>
      <c r="NGU79" s="797"/>
      <c r="NGV79" s="797"/>
      <c r="NGW79" s="797"/>
      <c r="NGX79" s="797"/>
      <c r="NGY79" s="797"/>
      <c r="NGZ79" s="797"/>
      <c r="NHA79" s="797"/>
      <c r="NHB79" s="797"/>
      <c r="NHC79" s="797"/>
      <c r="NHD79" s="797"/>
      <c r="NHE79" s="797"/>
      <c r="NHF79" s="797"/>
      <c r="NHG79" s="797"/>
      <c r="NHH79" s="797"/>
      <c r="NHI79" s="797"/>
      <c r="NHJ79" s="797"/>
      <c r="NHK79" s="797"/>
      <c r="NHL79" s="797"/>
      <c r="NHM79" s="797"/>
      <c r="NHN79" s="797"/>
      <c r="NHO79" s="797"/>
      <c r="NHP79" s="797"/>
      <c r="NHQ79" s="797"/>
      <c r="NHR79" s="797"/>
      <c r="NHS79" s="797"/>
      <c r="NHT79" s="797"/>
      <c r="NHU79" s="797"/>
      <c r="NHV79" s="797"/>
      <c r="NHW79" s="797"/>
      <c r="NHX79" s="797"/>
      <c r="NHY79" s="797"/>
      <c r="NHZ79" s="797"/>
      <c r="NIA79" s="797"/>
      <c r="NIB79" s="797"/>
      <c r="NIC79" s="797"/>
      <c r="NID79" s="797"/>
      <c r="NIE79" s="797"/>
      <c r="NIF79" s="797"/>
      <c r="NIG79" s="797"/>
      <c r="NIH79" s="797"/>
      <c r="NII79" s="797"/>
      <c r="NIJ79" s="797"/>
      <c r="NIK79" s="797"/>
      <c r="NIL79" s="797"/>
      <c r="NIM79" s="797"/>
      <c r="NIN79" s="797"/>
      <c r="NIO79" s="797"/>
      <c r="NIP79" s="797"/>
      <c r="NIQ79" s="797"/>
      <c r="NIR79" s="797"/>
      <c r="NIS79" s="797"/>
      <c r="NIT79" s="797"/>
      <c r="NIU79" s="797"/>
      <c r="NIV79" s="797"/>
      <c r="NIW79" s="797"/>
      <c r="NIX79" s="797"/>
      <c r="NIY79" s="797"/>
      <c r="NIZ79" s="797"/>
      <c r="NJA79" s="797"/>
      <c r="NJB79" s="797"/>
      <c r="NJC79" s="797"/>
      <c r="NJD79" s="797"/>
      <c r="NJE79" s="797"/>
      <c r="NJF79" s="797"/>
      <c r="NJG79" s="797"/>
      <c r="NJH79" s="797"/>
      <c r="NJI79" s="797"/>
      <c r="NJJ79" s="797"/>
      <c r="NJK79" s="797"/>
      <c r="NJL79" s="797"/>
      <c r="NJM79" s="797"/>
      <c r="NJN79" s="797"/>
      <c r="NJO79" s="797"/>
      <c r="NJP79" s="797"/>
      <c r="NJQ79" s="797"/>
      <c r="NJR79" s="797"/>
      <c r="NJS79" s="797"/>
      <c r="NJT79" s="797"/>
      <c r="NJU79" s="797"/>
      <c r="NJV79" s="797"/>
      <c r="NJW79" s="797"/>
      <c r="NJX79" s="797"/>
      <c r="NJY79" s="797"/>
      <c r="NJZ79" s="797"/>
      <c r="NKA79" s="797"/>
      <c r="NKB79" s="797"/>
      <c r="NKC79" s="797"/>
      <c r="NKD79" s="797"/>
      <c r="NKE79" s="797"/>
      <c r="NKF79" s="797"/>
      <c r="NKG79" s="797"/>
      <c r="NKH79" s="797"/>
      <c r="NKI79" s="797"/>
      <c r="NKJ79" s="797"/>
      <c r="NKK79" s="797"/>
      <c r="NKL79" s="797"/>
      <c r="NKM79" s="797"/>
      <c r="NKN79" s="797"/>
      <c r="NKO79" s="797"/>
      <c r="NKP79" s="797"/>
      <c r="NKQ79" s="797"/>
      <c r="NKR79" s="797"/>
      <c r="NKS79" s="797"/>
      <c r="NKT79" s="797"/>
      <c r="NKU79" s="797"/>
      <c r="NKV79" s="797"/>
      <c r="NKW79" s="797"/>
      <c r="NKX79" s="797"/>
      <c r="NKY79" s="797"/>
      <c r="NKZ79" s="797"/>
      <c r="NLA79" s="797"/>
      <c r="NLB79" s="797"/>
      <c r="NLC79" s="797"/>
      <c r="NLD79" s="797"/>
      <c r="NLE79" s="797"/>
      <c r="NLF79" s="797"/>
      <c r="NLG79" s="797"/>
      <c r="NLH79" s="797"/>
      <c r="NLI79" s="797"/>
      <c r="NLJ79" s="797"/>
      <c r="NLK79" s="797"/>
      <c r="NLL79" s="797"/>
      <c r="NLM79" s="797"/>
      <c r="NLN79" s="797"/>
      <c r="NLO79" s="797"/>
      <c r="NLP79" s="797"/>
      <c r="NLQ79" s="797"/>
      <c r="NLR79" s="797"/>
      <c r="NLS79" s="797"/>
      <c r="NLT79" s="797"/>
      <c r="NLU79" s="797"/>
      <c r="NLV79" s="797"/>
      <c r="NLW79" s="797"/>
      <c r="NLX79" s="797"/>
      <c r="NLY79" s="797"/>
      <c r="NLZ79" s="797"/>
      <c r="NMA79" s="797"/>
      <c r="NMB79" s="797"/>
      <c r="NMC79" s="797"/>
      <c r="NMD79" s="797"/>
      <c r="NME79" s="797"/>
      <c r="NMF79" s="797"/>
      <c r="NMG79" s="797"/>
      <c r="NMH79" s="797"/>
      <c r="NMI79" s="797"/>
      <c r="NMJ79" s="797"/>
      <c r="NMK79" s="797"/>
      <c r="NML79" s="797"/>
      <c r="NMM79" s="797"/>
      <c r="NMN79" s="797"/>
      <c r="NMO79" s="797"/>
      <c r="NMP79" s="797"/>
      <c r="NMQ79" s="797"/>
      <c r="NMR79" s="797"/>
      <c r="NMS79" s="797"/>
      <c r="NMT79" s="797"/>
      <c r="NMU79" s="797"/>
      <c r="NMV79" s="797"/>
      <c r="NMW79" s="797"/>
      <c r="NMX79" s="797"/>
      <c r="NMY79" s="797"/>
      <c r="NMZ79" s="797"/>
      <c r="NNA79" s="797"/>
      <c r="NNB79" s="797"/>
      <c r="NNC79" s="797"/>
      <c r="NND79" s="797"/>
      <c r="NNE79" s="797"/>
      <c r="NNF79" s="797"/>
      <c r="NNG79" s="797"/>
      <c r="NNH79" s="797"/>
      <c r="NNI79" s="797"/>
      <c r="NNJ79" s="797"/>
      <c r="NNK79" s="797"/>
      <c r="NNL79" s="797"/>
      <c r="NNM79" s="797"/>
      <c r="NNN79" s="797"/>
      <c r="NNO79" s="797"/>
      <c r="NNP79" s="797"/>
      <c r="NNQ79" s="797"/>
      <c r="NNR79" s="797"/>
      <c r="NNS79" s="797"/>
      <c r="NNT79" s="797"/>
      <c r="NNU79" s="797"/>
      <c r="NNV79" s="797"/>
      <c r="NNW79" s="797"/>
      <c r="NNX79" s="797"/>
      <c r="NNY79" s="797"/>
      <c r="NNZ79" s="797"/>
      <c r="NOA79" s="797"/>
      <c r="NOB79" s="797"/>
      <c r="NOC79" s="797"/>
      <c r="NOD79" s="797"/>
      <c r="NOE79" s="797"/>
      <c r="NOF79" s="797"/>
      <c r="NOG79" s="797"/>
      <c r="NOH79" s="797"/>
      <c r="NOI79" s="797"/>
      <c r="NOJ79" s="797"/>
      <c r="NOK79" s="797"/>
      <c r="NOL79" s="797"/>
      <c r="NOM79" s="797"/>
      <c r="NON79" s="797"/>
      <c r="NOO79" s="797"/>
      <c r="NOP79" s="797"/>
      <c r="NOQ79" s="797"/>
      <c r="NOR79" s="797"/>
      <c r="NOS79" s="797"/>
      <c r="NOT79" s="797"/>
      <c r="NOU79" s="797"/>
      <c r="NOV79" s="797"/>
      <c r="NOW79" s="797"/>
      <c r="NOX79" s="797"/>
      <c r="NOY79" s="797"/>
      <c r="NOZ79" s="797"/>
      <c r="NPA79" s="797"/>
      <c r="NPB79" s="797"/>
      <c r="NPC79" s="797"/>
      <c r="NPD79" s="797"/>
      <c r="NPE79" s="797"/>
      <c r="NPF79" s="797"/>
      <c r="NPG79" s="797"/>
      <c r="NPH79" s="797"/>
      <c r="NPI79" s="797"/>
      <c r="NPJ79" s="797"/>
      <c r="NPK79" s="797"/>
      <c r="NPL79" s="797"/>
      <c r="NPM79" s="797"/>
      <c r="NPN79" s="797"/>
      <c r="NPO79" s="797"/>
      <c r="NPP79" s="797"/>
      <c r="NPQ79" s="797"/>
      <c r="NPR79" s="797"/>
      <c r="NPS79" s="797"/>
      <c r="NPT79" s="797"/>
      <c r="NPU79" s="797"/>
      <c r="NPV79" s="797"/>
      <c r="NPW79" s="797"/>
      <c r="NPX79" s="797"/>
      <c r="NPY79" s="797"/>
      <c r="NPZ79" s="797"/>
      <c r="NQA79" s="797"/>
      <c r="NQB79" s="797"/>
      <c r="NQC79" s="797"/>
      <c r="NQD79" s="797"/>
      <c r="NQE79" s="797"/>
      <c r="NQF79" s="797"/>
      <c r="NQG79" s="797"/>
      <c r="NQH79" s="797"/>
      <c r="NQI79" s="797"/>
      <c r="NQJ79" s="797"/>
      <c r="NQK79" s="797"/>
      <c r="NQL79" s="797"/>
      <c r="NQM79" s="797"/>
      <c r="NQN79" s="797"/>
      <c r="NQO79" s="797"/>
      <c r="NQP79" s="797"/>
      <c r="NQQ79" s="797"/>
      <c r="NQR79" s="797"/>
      <c r="NQS79" s="797"/>
      <c r="NQT79" s="797"/>
      <c r="NQU79" s="797"/>
      <c r="NQV79" s="797"/>
      <c r="NQW79" s="797"/>
      <c r="NQX79" s="797"/>
      <c r="NQY79" s="797"/>
      <c r="NQZ79" s="797"/>
      <c r="NRA79" s="797"/>
      <c r="NRB79" s="797"/>
      <c r="NRC79" s="797"/>
      <c r="NRD79" s="797"/>
      <c r="NRE79" s="797"/>
      <c r="NRF79" s="797"/>
      <c r="NRG79" s="797"/>
      <c r="NRH79" s="797"/>
      <c r="NRI79" s="797"/>
      <c r="NRJ79" s="797"/>
      <c r="NRK79" s="797"/>
      <c r="NRL79" s="797"/>
      <c r="NRM79" s="797"/>
      <c r="NRN79" s="797"/>
      <c r="NRO79" s="797"/>
      <c r="NRP79" s="797"/>
      <c r="NRQ79" s="797"/>
      <c r="NRR79" s="797"/>
      <c r="NRS79" s="797"/>
      <c r="NRT79" s="797"/>
      <c r="NRU79" s="797"/>
      <c r="NRV79" s="797"/>
      <c r="NRW79" s="797"/>
      <c r="NRX79" s="797"/>
      <c r="NRY79" s="797"/>
      <c r="NRZ79" s="797"/>
      <c r="NSA79" s="797"/>
      <c r="NSB79" s="797"/>
      <c r="NSC79" s="797"/>
      <c r="NSD79" s="797"/>
      <c r="NSE79" s="797"/>
      <c r="NSF79" s="797"/>
      <c r="NSG79" s="797"/>
      <c r="NSH79" s="797"/>
      <c r="NSI79" s="797"/>
      <c r="NSJ79" s="797"/>
      <c r="NSK79" s="797"/>
      <c r="NSL79" s="797"/>
      <c r="NSM79" s="797"/>
      <c r="NSN79" s="797"/>
      <c r="NSO79" s="797"/>
      <c r="NSP79" s="797"/>
      <c r="NSQ79" s="797"/>
      <c r="NSR79" s="797"/>
      <c r="NSS79" s="797"/>
      <c r="NST79" s="797"/>
      <c r="NSU79" s="797"/>
      <c r="NSV79" s="797"/>
      <c r="NSW79" s="797"/>
      <c r="NSX79" s="797"/>
      <c r="NSY79" s="797"/>
      <c r="NSZ79" s="797"/>
      <c r="NTA79" s="797"/>
      <c r="NTB79" s="797"/>
      <c r="NTC79" s="797"/>
      <c r="NTD79" s="797"/>
      <c r="NTE79" s="797"/>
      <c r="NTF79" s="797"/>
      <c r="NTG79" s="797"/>
      <c r="NTH79" s="797"/>
      <c r="NTI79" s="797"/>
      <c r="NTJ79" s="797"/>
      <c r="NTK79" s="797"/>
      <c r="NTL79" s="797"/>
      <c r="NTM79" s="797"/>
      <c r="NTN79" s="797"/>
      <c r="NTO79" s="797"/>
      <c r="NTP79" s="797"/>
      <c r="NTQ79" s="797"/>
      <c r="NTR79" s="797"/>
      <c r="NTS79" s="797"/>
      <c r="NTT79" s="797"/>
      <c r="NTU79" s="797"/>
      <c r="NTV79" s="797"/>
      <c r="NTW79" s="797"/>
      <c r="NTX79" s="797"/>
      <c r="NTY79" s="797"/>
      <c r="NTZ79" s="797"/>
      <c r="NUA79" s="797"/>
      <c r="NUB79" s="797"/>
      <c r="NUC79" s="797"/>
      <c r="NUD79" s="797"/>
      <c r="NUE79" s="797"/>
      <c r="NUF79" s="797"/>
      <c r="NUG79" s="797"/>
      <c r="NUH79" s="797"/>
      <c r="NUI79" s="797"/>
      <c r="NUJ79" s="797"/>
      <c r="NUK79" s="797"/>
      <c r="NUL79" s="797"/>
      <c r="NUM79" s="797"/>
      <c r="NUN79" s="797"/>
      <c r="NUO79" s="797"/>
      <c r="NUP79" s="797"/>
      <c r="NUQ79" s="797"/>
      <c r="NUR79" s="797"/>
      <c r="NUS79" s="797"/>
      <c r="NUT79" s="797"/>
      <c r="NUU79" s="797"/>
      <c r="NUV79" s="797"/>
      <c r="NUW79" s="797"/>
      <c r="NUX79" s="797"/>
      <c r="NUY79" s="797"/>
      <c r="NUZ79" s="797"/>
      <c r="NVA79" s="797"/>
      <c r="NVB79" s="797"/>
      <c r="NVC79" s="797"/>
      <c r="NVD79" s="797"/>
      <c r="NVE79" s="797"/>
      <c r="NVF79" s="797"/>
      <c r="NVG79" s="797"/>
      <c r="NVH79" s="797"/>
      <c r="NVI79" s="797"/>
      <c r="NVJ79" s="797"/>
      <c r="NVK79" s="797"/>
      <c r="NVL79" s="797"/>
      <c r="NVM79" s="797"/>
      <c r="NVN79" s="797"/>
      <c r="NVO79" s="797"/>
      <c r="NVP79" s="797"/>
      <c r="NVQ79" s="797"/>
      <c r="NVR79" s="797"/>
      <c r="NVS79" s="797"/>
      <c r="NVT79" s="797"/>
      <c r="NVU79" s="797"/>
      <c r="NVV79" s="797"/>
      <c r="NVW79" s="797"/>
      <c r="NVX79" s="797"/>
      <c r="NVY79" s="797"/>
      <c r="NVZ79" s="797"/>
      <c r="NWA79" s="797"/>
      <c r="NWB79" s="797"/>
      <c r="NWC79" s="797"/>
      <c r="NWD79" s="797"/>
      <c r="NWE79" s="797"/>
      <c r="NWF79" s="797"/>
      <c r="NWG79" s="797"/>
      <c r="NWH79" s="797"/>
      <c r="NWI79" s="797"/>
      <c r="NWJ79" s="797"/>
      <c r="NWK79" s="797"/>
      <c r="NWL79" s="797"/>
      <c r="NWM79" s="797"/>
      <c r="NWN79" s="797"/>
      <c r="NWO79" s="797"/>
      <c r="NWP79" s="797"/>
      <c r="NWQ79" s="797"/>
      <c r="NWR79" s="797"/>
      <c r="NWS79" s="797"/>
      <c r="NWT79" s="797"/>
      <c r="NWU79" s="797"/>
      <c r="NWV79" s="797"/>
      <c r="NWW79" s="797"/>
      <c r="NWX79" s="797"/>
      <c r="NWY79" s="797"/>
      <c r="NWZ79" s="797"/>
      <c r="NXA79" s="797"/>
      <c r="NXB79" s="797"/>
      <c r="NXC79" s="797"/>
      <c r="NXD79" s="797"/>
      <c r="NXE79" s="797"/>
      <c r="NXF79" s="797"/>
      <c r="NXG79" s="797"/>
      <c r="NXH79" s="797"/>
      <c r="NXI79" s="797"/>
      <c r="NXJ79" s="797"/>
      <c r="NXK79" s="797"/>
      <c r="NXL79" s="797"/>
      <c r="NXM79" s="797"/>
      <c r="NXN79" s="797"/>
      <c r="NXO79" s="797"/>
      <c r="NXP79" s="797"/>
      <c r="NXQ79" s="797"/>
      <c r="NXR79" s="797"/>
      <c r="NXS79" s="797"/>
      <c r="NXT79" s="797"/>
      <c r="NXU79" s="797"/>
      <c r="NXV79" s="797"/>
      <c r="NXW79" s="797"/>
      <c r="NXX79" s="797"/>
      <c r="NXY79" s="797"/>
      <c r="NXZ79" s="797"/>
      <c r="NYA79" s="797"/>
      <c r="NYB79" s="797"/>
      <c r="NYC79" s="797"/>
      <c r="NYD79" s="797"/>
      <c r="NYE79" s="797"/>
      <c r="NYF79" s="797"/>
      <c r="NYG79" s="797"/>
      <c r="NYH79" s="797"/>
      <c r="NYI79" s="797"/>
      <c r="NYJ79" s="797"/>
      <c r="NYK79" s="797"/>
      <c r="NYL79" s="797"/>
      <c r="NYM79" s="797"/>
      <c r="NYN79" s="797"/>
      <c r="NYO79" s="797"/>
      <c r="NYP79" s="797"/>
      <c r="NYQ79" s="797"/>
      <c r="NYR79" s="797"/>
      <c r="NYS79" s="797"/>
      <c r="NYT79" s="797"/>
      <c r="NYU79" s="797"/>
      <c r="NYV79" s="797"/>
      <c r="NYW79" s="797"/>
      <c r="NYX79" s="797"/>
      <c r="NYY79" s="797"/>
      <c r="NYZ79" s="797"/>
      <c r="NZA79" s="797"/>
      <c r="NZB79" s="797"/>
      <c r="NZC79" s="797"/>
      <c r="NZD79" s="797"/>
      <c r="NZE79" s="797"/>
      <c r="NZF79" s="797"/>
      <c r="NZG79" s="797"/>
      <c r="NZH79" s="797"/>
      <c r="NZI79" s="797"/>
      <c r="NZJ79" s="797"/>
      <c r="NZK79" s="797"/>
      <c r="NZL79" s="797"/>
      <c r="NZM79" s="797"/>
      <c r="NZN79" s="797"/>
      <c r="NZO79" s="797"/>
      <c r="NZP79" s="797"/>
      <c r="NZQ79" s="797"/>
      <c r="NZR79" s="797"/>
      <c r="NZS79" s="797"/>
      <c r="NZT79" s="797"/>
      <c r="NZU79" s="797"/>
      <c r="NZV79" s="797"/>
      <c r="NZW79" s="797"/>
      <c r="NZX79" s="797"/>
      <c r="NZY79" s="797"/>
      <c r="NZZ79" s="797"/>
      <c r="OAA79" s="797"/>
      <c r="OAB79" s="797"/>
      <c r="OAC79" s="797"/>
      <c r="OAD79" s="797"/>
      <c r="OAE79" s="797"/>
      <c r="OAF79" s="797"/>
      <c r="OAG79" s="797"/>
      <c r="OAH79" s="797"/>
      <c r="OAI79" s="797"/>
      <c r="OAJ79" s="797"/>
      <c r="OAK79" s="797"/>
      <c r="OAL79" s="797"/>
      <c r="OAM79" s="797"/>
      <c r="OAN79" s="797"/>
      <c r="OAO79" s="797"/>
      <c r="OAP79" s="797"/>
      <c r="OAQ79" s="797"/>
      <c r="OAR79" s="797"/>
      <c r="OAS79" s="797"/>
      <c r="OAT79" s="797"/>
      <c r="OAU79" s="797"/>
      <c r="OAV79" s="797"/>
      <c r="OAW79" s="797"/>
      <c r="OAX79" s="797"/>
      <c r="OAY79" s="797"/>
      <c r="OAZ79" s="797"/>
      <c r="OBA79" s="797"/>
      <c r="OBB79" s="797"/>
      <c r="OBC79" s="797"/>
      <c r="OBD79" s="797"/>
      <c r="OBE79" s="797"/>
      <c r="OBF79" s="797"/>
      <c r="OBG79" s="797"/>
      <c r="OBH79" s="797"/>
      <c r="OBI79" s="797"/>
      <c r="OBJ79" s="797"/>
      <c r="OBK79" s="797"/>
      <c r="OBL79" s="797"/>
      <c r="OBM79" s="797"/>
      <c r="OBN79" s="797"/>
      <c r="OBO79" s="797"/>
      <c r="OBP79" s="797"/>
      <c r="OBQ79" s="797"/>
      <c r="OBR79" s="797"/>
      <c r="OBS79" s="797"/>
      <c r="OBT79" s="797"/>
      <c r="OBU79" s="797"/>
      <c r="OBV79" s="797"/>
      <c r="OBW79" s="797"/>
      <c r="OBX79" s="797"/>
      <c r="OBY79" s="797"/>
      <c r="OBZ79" s="797"/>
      <c r="OCA79" s="797"/>
      <c r="OCB79" s="797"/>
      <c r="OCC79" s="797"/>
      <c r="OCD79" s="797"/>
      <c r="OCE79" s="797"/>
      <c r="OCF79" s="797"/>
      <c r="OCG79" s="797"/>
      <c r="OCH79" s="797"/>
      <c r="OCI79" s="797"/>
      <c r="OCJ79" s="797"/>
      <c r="OCK79" s="797"/>
      <c r="OCL79" s="797"/>
      <c r="OCM79" s="797"/>
      <c r="OCN79" s="797"/>
      <c r="OCO79" s="797"/>
      <c r="OCP79" s="797"/>
      <c r="OCQ79" s="797"/>
      <c r="OCR79" s="797"/>
      <c r="OCS79" s="797"/>
      <c r="OCT79" s="797"/>
      <c r="OCU79" s="797"/>
      <c r="OCV79" s="797"/>
      <c r="OCW79" s="797"/>
      <c r="OCX79" s="797"/>
      <c r="OCY79" s="797"/>
      <c r="OCZ79" s="797"/>
      <c r="ODA79" s="797"/>
      <c r="ODB79" s="797"/>
      <c r="ODC79" s="797"/>
      <c r="ODD79" s="797"/>
      <c r="ODE79" s="797"/>
      <c r="ODF79" s="797"/>
      <c r="ODG79" s="797"/>
      <c r="ODH79" s="797"/>
      <c r="ODI79" s="797"/>
      <c r="ODJ79" s="797"/>
      <c r="ODK79" s="797"/>
      <c r="ODL79" s="797"/>
      <c r="ODM79" s="797"/>
      <c r="ODN79" s="797"/>
      <c r="ODO79" s="797"/>
      <c r="ODP79" s="797"/>
      <c r="ODQ79" s="797"/>
      <c r="ODR79" s="797"/>
      <c r="ODS79" s="797"/>
      <c r="ODT79" s="797"/>
      <c r="ODU79" s="797"/>
      <c r="ODV79" s="797"/>
      <c r="ODW79" s="797"/>
      <c r="ODX79" s="797"/>
      <c r="ODY79" s="797"/>
      <c r="ODZ79" s="797"/>
      <c r="OEA79" s="797"/>
      <c r="OEB79" s="797"/>
      <c r="OEC79" s="797"/>
      <c r="OED79" s="797"/>
      <c r="OEE79" s="797"/>
      <c r="OEF79" s="797"/>
      <c r="OEG79" s="797"/>
      <c r="OEH79" s="797"/>
      <c r="OEI79" s="797"/>
      <c r="OEJ79" s="797"/>
      <c r="OEK79" s="797"/>
      <c r="OEL79" s="797"/>
      <c r="OEM79" s="797"/>
      <c r="OEN79" s="797"/>
      <c r="OEO79" s="797"/>
      <c r="OEP79" s="797"/>
      <c r="OEQ79" s="797"/>
      <c r="OER79" s="797"/>
      <c r="OES79" s="797"/>
      <c r="OET79" s="797"/>
      <c r="OEU79" s="797"/>
      <c r="OEV79" s="797"/>
      <c r="OEW79" s="797"/>
      <c r="OEX79" s="797"/>
      <c r="OEY79" s="797"/>
      <c r="OEZ79" s="797"/>
      <c r="OFA79" s="797"/>
      <c r="OFB79" s="797"/>
      <c r="OFC79" s="797"/>
      <c r="OFD79" s="797"/>
      <c r="OFE79" s="797"/>
      <c r="OFF79" s="797"/>
      <c r="OFG79" s="797"/>
      <c r="OFH79" s="797"/>
      <c r="OFI79" s="797"/>
      <c r="OFJ79" s="797"/>
      <c r="OFK79" s="797"/>
      <c r="OFL79" s="797"/>
      <c r="OFM79" s="797"/>
      <c r="OFN79" s="797"/>
      <c r="OFO79" s="797"/>
      <c r="OFP79" s="797"/>
      <c r="OFQ79" s="797"/>
      <c r="OFR79" s="797"/>
      <c r="OFS79" s="797"/>
      <c r="OFT79" s="797"/>
      <c r="OFU79" s="797"/>
      <c r="OFV79" s="797"/>
      <c r="OFW79" s="797"/>
      <c r="OFX79" s="797"/>
      <c r="OFY79" s="797"/>
      <c r="OFZ79" s="797"/>
      <c r="OGA79" s="797"/>
      <c r="OGB79" s="797"/>
      <c r="OGC79" s="797"/>
      <c r="OGD79" s="797"/>
      <c r="OGE79" s="797"/>
      <c r="OGF79" s="797"/>
      <c r="OGG79" s="797"/>
      <c r="OGH79" s="797"/>
      <c r="OGI79" s="797"/>
      <c r="OGJ79" s="797"/>
      <c r="OGK79" s="797"/>
      <c r="OGL79" s="797"/>
      <c r="OGM79" s="797"/>
      <c r="OGN79" s="797"/>
      <c r="OGO79" s="797"/>
      <c r="OGP79" s="797"/>
      <c r="OGQ79" s="797"/>
      <c r="OGR79" s="797"/>
      <c r="OGS79" s="797"/>
      <c r="OGT79" s="797"/>
      <c r="OGU79" s="797"/>
      <c r="OGV79" s="797"/>
      <c r="OGW79" s="797"/>
      <c r="OGX79" s="797"/>
      <c r="OGY79" s="797"/>
      <c r="OGZ79" s="797"/>
      <c r="OHA79" s="797"/>
      <c r="OHB79" s="797"/>
      <c r="OHC79" s="797"/>
      <c r="OHD79" s="797"/>
      <c r="OHE79" s="797"/>
      <c r="OHF79" s="797"/>
      <c r="OHG79" s="797"/>
      <c r="OHH79" s="797"/>
      <c r="OHI79" s="797"/>
      <c r="OHJ79" s="797"/>
      <c r="OHK79" s="797"/>
      <c r="OHL79" s="797"/>
      <c r="OHM79" s="797"/>
      <c r="OHN79" s="797"/>
      <c r="OHO79" s="797"/>
      <c r="OHP79" s="797"/>
      <c r="OHQ79" s="797"/>
      <c r="OHR79" s="797"/>
      <c r="OHS79" s="797"/>
      <c r="OHT79" s="797"/>
      <c r="OHU79" s="797"/>
      <c r="OHV79" s="797"/>
      <c r="OHW79" s="797"/>
      <c r="OHX79" s="797"/>
      <c r="OHY79" s="797"/>
      <c r="OHZ79" s="797"/>
      <c r="OIA79" s="797"/>
      <c r="OIB79" s="797"/>
      <c r="OIC79" s="797"/>
      <c r="OID79" s="797"/>
      <c r="OIE79" s="797"/>
      <c r="OIF79" s="797"/>
      <c r="OIG79" s="797"/>
      <c r="OIH79" s="797"/>
      <c r="OII79" s="797"/>
      <c r="OIJ79" s="797"/>
      <c r="OIK79" s="797"/>
      <c r="OIL79" s="797"/>
      <c r="OIM79" s="797"/>
      <c r="OIN79" s="797"/>
      <c r="OIO79" s="797"/>
      <c r="OIP79" s="797"/>
      <c r="OIQ79" s="797"/>
      <c r="OIR79" s="797"/>
      <c r="OIS79" s="797"/>
      <c r="OIT79" s="797"/>
      <c r="OIU79" s="797"/>
      <c r="OIV79" s="797"/>
      <c r="OIW79" s="797"/>
      <c r="OIX79" s="797"/>
      <c r="OIY79" s="797"/>
      <c r="OIZ79" s="797"/>
      <c r="OJA79" s="797"/>
      <c r="OJB79" s="797"/>
      <c r="OJC79" s="797"/>
      <c r="OJD79" s="797"/>
      <c r="OJE79" s="797"/>
      <c r="OJF79" s="797"/>
      <c r="OJG79" s="797"/>
      <c r="OJH79" s="797"/>
      <c r="OJI79" s="797"/>
      <c r="OJJ79" s="797"/>
      <c r="OJK79" s="797"/>
      <c r="OJL79" s="797"/>
      <c r="OJM79" s="797"/>
      <c r="OJN79" s="797"/>
      <c r="OJO79" s="797"/>
      <c r="OJP79" s="797"/>
      <c r="OJQ79" s="797"/>
      <c r="OJR79" s="797"/>
      <c r="OJS79" s="797"/>
      <c r="OJT79" s="797"/>
      <c r="OJU79" s="797"/>
      <c r="OJV79" s="797"/>
      <c r="OJW79" s="797"/>
      <c r="OJX79" s="797"/>
      <c r="OJY79" s="797"/>
      <c r="OJZ79" s="797"/>
      <c r="OKA79" s="797"/>
      <c r="OKB79" s="797"/>
      <c r="OKC79" s="797"/>
      <c r="OKD79" s="797"/>
      <c r="OKE79" s="797"/>
      <c r="OKF79" s="797"/>
      <c r="OKG79" s="797"/>
      <c r="OKH79" s="797"/>
      <c r="OKI79" s="797"/>
      <c r="OKJ79" s="797"/>
      <c r="OKK79" s="797"/>
      <c r="OKL79" s="797"/>
      <c r="OKM79" s="797"/>
      <c r="OKN79" s="797"/>
      <c r="OKO79" s="797"/>
      <c r="OKP79" s="797"/>
      <c r="OKQ79" s="797"/>
      <c r="OKR79" s="797"/>
      <c r="OKS79" s="797"/>
      <c r="OKT79" s="797"/>
      <c r="OKU79" s="797"/>
      <c r="OKV79" s="797"/>
      <c r="OKW79" s="797"/>
      <c r="OKX79" s="797"/>
      <c r="OKY79" s="797"/>
      <c r="OKZ79" s="797"/>
      <c r="OLA79" s="797"/>
      <c r="OLB79" s="797"/>
      <c r="OLC79" s="797"/>
      <c r="OLD79" s="797"/>
      <c r="OLE79" s="797"/>
      <c r="OLF79" s="797"/>
      <c r="OLG79" s="797"/>
      <c r="OLH79" s="797"/>
      <c r="OLI79" s="797"/>
      <c r="OLJ79" s="797"/>
      <c r="OLK79" s="797"/>
      <c r="OLL79" s="797"/>
      <c r="OLM79" s="797"/>
      <c r="OLN79" s="797"/>
      <c r="OLO79" s="797"/>
      <c r="OLP79" s="797"/>
      <c r="OLQ79" s="797"/>
      <c r="OLR79" s="797"/>
      <c r="OLS79" s="797"/>
      <c r="OLT79" s="797"/>
      <c r="OLU79" s="797"/>
      <c r="OLV79" s="797"/>
      <c r="OLW79" s="797"/>
      <c r="OLX79" s="797"/>
      <c r="OLY79" s="797"/>
      <c r="OLZ79" s="797"/>
      <c r="OMA79" s="797"/>
      <c r="OMB79" s="797"/>
      <c r="OMC79" s="797"/>
      <c r="OMD79" s="797"/>
      <c r="OME79" s="797"/>
      <c r="OMF79" s="797"/>
      <c r="OMG79" s="797"/>
      <c r="OMH79" s="797"/>
      <c r="OMI79" s="797"/>
      <c r="OMJ79" s="797"/>
      <c r="OMK79" s="797"/>
      <c r="OML79" s="797"/>
      <c r="OMM79" s="797"/>
      <c r="OMN79" s="797"/>
      <c r="OMO79" s="797"/>
      <c r="OMP79" s="797"/>
      <c r="OMQ79" s="797"/>
      <c r="OMR79" s="797"/>
      <c r="OMS79" s="797"/>
      <c r="OMT79" s="797"/>
      <c r="OMU79" s="797"/>
      <c r="OMV79" s="797"/>
      <c r="OMW79" s="797"/>
      <c r="OMX79" s="797"/>
      <c r="OMY79" s="797"/>
      <c r="OMZ79" s="797"/>
      <c r="ONA79" s="797"/>
      <c r="ONB79" s="797"/>
      <c r="ONC79" s="797"/>
      <c r="OND79" s="797"/>
      <c r="ONE79" s="797"/>
      <c r="ONF79" s="797"/>
      <c r="ONG79" s="797"/>
      <c r="ONH79" s="797"/>
      <c r="ONI79" s="797"/>
      <c r="ONJ79" s="797"/>
      <c r="ONK79" s="797"/>
      <c r="ONL79" s="797"/>
      <c r="ONM79" s="797"/>
      <c r="ONN79" s="797"/>
      <c r="ONO79" s="797"/>
      <c r="ONP79" s="797"/>
      <c r="ONQ79" s="797"/>
      <c r="ONR79" s="797"/>
      <c r="ONS79" s="797"/>
      <c r="ONT79" s="797"/>
      <c r="ONU79" s="797"/>
      <c r="ONV79" s="797"/>
      <c r="ONW79" s="797"/>
      <c r="ONX79" s="797"/>
      <c r="ONY79" s="797"/>
      <c r="ONZ79" s="797"/>
      <c r="OOA79" s="797"/>
      <c r="OOB79" s="797"/>
      <c r="OOC79" s="797"/>
      <c r="OOD79" s="797"/>
      <c r="OOE79" s="797"/>
      <c r="OOF79" s="797"/>
      <c r="OOG79" s="797"/>
      <c r="OOH79" s="797"/>
      <c r="OOI79" s="797"/>
      <c r="OOJ79" s="797"/>
      <c r="OOK79" s="797"/>
      <c r="OOL79" s="797"/>
      <c r="OOM79" s="797"/>
      <c r="OON79" s="797"/>
      <c r="OOO79" s="797"/>
      <c r="OOP79" s="797"/>
      <c r="OOQ79" s="797"/>
      <c r="OOR79" s="797"/>
      <c r="OOS79" s="797"/>
      <c r="OOT79" s="797"/>
      <c r="OOU79" s="797"/>
      <c r="OOV79" s="797"/>
      <c r="OOW79" s="797"/>
      <c r="OOX79" s="797"/>
      <c r="OOY79" s="797"/>
      <c r="OOZ79" s="797"/>
      <c r="OPA79" s="797"/>
      <c r="OPB79" s="797"/>
      <c r="OPC79" s="797"/>
      <c r="OPD79" s="797"/>
      <c r="OPE79" s="797"/>
      <c r="OPF79" s="797"/>
      <c r="OPG79" s="797"/>
      <c r="OPH79" s="797"/>
      <c r="OPI79" s="797"/>
      <c r="OPJ79" s="797"/>
      <c r="OPK79" s="797"/>
      <c r="OPL79" s="797"/>
      <c r="OPM79" s="797"/>
      <c r="OPN79" s="797"/>
      <c r="OPO79" s="797"/>
      <c r="OPP79" s="797"/>
      <c r="OPQ79" s="797"/>
      <c r="OPR79" s="797"/>
      <c r="OPS79" s="797"/>
      <c r="OPT79" s="797"/>
      <c r="OPU79" s="797"/>
      <c r="OPV79" s="797"/>
      <c r="OPW79" s="797"/>
      <c r="OPX79" s="797"/>
      <c r="OPY79" s="797"/>
      <c r="OPZ79" s="797"/>
      <c r="OQA79" s="797"/>
      <c r="OQB79" s="797"/>
      <c r="OQC79" s="797"/>
      <c r="OQD79" s="797"/>
      <c r="OQE79" s="797"/>
      <c r="OQF79" s="797"/>
      <c r="OQG79" s="797"/>
      <c r="OQH79" s="797"/>
      <c r="OQI79" s="797"/>
      <c r="OQJ79" s="797"/>
      <c r="OQK79" s="797"/>
      <c r="OQL79" s="797"/>
      <c r="OQM79" s="797"/>
      <c r="OQN79" s="797"/>
      <c r="OQO79" s="797"/>
      <c r="OQP79" s="797"/>
      <c r="OQQ79" s="797"/>
      <c r="OQR79" s="797"/>
      <c r="OQS79" s="797"/>
      <c r="OQT79" s="797"/>
      <c r="OQU79" s="797"/>
      <c r="OQV79" s="797"/>
      <c r="OQW79" s="797"/>
      <c r="OQX79" s="797"/>
      <c r="OQY79" s="797"/>
      <c r="OQZ79" s="797"/>
      <c r="ORA79" s="797"/>
      <c r="ORB79" s="797"/>
      <c r="ORC79" s="797"/>
      <c r="ORD79" s="797"/>
      <c r="ORE79" s="797"/>
      <c r="ORF79" s="797"/>
      <c r="ORG79" s="797"/>
      <c r="ORH79" s="797"/>
      <c r="ORI79" s="797"/>
      <c r="ORJ79" s="797"/>
      <c r="ORK79" s="797"/>
      <c r="ORL79" s="797"/>
      <c r="ORM79" s="797"/>
      <c r="ORN79" s="797"/>
      <c r="ORO79" s="797"/>
      <c r="ORP79" s="797"/>
      <c r="ORQ79" s="797"/>
      <c r="ORR79" s="797"/>
      <c r="ORS79" s="797"/>
      <c r="ORT79" s="797"/>
      <c r="ORU79" s="797"/>
      <c r="ORV79" s="797"/>
      <c r="ORW79" s="797"/>
      <c r="ORX79" s="797"/>
      <c r="ORY79" s="797"/>
      <c r="ORZ79" s="797"/>
      <c r="OSA79" s="797"/>
      <c r="OSB79" s="797"/>
      <c r="OSC79" s="797"/>
      <c r="OSD79" s="797"/>
      <c r="OSE79" s="797"/>
      <c r="OSF79" s="797"/>
      <c r="OSG79" s="797"/>
      <c r="OSH79" s="797"/>
      <c r="OSI79" s="797"/>
      <c r="OSJ79" s="797"/>
      <c r="OSK79" s="797"/>
      <c r="OSL79" s="797"/>
      <c r="OSM79" s="797"/>
      <c r="OSN79" s="797"/>
      <c r="OSO79" s="797"/>
      <c r="OSP79" s="797"/>
      <c r="OSQ79" s="797"/>
      <c r="OSR79" s="797"/>
      <c r="OSS79" s="797"/>
      <c r="OST79" s="797"/>
      <c r="OSU79" s="797"/>
      <c r="OSV79" s="797"/>
      <c r="OSW79" s="797"/>
      <c r="OSX79" s="797"/>
      <c r="OSY79" s="797"/>
      <c r="OSZ79" s="797"/>
      <c r="OTA79" s="797"/>
      <c r="OTB79" s="797"/>
      <c r="OTC79" s="797"/>
      <c r="OTD79" s="797"/>
      <c r="OTE79" s="797"/>
      <c r="OTF79" s="797"/>
      <c r="OTG79" s="797"/>
      <c r="OTH79" s="797"/>
      <c r="OTI79" s="797"/>
      <c r="OTJ79" s="797"/>
      <c r="OTK79" s="797"/>
      <c r="OTL79" s="797"/>
      <c r="OTM79" s="797"/>
      <c r="OTN79" s="797"/>
      <c r="OTO79" s="797"/>
      <c r="OTP79" s="797"/>
      <c r="OTQ79" s="797"/>
      <c r="OTR79" s="797"/>
      <c r="OTS79" s="797"/>
      <c r="OTT79" s="797"/>
      <c r="OTU79" s="797"/>
      <c r="OTV79" s="797"/>
      <c r="OTW79" s="797"/>
      <c r="OTX79" s="797"/>
      <c r="OTY79" s="797"/>
      <c r="OTZ79" s="797"/>
      <c r="OUA79" s="797"/>
      <c r="OUB79" s="797"/>
      <c r="OUC79" s="797"/>
      <c r="OUD79" s="797"/>
      <c r="OUE79" s="797"/>
      <c r="OUF79" s="797"/>
      <c r="OUG79" s="797"/>
      <c r="OUH79" s="797"/>
      <c r="OUI79" s="797"/>
      <c r="OUJ79" s="797"/>
      <c r="OUK79" s="797"/>
      <c r="OUL79" s="797"/>
      <c r="OUM79" s="797"/>
      <c r="OUN79" s="797"/>
      <c r="OUO79" s="797"/>
      <c r="OUP79" s="797"/>
      <c r="OUQ79" s="797"/>
      <c r="OUR79" s="797"/>
      <c r="OUS79" s="797"/>
      <c r="OUT79" s="797"/>
      <c r="OUU79" s="797"/>
      <c r="OUV79" s="797"/>
      <c r="OUW79" s="797"/>
      <c r="OUX79" s="797"/>
      <c r="OUY79" s="797"/>
      <c r="OUZ79" s="797"/>
      <c r="OVA79" s="797"/>
      <c r="OVB79" s="797"/>
      <c r="OVC79" s="797"/>
      <c r="OVD79" s="797"/>
      <c r="OVE79" s="797"/>
      <c r="OVF79" s="797"/>
      <c r="OVG79" s="797"/>
      <c r="OVH79" s="797"/>
      <c r="OVI79" s="797"/>
      <c r="OVJ79" s="797"/>
      <c r="OVK79" s="797"/>
      <c r="OVL79" s="797"/>
      <c r="OVM79" s="797"/>
      <c r="OVN79" s="797"/>
      <c r="OVO79" s="797"/>
      <c r="OVP79" s="797"/>
      <c r="OVQ79" s="797"/>
      <c r="OVR79" s="797"/>
      <c r="OVS79" s="797"/>
      <c r="OVT79" s="797"/>
      <c r="OVU79" s="797"/>
      <c r="OVV79" s="797"/>
      <c r="OVW79" s="797"/>
      <c r="OVX79" s="797"/>
      <c r="OVY79" s="797"/>
      <c r="OVZ79" s="797"/>
      <c r="OWA79" s="797"/>
      <c r="OWB79" s="797"/>
      <c r="OWC79" s="797"/>
      <c r="OWD79" s="797"/>
      <c r="OWE79" s="797"/>
      <c r="OWF79" s="797"/>
      <c r="OWG79" s="797"/>
      <c r="OWH79" s="797"/>
      <c r="OWI79" s="797"/>
      <c r="OWJ79" s="797"/>
      <c r="OWK79" s="797"/>
      <c r="OWL79" s="797"/>
      <c r="OWM79" s="797"/>
      <c r="OWN79" s="797"/>
      <c r="OWO79" s="797"/>
      <c r="OWP79" s="797"/>
      <c r="OWQ79" s="797"/>
      <c r="OWR79" s="797"/>
      <c r="OWS79" s="797"/>
      <c r="OWT79" s="797"/>
      <c r="OWU79" s="797"/>
      <c r="OWV79" s="797"/>
      <c r="OWW79" s="797"/>
      <c r="OWX79" s="797"/>
      <c r="OWY79" s="797"/>
      <c r="OWZ79" s="797"/>
      <c r="OXA79" s="797"/>
      <c r="OXB79" s="797"/>
      <c r="OXC79" s="797"/>
      <c r="OXD79" s="797"/>
      <c r="OXE79" s="797"/>
      <c r="OXF79" s="797"/>
      <c r="OXG79" s="797"/>
      <c r="OXH79" s="797"/>
      <c r="OXI79" s="797"/>
      <c r="OXJ79" s="797"/>
      <c r="OXK79" s="797"/>
      <c r="OXL79" s="797"/>
      <c r="OXM79" s="797"/>
      <c r="OXN79" s="797"/>
      <c r="OXO79" s="797"/>
      <c r="OXP79" s="797"/>
      <c r="OXQ79" s="797"/>
      <c r="OXR79" s="797"/>
      <c r="OXS79" s="797"/>
      <c r="OXT79" s="797"/>
      <c r="OXU79" s="797"/>
      <c r="OXV79" s="797"/>
      <c r="OXW79" s="797"/>
      <c r="OXX79" s="797"/>
      <c r="OXY79" s="797"/>
      <c r="OXZ79" s="797"/>
      <c r="OYA79" s="797"/>
      <c r="OYB79" s="797"/>
      <c r="OYC79" s="797"/>
      <c r="OYD79" s="797"/>
      <c r="OYE79" s="797"/>
      <c r="OYF79" s="797"/>
      <c r="OYG79" s="797"/>
      <c r="OYH79" s="797"/>
      <c r="OYI79" s="797"/>
      <c r="OYJ79" s="797"/>
      <c r="OYK79" s="797"/>
      <c r="OYL79" s="797"/>
      <c r="OYM79" s="797"/>
      <c r="OYN79" s="797"/>
      <c r="OYO79" s="797"/>
      <c r="OYP79" s="797"/>
      <c r="OYQ79" s="797"/>
      <c r="OYR79" s="797"/>
      <c r="OYS79" s="797"/>
      <c r="OYT79" s="797"/>
      <c r="OYU79" s="797"/>
      <c r="OYV79" s="797"/>
      <c r="OYW79" s="797"/>
      <c r="OYX79" s="797"/>
      <c r="OYY79" s="797"/>
      <c r="OYZ79" s="797"/>
      <c r="OZA79" s="797"/>
      <c r="OZB79" s="797"/>
      <c r="OZC79" s="797"/>
      <c r="OZD79" s="797"/>
      <c r="OZE79" s="797"/>
      <c r="OZF79" s="797"/>
      <c r="OZG79" s="797"/>
      <c r="OZH79" s="797"/>
      <c r="OZI79" s="797"/>
      <c r="OZJ79" s="797"/>
      <c r="OZK79" s="797"/>
      <c r="OZL79" s="797"/>
      <c r="OZM79" s="797"/>
      <c r="OZN79" s="797"/>
      <c r="OZO79" s="797"/>
      <c r="OZP79" s="797"/>
      <c r="OZQ79" s="797"/>
      <c r="OZR79" s="797"/>
      <c r="OZS79" s="797"/>
      <c r="OZT79" s="797"/>
      <c r="OZU79" s="797"/>
      <c r="OZV79" s="797"/>
      <c r="OZW79" s="797"/>
      <c r="OZX79" s="797"/>
      <c r="OZY79" s="797"/>
      <c r="OZZ79" s="797"/>
      <c r="PAA79" s="797"/>
      <c r="PAB79" s="797"/>
      <c r="PAC79" s="797"/>
      <c r="PAD79" s="797"/>
      <c r="PAE79" s="797"/>
      <c r="PAF79" s="797"/>
      <c r="PAG79" s="797"/>
      <c r="PAH79" s="797"/>
      <c r="PAI79" s="797"/>
      <c r="PAJ79" s="797"/>
      <c r="PAK79" s="797"/>
      <c r="PAL79" s="797"/>
      <c r="PAM79" s="797"/>
      <c r="PAN79" s="797"/>
      <c r="PAO79" s="797"/>
      <c r="PAP79" s="797"/>
      <c r="PAQ79" s="797"/>
      <c r="PAR79" s="797"/>
      <c r="PAS79" s="797"/>
      <c r="PAT79" s="797"/>
      <c r="PAU79" s="797"/>
      <c r="PAV79" s="797"/>
      <c r="PAW79" s="797"/>
      <c r="PAX79" s="797"/>
      <c r="PAY79" s="797"/>
      <c r="PAZ79" s="797"/>
      <c r="PBA79" s="797"/>
      <c r="PBB79" s="797"/>
      <c r="PBC79" s="797"/>
      <c r="PBD79" s="797"/>
      <c r="PBE79" s="797"/>
      <c r="PBF79" s="797"/>
      <c r="PBG79" s="797"/>
      <c r="PBH79" s="797"/>
      <c r="PBI79" s="797"/>
      <c r="PBJ79" s="797"/>
      <c r="PBK79" s="797"/>
      <c r="PBL79" s="797"/>
      <c r="PBM79" s="797"/>
      <c r="PBN79" s="797"/>
      <c r="PBO79" s="797"/>
      <c r="PBP79" s="797"/>
      <c r="PBQ79" s="797"/>
      <c r="PBR79" s="797"/>
      <c r="PBS79" s="797"/>
      <c r="PBT79" s="797"/>
      <c r="PBU79" s="797"/>
      <c r="PBV79" s="797"/>
      <c r="PBW79" s="797"/>
      <c r="PBX79" s="797"/>
      <c r="PBY79" s="797"/>
      <c r="PBZ79" s="797"/>
      <c r="PCA79" s="797"/>
      <c r="PCB79" s="797"/>
      <c r="PCC79" s="797"/>
      <c r="PCD79" s="797"/>
      <c r="PCE79" s="797"/>
      <c r="PCF79" s="797"/>
      <c r="PCG79" s="797"/>
      <c r="PCH79" s="797"/>
      <c r="PCI79" s="797"/>
      <c r="PCJ79" s="797"/>
      <c r="PCK79" s="797"/>
      <c r="PCL79" s="797"/>
      <c r="PCM79" s="797"/>
      <c r="PCN79" s="797"/>
      <c r="PCO79" s="797"/>
      <c r="PCP79" s="797"/>
      <c r="PCQ79" s="797"/>
      <c r="PCR79" s="797"/>
      <c r="PCS79" s="797"/>
      <c r="PCT79" s="797"/>
      <c r="PCU79" s="797"/>
      <c r="PCV79" s="797"/>
      <c r="PCW79" s="797"/>
      <c r="PCX79" s="797"/>
      <c r="PCY79" s="797"/>
      <c r="PCZ79" s="797"/>
      <c r="PDA79" s="797"/>
      <c r="PDB79" s="797"/>
      <c r="PDC79" s="797"/>
      <c r="PDD79" s="797"/>
      <c r="PDE79" s="797"/>
      <c r="PDF79" s="797"/>
      <c r="PDG79" s="797"/>
      <c r="PDH79" s="797"/>
      <c r="PDI79" s="797"/>
      <c r="PDJ79" s="797"/>
      <c r="PDK79" s="797"/>
      <c r="PDL79" s="797"/>
      <c r="PDM79" s="797"/>
      <c r="PDN79" s="797"/>
      <c r="PDO79" s="797"/>
      <c r="PDP79" s="797"/>
      <c r="PDQ79" s="797"/>
      <c r="PDR79" s="797"/>
      <c r="PDS79" s="797"/>
      <c r="PDT79" s="797"/>
      <c r="PDU79" s="797"/>
      <c r="PDV79" s="797"/>
      <c r="PDW79" s="797"/>
      <c r="PDX79" s="797"/>
      <c r="PDY79" s="797"/>
      <c r="PDZ79" s="797"/>
      <c r="PEA79" s="797"/>
      <c r="PEB79" s="797"/>
      <c r="PEC79" s="797"/>
      <c r="PED79" s="797"/>
      <c r="PEE79" s="797"/>
      <c r="PEF79" s="797"/>
      <c r="PEG79" s="797"/>
      <c r="PEH79" s="797"/>
      <c r="PEI79" s="797"/>
      <c r="PEJ79" s="797"/>
      <c r="PEK79" s="797"/>
      <c r="PEL79" s="797"/>
      <c r="PEM79" s="797"/>
      <c r="PEN79" s="797"/>
      <c r="PEO79" s="797"/>
      <c r="PEP79" s="797"/>
      <c r="PEQ79" s="797"/>
      <c r="PER79" s="797"/>
      <c r="PES79" s="797"/>
      <c r="PET79" s="797"/>
      <c r="PEU79" s="797"/>
      <c r="PEV79" s="797"/>
      <c r="PEW79" s="797"/>
      <c r="PEX79" s="797"/>
      <c r="PEY79" s="797"/>
      <c r="PEZ79" s="797"/>
      <c r="PFA79" s="797"/>
      <c r="PFB79" s="797"/>
      <c r="PFC79" s="797"/>
      <c r="PFD79" s="797"/>
      <c r="PFE79" s="797"/>
      <c r="PFF79" s="797"/>
      <c r="PFG79" s="797"/>
      <c r="PFH79" s="797"/>
      <c r="PFI79" s="797"/>
      <c r="PFJ79" s="797"/>
      <c r="PFK79" s="797"/>
      <c r="PFL79" s="797"/>
      <c r="PFM79" s="797"/>
      <c r="PFN79" s="797"/>
      <c r="PFO79" s="797"/>
      <c r="PFP79" s="797"/>
      <c r="PFQ79" s="797"/>
      <c r="PFR79" s="797"/>
      <c r="PFS79" s="797"/>
      <c r="PFT79" s="797"/>
      <c r="PFU79" s="797"/>
      <c r="PFV79" s="797"/>
      <c r="PFW79" s="797"/>
      <c r="PFX79" s="797"/>
      <c r="PFY79" s="797"/>
      <c r="PFZ79" s="797"/>
      <c r="PGA79" s="797"/>
      <c r="PGB79" s="797"/>
      <c r="PGC79" s="797"/>
      <c r="PGD79" s="797"/>
      <c r="PGE79" s="797"/>
      <c r="PGF79" s="797"/>
      <c r="PGG79" s="797"/>
      <c r="PGH79" s="797"/>
      <c r="PGI79" s="797"/>
      <c r="PGJ79" s="797"/>
      <c r="PGK79" s="797"/>
      <c r="PGL79" s="797"/>
      <c r="PGM79" s="797"/>
      <c r="PGN79" s="797"/>
      <c r="PGO79" s="797"/>
      <c r="PGP79" s="797"/>
      <c r="PGQ79" s="797"/>
      <c r="PGR79" s="797"/>
      <c r="PGS79" s="797"/>
      <c r="PGT79" s="797"/>
      <c r="PGU79" s="797"/>
      <c r="PGV79" s="797"/>
      <c r="PGW79" s="797"/>
      <c r="PGX79" s="797"/>
      <c r="PGY79" s="797"/>
      <c r="PGZ79" s="797"/>
      <c r="PHA79" s="797"/>
      <c r="PHB79" s="797"/>
      <c r="PHC79" s="797"/>
      <c r="PHD79" s="797"/>
      <c r="PHE79" s="797"/>
      <c r="PHF79" s="797"/>
      <c r="PHG79" s="797"/>
      <c r="PHH79" s="797"/>
      <c r="PHI79" s="797"/>
      <c r="PHJ79" s="797"/>
      <c r="PHK79" s="797"/>
      <c r="PHL79" s="797"/>
      <c r="PHM79" s="797"/>
      <c r="PHN79" s="797"/>
      <c r="PHO79" s="797"/>
      <c r="PHP79" s="797"/>
      <c r="PHQ79" s="797"/>
      <c r="PHR79" s="797"/>
      <c r="PHS79" s="797"/>
      <c r="PHT79" s="797"/>
      <c r="PHU79" s="797"/>
      <c r="PHV79" s="797"/>
      <c r="PHW79" s="797"/>
      <c r="PHX79" s="797"/>
      <c r="PHY79" s="797"/>
      <c r="PHZ79" s="797"/>
      <c r="PIA79" s="797"/>
      <c r="PIB79" s="797"/>
      <c r="PIC79" s="797"/>
      <c r="PID79" s="797"/>
      <c r="PIE79" s="797"/>
      <c r="PIF79" s="797"/>
      <c r="PIG79" s="797"/>
      <c r="PIH79" s="797"/>
      <c r="PII79" s="797"/>
      <c r="PIJ79" s="797"/>
      <c r="PIK79" s="797"/>
      <c r="PIL79" s="797"/>
      <c r="PIM79" s="797"/>
      <c r="PIN79" s="797"/>
      <c r="PIO79" s="797"/>
      <c r="PIP79" s="797"/>
      <c r="PIQ79" s="797"/>
      <c r="PIR79" s="797"/>
      <c r="PIS79" s="797"/>
      <c r="PIT79" s="797"/>
      <c r="PIU79" s="797"/>
      <c r="PIV79" s="797"/>
      <c r="PIW79" s="797"/>
      <c r="PIX79" s="797"/>
      <c r="PIY79" s="797"/>
      <c r="PIZ79" s="797"/>
      <c r="PJA79" s="797"/>
      <c r="PJB79" s="797"/>
      <c r="PJC79" s="797"/>
      <c r="PJD79" s="797"/>
      <c r="PJE79" s="797"/>
      <c r="PJF79" s="797"/>
      <c r="PJG79" s="797"/>
      <c r="PJH79" s="797"/>
      <c r="PJI79" s="797"/>
      <c r="PJJ79" s="797"/>
      <c r="PJK79" s="797"/>
      <c r="PJL79" s="797"/>
      <c r="PJM79" s="797"/>
      <c r="PJN79" s="797"/>
      <c r="PJO79" s="797"/>
      <c r="PJP79" s="797"/>
      <c r="PJQ79" s="797"/>
      <c r="PJR79" s="797"/>
      <c r="PJS79" s="797"/>
      <c r="PJT79" s="797"/>
      <c r="PJU79" s="797"/>
      <c r="PJV79" s="797"/>
      <c r="PJW79" s="797"/>
      <c r="PJX79" s="797"/>
      <c r="PJY79" s="797"/>
      <c r="PJZ79" s="797"/>
      <c r="PKA79" s="797"/>
      <c r="PKB79" s="797"/>
      <c r="PKC79" s="797"/>
      <c r="PKD79" s="797"/>
      <c r="PKE79" s="797"/>
      <c r="PKF79" s="797"/>
      <c r="PKG79" s="797"/>
      <c r="PKH79" s="797"/>
      <c r="PKI79" s="797"/>
      <c r="PKJ79" s="797"/>
      <c r="PKK79" s="797"/>
      <c r="PKL79" s="797"/>
      <c r="PKM79" s="797"/>
      <c r="PKN79" s="797"/>
      <c r="PKO79" s="797"/>
      <c r="PKP79" s="797"/>
      <c r="PKQ79" s="797"/>
      <c r="PKR79" s="797"/>
      <c r="PKS79" s="797"/>
      <c r="PKT79" s="797"/>
      <c r="PKU79" s="797"/>
      <c r="PKV79" s="797"/>
      <c r="PKW79" s="797"/>
      <c r="PKX79" s="797"/>
      <c r="PKY79" s="797"/>
      <c r="PKZ79" s="797"/>
      <c r="PLA79" s="797"/>
      <c r="PLB79" s="797"/>
      <c r="PLC79" s="797"/>
      <c r="PLD79" s="797"/>
      <c r="PLE79" s="797"/>
      <c r="PLF79" s="797"/>
      <c r="PLG79" s="797"/>
      <c r="PLH79" s="797"/>
      <c r="PLI79" s="797"/>
      <c r="PLJ79" s="797"/>
      <c r="PLK79" s="797"/>
      <c r="PLL79" s="797"/>
      <c r="PLM79" s="797"/>
      <c r="PLN79" s="797"/>
      <c r="PLO79" s="797"/>
      <c r="PLP79" s="797"/>
      <c r="PLQ79" s="797"/>
      <c r="PLR79" s="797"/>
      <c r="PLS79" s="797"/>
      <c r="PLT79" s="797"/>
      <c r="PLU79" s="797"/>
      <c r="PLV79" s="797"/>
      <c r="PLW79" s="797"/>
      <c r="PLX79" s="797"/>
      <c r="PLY79" s="797"/>
      <c r="PLZ79" s="797"/>
      <c r="PMA79" s="797"/>
      <c r="PMB79" s="797"/>
      <c r="PMC79" s="797"/>
      <c r="PMD79" s="797"/>
      <c r="PME79" s="797"/>
      <c r="PMF79" s="797"/>
      <c r="PMG79" s="797"/>
      <c r="PMH79" s="797"/>
      <c r="PMI79" s="797"/>
      <c r="PMJ79" s="797"/>
      <c r="PMK79" s="797"/>
      <c r="PML79" s="797"/>
      <c r="PMM79" s="797"/>
      <c r="PMN79" s="797"/>
      <c r="PMO79" s="797"/>
      <c r="PMP79" s="797"/>
      <c r="PMQ79" s="797"/>
      <c r="PMR79" s="797"/>
      <c r="PMS79" s="797"/>
      <c r="PMT79" s="797"/>
      <c r="PMU79" s="797"/>
      <c r="PMV79" s="797"/>
      <c r="PMW79" s="797"/>
      <c r="PMX79" s="797"/>
      <c r="PMY79" s="797"/>
      <c r="PMZ79" s="797"/>
      <c r="PNA79" s="797"/>
      <c r="PNB79" s="797"/>
      <c r="PNC79" s="797"/>
      <c r="PND79" s="797"/>
      <c r="PNE79" s="797"/>
      <c r="PNF79" s="797"/>
      <c r="PNG79" s="797"/>
      <c r="PNH79" s="797"/>
      <c r="PNI79" s="797"/>
      <c r="PNJ79" s="797"/>
      <c r="PNK79" s="797"/>
      <c r="PNL79" s="797"/>
      <c r="PNM79" s="797"/>
      <c r="PNN79" s="797"/>
      <c r="PNO79" s="797"/>
      <c r="PNP79" s="797"/>
      <c r="PNQ79" s="797"/>
      <c r="PNR79" s="797"/>
      <c r="PNS79" s="797"/>
      <c r="PNT79" s="797"/>
      <c r="PNU79" s="797"/>
      <c r="PNV79" s="797"/>
      <c r="PNW79" s="797"/>
      <c r="PNX79" s="797"/>
      <c r="PNY79" s="797"/>
      <c r="PNZ79" s="797"/>
      <c r="POA79" s="797"/>
      <c r="POB79" s="797"/>
      <c r="POC79" s="797"/>
      <c r="POD79" s="797"/>
      <c r="POE79" s="797"/>
      <c r="POF79" s="797"/>
      <c r="POG79" s="797"/>
      <c r="POH79" s="797"/>
      <c r="POI79" s="797"/>
      <c r="POJ79" s="797"/>
      <c r="POK79" s="797"/>
      <c r="POL79" s="797"/>
      <c r="POM79" s="797"/>
      <c r="PON79" s="797"/>
      <c r="POO79" s="797"/>
      <c r="POP79" s="797"/>
      <c r="POQ79" s="797"/>
      <c r="POR79" s="797"/>
      <c r="POS79" s="797"/>
      <c r="POT79" s="797"/>
      <c r="POU79" s="797"/>
      <c r="POV79" s="797"/>
      <c r="POW79" s="797"/>
      <c r="POX79" s="797"/>
      <c r="POY79" s="797"/>
      <c r="POZ79" s="797"/>
      <c r="PPA79" s="797"/>
      <c r="PPB79" s="797"/>
      <c r="PPC79" s="797"/>
      <c r="PPD79" s="797"/>
      <c r="PPE79" s="797"/>
      <c r="PPF79" s="797"/>
      <c r="PPG79" s="797"/>
      <c r="PPH79" s="797"/>
      <c r="PPI79" s="797"/>
      <c r="PPJ79" s="797"/>
      <c r="PPK79" s="797"/>
      <c r="PPL79" s="797"/>
      <c r="PPM79" s="797"/>
      <c r="PPN79" s="797"/>
      <c r="PPO79" s="797"/>
      <c r="PPP79" s="797"/>
      <c r="PPQ79" s="797"/>
      <c r="PPR79" s="797"/>
      <c r="PPS79" s="797"/>
      <c r="PPT79" s="797"/>
      <c r="PPU79" s="797"/>
      <c r="PPV79" s="797"/>
      <c r="PPW79" s="797"/>
      <c r="PPX79" s="797"/>
      <c r="PPY79" s="797"/>
      <c r="PPZ79" s="797"/>
      <c r="PQA79" s="797"/>
      <c r="PQB79" s="797"/>
      <c r="PQC79" s="797"/>
      <c r="PQD79" s="797"/>
      <c r="PQE79" s="797"/>
      <c r="PQF79" s="797"/>
      <c r="PQG79" s="797"/>
      <c r="PQH79" s="797"/>
      <c r="PQI79" s="797"/>
      <c r="PQJ79" s="797"/>
      <c r="PQK79" s="797"/>
      <c r="PQL79" s="797"/>
      <c r="PQM79" s="797"/>
      <c r="PQN79" s="797"/>
      <c r="PQO79" s="797"/>
      <c r="PQP79" s="797"/>
      <c r="PQQ79" s="797"/>
      <c r="PQR79" s="797"/>
      <c r="PQS79" s="797"/>
      <c r="PQT79" s="797"/>
      <c r="PQU79" s="797"/>
      <c r="PQV79" s="797"/>
      <c r="PQW79" s="797"/>
      <c r="PQX79" s="797"/>
      <c r="PQY79" s="797"/>
      <c r="PQZ79" s="797"/>
      <c r="PRA79" s="797"/>
      <c r="PRB79" s="797"/>
      <c r="PRC79" s="797"/>
      <c r="PRD79" s="797"/>
      <c r="PRE79" s="797"/>
      <c r="PRF79" s="797"/>
      <c r="PRG79" s="797"/>
      <c r="PRH79" s="797"/>
      <c r="PRI79" s="797"/>
      <c r="PRJ79" s="797"/>
      <c r="PRK79" s="797"/>
      <c r="PRL79" s="797"/>
      <c r="PRM79" s="797"/>
      <c r="PRN79" s="797"/>
      <c r="PRO79" s="797"/>
      <c r="PRP79" s="797"/>
      <c r="PRQ79" s="797"/>
      <c r="PRR79" s="797"/>
      <c r="PRS79" s="797"/>
      <c r="PRT79" s="797"/>
      <c r="PRU79" s="797"/>
      <c r="PRV79" s="797"/>
      <c r="PRW79" s="797"/>
      <c r="PRX79" s="797"/>
      <c r="PRY79" s="797"/>
      <c r="PRZ79" s="797"/>
      <c r="PSA79" s="797"/>
      <c r="PSB79" s="797"/>
      <c r="PSC79" s="797"/>
      <c r="PSD79" s="797"/>
      <c r="PSE79" s="797"/>
      <c r="PSF79" s="797"/>
      <c r="PSG79" s="797"/>
      <c r="PSH79" s="797"/>
      <c r="PSI79" s="797"/>
      <c r="PSJ79" s="797"/>
      <c r="PSK79" s="797"/>
      <c r="PSL79" s="797"/>
      <c r="PSM79" s="797"/>
      <c r="PSN79" s="797"/>
      <c r="PSO79" s="797"/>
      <c r="PSP79" s="797"/>
      <c r="PSQ79" s="797"/>
      <c r="PSR79" s="797"/>
      <c r="PSS79" s="797"/>
      <c r="PST79" s="797"/>
      <c r="PSU79" s="797"/>
      <c r="PSV79" s="797"/>
      <c r="PSW79" s="797"/>
      <c r="PSX79" s="797"/>
      <c r="PSY79" s="797"/>
      <c r="PSZ79" s="797"/>
      <c r="PTA79" s="797"/>
      <c r="PTB79" s="797"/>
      <c r="PTC79" s="797"/>
      <c r="PTD79" s="797"/>
      <c r="PTE79" s="797"/>
      <c r="PTF79" s="797"/>
      <c r="PTG79" s="797"/>
      <c r="PTH79" s="797"/>
      <c r="PTI79" s="797"/>
      <c r="PTJ79" s="797"/>
      <c r="PTK79" s="797"/>
      <c r="PTL79" s="797"/>
      <c r="PTM79" s="797"/>
      <c r="PTN79" s="797"/>
      <c r="PTO79" s="797"/>
      <c r="PTP79" s="797"/>
      <c r="PTQ79" s="797"/>
      <c r="PTR79" s="797"/>
      <c r="PTS79" s="797"/>
      <c r="PTT79" s="797"/>
      <c r="PTU79" s="797"/>
      <c r="PTV79" s="797"/>
      <c r="PTW79" s="797"/>
      <c r="PTX79" s="797"/>
      <c r="PTY79" s="797"/>
      <c r="PTZ79" s="797"/>
      <c r="PUA79" s="797"/>
      <c r="PUB79" s="797"/>
      <c r="PUC79" s="797"/>
      <c r="PUD79" s="797"/>
      <c r="PUE79" s="797"/>
      <c r="PUF79" s="797"/>
      <c r="PUG79" s="797"/>
      <c r="PUH79" s="797"/>
      <c r="PUI79" s="797"/>
      <c r="PUJ79" s="797"/>
      <c r="PUK79" s="797"/>
      <c r="PUL79" s="797"/>
      <c r="PUM79" s="797"/>
      <c r="PUN79" s="797"/>
      <c r="PUO79" s="797"/>
      <c r="PUP79" s="797"/>
      <c r="PUQ79" s="797"/>
      <c r="PUR79" s="797"/>
      <c r="PUS79" s="797"/>
      <c r="PUT79" s="797"/>
      <c r="PUU79" s="797"/>
      <c r="PUV79" s="797"/>
      <c r="PUW79" s="797"/>
      <c r="PUX79" s="797"/>
      <c r="PUY79" s="797"/>
      <c r="PUZ79" s="797"/>
      <c r="PVA79" s="797"/>
      <c r="PVB79" s="797"/>
      <c r="PVC79" s="797"/>
      <c r="PVD79" s="797"/>
      <c r="PVE79" s="797"/>
      <c r="PVF79" s="797"/>
      <c r="PVG79" s="797"/>
      <c r="PVH79" s="797"/>
      <c r="PVI79" s="797"/>
      <c r="PVJ79" s="797"/>
      <c r="PVK79" s="797"/>
      <c r="PVL79" s="797"/>
      <c r="PVM79" s="797"/>
      <c r="PVN79" s="797"/>
      <c r="PVO79" s="797"/>
      <c r="PVP79" s="797"/>
      <c r="PVQ79" s="797"/>
      <c r="PVR79" s="797"/>
      <c r="PVS79" s="797"/>
      <c r="PVT79" s="797"/>
      <c r="PVU79" s="797"/>
      <c r="PVV79" s="797"/>
      <c r="PVW79" s="797"/>
      <c r="PVX79" s="797"/>
      <c r="PVY79" s="797"/>
      <c r="PVZ79" s="797"/>
      <c r="PWA79" s="797"/>
      <c r="PWB79" s="797"/>
      <c r="PWC79" s="797"/>
      <c r="PWD79" s="797"/>
      <c r="PWE79" s="797"/>
      <c r="PWF79" s="797"/>
      <c r="PWG79" s="797"/>
      <c r="PWH79" s="797"/>
      <c r="PWI79" s="797"/>
      <c r="PWJ79" s="797"/>
      <c r="PWK79" s="797"/>
      <c r="PWL79" s="797"/>
      <c r="PWM79" s="797"/>
      <c r="PWN79" s="797"/>
      <c r="PWO79" s="797"/>
      <c r="PWP79" s="797"/>
      <c r="PWQ79" s="797"/>
      <c r="PWR79" s="797"/>
      <c r="PWS79" s="797"/>
      <c r="PWT79" s="797"/>
      <c r="PWU79" s="797"/>
      <c r="PWV79" s="797"/>
      <c r="PWW79" s="797"/>
      <c r="PWX79" s="797"/>
      <c r="PWY79" s="797"/>
      <c r="PWZ79" s="797"/>
      <c r="PXA79" s="797"/>
      <c r="PXB79" s="797"/>
      <c r="PXC79" s="797"/>
      <c r="PXD79" s="797"/>
      <c r="PXE79" s="797"/>
      <c r="PXF79" s="797"/>
      <c r="PXG79" s="797"/>
      <c r="PXH79" s="797"/>
      <c r="PXI79" s="797"/>
      <c r="PXJ79" s="797"/>
      <c r="PXK79" s="797"/>
      <c r="PXL79" s="797"/>
      <c r="PXM79" s="797"/>
      <c r="PXN79" s="797"/>
      <c r="PXO79" s="797"/>
      <c r="PXP79" s="797"/>
      <c r="PXQ79" s="797"/>
      <c r="PXR79" s="797"/>
      <c r="PXS79" s="797"/>
      <c r="PXT79" s="797"/>
      <c r="PXU79" s="797"/>
      <c r="PXV79" s="797"/>
      <c r="PXW79" s="797"/>
      <c r="PXX79" s="797"/>
      <c r="PXY79" s="797"/>
      <c r="PXZ79" s="797"/>
      <c r="PYA79" s="797"/>
      <c r="PYB79" s="797"/>
      <c r="PYC79" s="797"/>
      <c r="PYD79" s="797"/>
      <c r="PYE79" s="797"/>
      <c r="PYF79" s="797"/>
      <c r="PYG79" s="797"/>
      <c r="PYH79" s="797"/>
      <c r="PYI79" s="797"/>
      <c r="PYJ79" s="797"/>
      <c r="PYK79" s="797"/>
      <c r="PYL79" s="797"/>
      <c r="PYM79" s="797"/>
      <c r="PYN79" s="797"/>
      <c r="PYO79" s="797"/>
      <c r="PYP79" s="797"/>
      <c r="PYQ79" s="797"/>
      <c r="PYR79" s="797"/>
      <c r="PYS79" s="797"/>
      <c r="PYT79" s="797"/>
      <c r="PYU79" s="797"/>
      <c r="PYV79" s="797"/>
      <c r="PYW79" s="797"/>
      <c r="PYX79" s="797"/>
      <c r="PYY79" s="797"/>
      <c r="PYZ79" s="797"/>
      <c r="PZA79" s="797"/>
      <c r="PZB79" s="797"/>
      <c r="PZC79" s="797"/>
      <c r="PZD79" s="797"/>
      <c r="PZE79" s="797"/>
      <c r="PZF79" s="797"/>
      <c r="PZG79" s="797"/>
      <c r="PZH79" s="797"/>
      <c r="PZI79" s="797"/>
      <c r="PZJ79" s="797"/>
      <c r="PZK79" s="797"/>
      <c r="PZL79" s="797"/>
      <c r="PZM79" s="797"/>
      <c r="PZN79" s="797"/>
      <c r="PZO79" s="797"/>
      <c r="PZP79" s="797"/>
      <c r="PZQ79" s="797"/>
      <c r="PZR79" s="797"/>
      <c r="PZS79" s="797"/>
      <c r="PZT79" s="797"/>
      <c r="PZU79" s="797"/>
      <c r="PZV79" s="797"/>
      <c r="PZW79" s="797"/>
      <c r="PZX79" s="797"/>
      <c r="PZY79" s="797"/>
      <c r="PZZ79" s="797"/>
      <c r="QAA79" s="797"/>
      <c r="QAB79" s="797"/>
      <c r="QAC79" s="797"/>
      <c r="QAD79" s="797"/>
      <c r="QAE79" s="797"/>
      <c r="QAF79" s="797"/>
      <c r="QAG79" s="797"/>
      <c r="QAH79" s="797"/>
      <c r="QAI79" s="797"/>
      <c r="QAJ79" s="797"/>
      <c r="QAK79" s="797"/>
      <c r="QAL79" s="797"/>
      <c r="QAM79" s="797"/>
      <c r="QAN79" s="797"/>
      <c r="QAO79" s="797"/>
      <c r="QAP79" s="797"/>
      <c r="QAQ79" s="797"/>
      <c r="QAR79" s="797"/>
      <c r="QAS79" s="797"/>
      <c r="QAT79" s="797"/>
      <c r="QAU79" s="797"/>
      <c r="QAV79" s="797"/>
      <c r="QAW79" s="797"/>
      <c r="QAX79" s="797"/>
      <c r="QAY79" s="797"/>
      <c r="QAZ79" s="797"/>
      <c r="QBA79" s="797"/>
      <c r="QBB79" s="797"/>
      <c r="QBC79" s="797"/>
      <c r="QBD79" s="797"/>
      <c r="QBE79" s="797"/>
      <c r="QBF79" s="797"/>
      <c r="QBG79" s="797"/>
      <c r="QBH79" s="797"/>
      <c r="QBI79" s="797"/>
      <c r="QBJ79" s="797"/>
      <c r="QBK79" s="797"/>
      <c r="QBL79" s="797"/>
      <c r="QBM79" s="797"/>
      <c r="QBN79" s="797"/>
      <c r="QBO79" s="797"/>
      <c r="QBP79" s="797"/>
      <c r="QBQ79" s="797"/>
      <c r="QBR79" s="797"/>
      <c r="QBS79" s="797"/>
      <c r="QBT79" s="797"/>
      <c r="QBU79" s="797"/>
      <c r="QBV79" s="797"/>
      <c r="QBW79" s="797"/>
      <c r="QBX79" s="797"/>
      <c r="QBY79" s="797"/>
      <c r="QBZ79" s="797"/>
      <c r="QCA79" s="797"/>
      <c r="QCB79" s="797"/>
      <c r="QCC79" s="797"/>
      <c r="QCD79" s="797"/>
      <c r="QCE79" s="797"/>
      <c r="QCF79" s="797"/>
      <c r="QCG79" s="797"/>
      <c r="QCH79" s="797"/>
      <c r="QCI79" s="797"/>
      <c r="QCJ79" s="797"/>
      <c r="QCK79" s="797"/>
      <c r="QCL79" s="797"/>
      <c r="QCM79" s="797"/>
      <c r="QCN79" s="797"/>
      <c r="QCO79" s="797"/>
      <c r="QCP79" s="797"/>
      <c r="QCQ79" s="797"/>
      <c r="QCR79" s="797"/>
      <c r="QCS79" s="797"/>
      <c r="QCT79" s="797"/>
      <c r="QCU79" s="797"/>
      <c r="QCV79" s="797"/>
      <c r="QCW79" s="797"/>
      <c r="QCX79" s="797"/>
      <c r="QCY79" s="797"/>
      <c r="QCZ79" s="797"/>
      <c r="QDA79" s="797"/>
      <c r="QDB79" s="797"/>
      <c r="QDC79" s="797"/>
      <c r="QDD79" s="797"/>
      <c r="QDE79" s="797"/>
      <c r="QDF79" s="797"/>
      <c r="QDG79" s="797"/>
      <c r="QDH79" s="797"/>
      <c r="QDI79" s="797"/>
      <c r="QDJ79" s="797"/>
      <c r="QDK79" s="797"/>
      <c r="QDL79" s="797"/>
      <c r="QDM79" s="797"/>
      <c r="QDN79" s="797"/>
      <c r="QDO79" s="797"/>
      <c r="QDP79" s="797"/>
      <c r="QDQ79" s="797"/>
      <c r="QDR79" s="797"/>
      <c r="QDS79" s="797"/>
      <c r="QDT79" s="797"/>
      <c r="QDU79" s="797"/>
      <c r="QDV79" s="797"/>
      <c r="QDW79" s="797"/>
      <c r="QDX79" s="797"/>
      <c r="QDY79" s="797"/>
      <c r="QDZ79" s="797"/>
      <c r="QEA79" s="797"/>
      <c r="QEB79" s="797"/>
      <c r="QEC79" s="797"/>
      <c r="QED79" s="797"/>
      <c r="QEE79" s="797"/>
      <c r="QEF79" s="797"/>
      <c r="QEG79" s="797"/>
      <c r="QEH79" s="797"/>
      <c r="QEI79" s="797"/>
      <c r="QEJ79" s="797"/>
      <c r="QEK79" s="797"/>
      <c r="QEL79" s="797"/>
      <c r="QEM79" s="797"/>
      <c r="QEN79" s="797"/>
      <c r="QEO79" s="797"/>
      <c r="QEP79" s="797"/>
      <c r="QEQ79" s="797"/>
      <c r="QER79" s="797"/>
      <c r="QES79" s="797"/>
      <c r="QET79" s="797"/>
      <c r="QEU79" s="797"/>
      <c r="QEV79" s="797"/>
      <c r="QEW79" s="797"/>
      <c r="QEX79" s="797"/>
      <c r="QEY79" s="797"/>
      <c r="QEZ79" s="797"/>
      <c r="QFA79" s="797"/>
      <c r="QFB79" s="797"/>
      <c r="QFC79" s="797"/>
      <c r="QFD79" s="797"/>
      <c r="QFE79" s="797"/>
      <c r="QFF79" s="797"/>
      <c r="QFG79" s="797"/>
      <c r="QFH79" s="797"/>
      <c r="QFI79" s="797"/>
      <c r="QFJ79" s="797"/>
      <c r="QFK79" s="797"/>
      <c r="QFL79" s="797"/>
      <c r="QFM79" s="797"/>
      <c r="QFN79" s="797"/>
      <c r="QFO79" s="797"/>
      <c r="QFP79" s="797"/>
      <c r="QFQ79" s="797"/>
      <c r="QFR79" s="797"/>
      <c r="QFS79" s="797"/>
      <c r="QFT79" s="797"/>
      <c r="QFU79" s="797"/>
      <c r="QFV79" s="797"/>
      <c r="QFW79" s="797"/>
      <c r="QFX79" s="797"/>
      <c r="QFY79" s="797"/>
      <c r="QFZ79" s="797"/>
      <c r="QGA79" s="797"/>
      <c r="QGB79" s="797"/>
      <c r="QGC79" s="797"/>
      <c r="QGD79" s="797"/>
      <c r="QGE79" s="797"/>
      <c r="QGF79" s="797"/>
      <c r="QGG79" s="797"/>
      <c r="QGH79" s="797"/>
      <c r="QGI79" s="797"/>
      <c r="QGJ79" s="797"/>
      <c r="QGK79" s="797"/>
      <c r="QGL79" s="797"/>
      <c r="QGM79" s="797"/>
      <c r="QGN79" s="797"/>
      <c r="QGO79" s="797"/>
      <c r="QGP79" s="797"/>
      <c r="QGQ79" s="797"/>
      <c r="QGR79" s="797"/>
      <c r="QGS79" s="797"/>
      <c r="QGT79" s="797"/>
      <c r="QGU79" s="797"/>
      <c r="QGV79" s="797"/>
      <c r="QGW79" s="797"/>
      <c r="QGX79" s="797"/>
      <c r="QGY79" s="797"/>
      <c r="QGZ79" s="797"/>
      <c r="QHA79" s="797"/>
      <c r="QHB79" s="797"/>
      <c r="QHC79" s="797"/>
      <c r="QHD79" s="797"/>
      <c r="QHE79" s="797"/>
      <c r="QHF79" s="797"/>
      <c r="QHG79" s="797"/>
      <c r="QHH79" s="797"/>
      <c r="QHI79" s="797"/>
      <c r="QHJ79" s="797"/>
      <c r="QHK79" s="797"/>
      <c r="QHL79" s="797"/>
      <c r="QHM79" s="797"/>
      <c r="QHN79" s="797"/>
      <c r="QHO79" s="797"/>
      <c r="QHP79" s="797"/>
      <c r="QHQ79" s="797"/>
      <c r="QHR79" s="797"/>
      <c r="QHS79" s="797"/>
      <c r="QHT79" s="797"/>
      <c r="QHU79" s="797"/>
      <c r="QHV79" s="797"/>
      <c r="QHW79" s="797"/>
      <c r="QHX79" s="797"/>
      <c r="QHY79" s="797"/>
      <c r="QHZ79" s="797"/>
      <c r="QIA79" s="797"/>
      <c r="QIB79" s="797"/>
      <c r="QIC79" s="797"/>
      <c r="QID79" s="797"/>
      <c r="QIE79" s="797"/>
      <c r="QIF79" s="797"/>
      <c r="QIG79" s="797"/>
      <c r="QIH79" s="797"/>
      <c r="QII79" s="797"/>
      <c r="QIJ79" s="797"/>
      <c r="QIK79" s="797"/>
      <c r="QIL79" s="797"/>
      <c r="QIM79" s="797"/>
      <c r="QIN79" s="797"/>
      <c r="QIO79" s="797"/>
      <c r="QIP79" s="797"/>
      <c r="QIQ79" s="797"/>
      <c r="QIR79" s="797"/>
      <c r="QIS79" s="797"/>
      <c r="QIT79" s="797"/>
      <c r="QIU79" s="797"/>
      <c r="QIV79" s="797"/>
      <c r="QIW79" s="797"/>
      <c r="QIX79" s="797"/>
      <c r="QIY79" s="797"/>
      <c r="QIZ79" s="797"/>
      <c r="QJA79" s="797"/>
      <c r="QJB79" s="797"/>
      <c r="QJC79" s="797"/>
      <c r="QJD79" s="797"/>
      <c r="QJE79" s="797"/>
      <c r="QJF79" s="797"/>
      <c r="QJG79" s="797"/>
      <c r="QJH79" s="797"/>
      <c r="QJI79" s="797"/>
      <c r="QJJ79" s="797"/>
      <c r="QJK79" s="797"/>
      <c r="QJL79" s="797"/>
      <c r="QJM79" s="797"/>
      <c r="QJN79" s="797"/>
      <c r="QJO79" s="797"/>
      <c r="QJP79" s="797"/>
      <c r="QJQ79" s="797"/>
      <c r="QJR79" s="797"/>
      <c r="QJS79" s="797"/>
      <c r="QJT79" s="797"/>
      <c r="QJU79" s="797"/>
      <c r="QJV79" s="797"/>
      <c r="QJW79" s="797"/>
      <c r="QJX79" s="797"/>
      <c r="QJY79" s="797"/>
      <c r="QJZ79" s="797"/>
      <c r="QKA79" s="797"/>
      <c r="QKB79" s="797"/>
      <c r="QKC79" s="797"/>
      <c r="QKD79" s="797"/>
      <c r="QKE79" s="797"/>
      <c r="QKF79" s="797"/>
      <c r="QKG79" s="797"/>
      <c r="QKH79" s="797"/>
      <c r="QKI79" s="797"/>
      <c r="QKJ79" s="797"/>
      <c r="QKK79" s="797"/>
      <c r="QKL79" s="797"/>
      <c r="QKM79" s="797"/>
      <c r="QKN79" s="797"/>
      <c r="QKO79" s="797"/>
      <c r="QKP79" s="797"/>
      <c r="QKQ79" s="797"/>
      <c r="QKR79" s="797"/>
      <c r="QKS79" s="797"/>
      <c r="QKT79" s="797"/>
      <c r="QKU79" s="797"/>
      <c r="QKV79" s="797"/>
      <c r="QKW79" s="797"/>
      <c r="QKX79" s="797"/>
      <c r="QKY79" s="797"/>
      <c r="QKZ79" s="797"/>
      <c r="QLA79" s="797"/>
      <c r="QLB79" s="797"/>
      <c r="QLC79" s="797"/>
      <c r="QLD79" s="797"/>
      <c r="QLE79" s="797"/>
      <c r="QLF79" s="797"/>
      <c r="QLG79" s="797"/>
      <c r="QLH79" s="797"/>
      <c r="QLI79" s="797"/>
      <c r="QLJ79" s="797"/>
      <c r="QLK79" s="797"/>
      <c r="QLL79" s="797"/>
      <c r="QLM79" s="797"/>
      <c r="QLN79" s="797"/>
      <c r="QLO79" s="797"/>
      <c r="QLP79" s="797"/>
      <c r="QLQ79" s="797"/>
      <c r="QLR79" s="797"/>
      <c r="QLS79" s="797"/>
      <c r="QLT79" s="797"/>
      <c r="QLU79" s="797"/>
      <c r="QLV79" s="797"/>
      <c r="QLW79" s="797"/>
      <c r="QLX79" s="797"/>
      <c r="QLY79" s="797"/>
      <c r="QLZ79" s="797"/>
      <c r="QMA79" s="797"/>
      <c r="QMB79" s="797"/>
      <c r="QMC79" s="797"/>
      <c r="QMD79" s="797"/>
      <c r="QME79" s="797"/>
      <c r="QMF79" s="797"/>
      <c r="QMG79" s="797"/>
      <c r="QMH79" s="797"/>
      <c r="QMI79" s="797"/>
      <c r="QMJ79" s="797"/>
      <c r="QMK79" s="797"/>
      <c r="QML79" s="797"/>
      <c r="QMM79" s="797"/>
      <c r="QMN79" s="797"/>
      <c r="QMO79" s="797"/>
      <c r="QMP79" s="797"/>
      <c r="QMQ79" s="797"/>
      <c r="QMR79" s="797"/>
      <c r="QMS79" s="797"/>
      <c r="QMT79" s="797"/>
      <c r="QMU79" s="797"/>
      <c r="QMV79" s="797"/>
      <c r="QMW79" s="797"/>
      <c r="QMX79" s="797"/>
      <c r="QMY79" s="797"/>
      <c r="QMZ79" s="797"/>
      <c r="QNA79" s="797"/>
      <c r="QNB79" s="797"/>
      <c r="QNC79" s="797"/>
      <c r="QND79" s="797"/>
      <c r="QNE79" s="797"/>
      <c r="QNF79" s="797"/>
      <c r="QNG79" s="797"/>
      <c r="QNH79" s="797"/>
      <c r="QNI79" s="797"/>
      <c r="QNJ79" s="797"/>
      <c r="QNK79" s="797"/>
      <c r="QNL79" s="797"/>
      <c r="QNM79" s="797"/>
      <c r="QNN79" s="797"/>
      <c r="QNO79" s="797"/>
      <c r="QNP79" s="797"/>
      <c r="QNQ79" s="797"/>
      <c r="QNR79" s="797"/>
      <c r="QNS79" s="797"/>
      <c r="QNT79" s="797"/>
      <c r="QNU79" s="797"/>
      <c r="QNV79" s="797"/>
      <c r="QNW79" s="797"/>
      <c r="QNX79" s="797"/>
      <c r="QNY79" s="797"/>
      <c r="QNZ79" s="797"/>
      <c r="QOA79" s="797"/>
      <c r="QOB79" s="797"/>
      <c r="QOC79" s="797"/>
      <c r="QOD79" s="797"/>
      <c r="QOE79" s="797"/>
      <c r="QOF79" s="797"/>
      <c r="QOG79" s="797"/>
      <c r="QOH79" s="797"/>
      <c r="QOI79" s="797"/>
      <c r="QOJ79" s="797"/>
      <c r="QOK79" s="797"/>
      <c r="QOL79" s="797"/>
      <c r="QOM79" s="797"/>
      <c r="QON79" s="797"/>
      <c r="QOO79" s="797"/>
      <c r="QOP79" s="797"/>
      <c r="QOQ79" s="797"/>
      <c r="QOR79" s="797"/>
      <c r="QOS79" s="797"/>
      <c r="QOT79" s="797"/>
      <c r="QOU79" s="797"/>
      <c r="QOV79" s="797"/>
      <c r="QOW79" s="797"/>
      <c r="QOX79" s="797"/>
      <c r="QOY79" s="797"/>
      <c r="QOZ79" s="797"/>
      <c r="QPA79" s="797"/>
      <c r="QPB79" s="797"/>
      <c r="QPC79" s="797"/>
      <c r="QPD79" s="797"/>
      <c r="QPE79" s="797"/>
      <c r="QPF79" s="797"/>
      <c r="QPG79" s="797"/>
      <c r="QPH79" s="797"/>
      <c r="QPI79" s="797"/>
      <c r="QPJ79" s="797"/>
      <c r="QPK79" s="797"/>
      <c r="QPL79" s="797"/>
      <c r="QPM79" s="797"/>
      <c r="QPN79" s="797"/>
      <c r="QPO79" s="797"/>
      <c r="QPP79" s="797"/>
      <c r="QPQ79" s="797"/>
      <c r="QPR79" s="797"/>
      <c r="QPS79" s="797"/>
      <c r="QPT79" s="797"/>
      <c r="QPU79" s="797"/>
      <c r="QPV79" s="797"/>
      <c r="QPW79" s="797"/>
      <c r="QPX79" s="797"/>
      <c r="QPY79" s="797"/>
      <c r="QPZ79" s="797"/>
      <c r="QQA79" s="797"/>
      <c r="QQB79" s="797"/>
      <c r="QQC79" s="797"/>
      <c r="QQD79" s="797"/>
      <c r="QQE79" s="797"/>
      <c r="QQF79" s="797"/>
      <c r="QQG79" s="797"/>
      <c r="QQH79" s="797"/>
      <c r="QQI79" s="797"/>
      <c r="QQJ79" s="797"/>
      <c r="QQK79" s="797"/>
      <c r="QQL79" s="797"/>
      <c r="QQM79" s="797"/>
      <c r="QQN79" s="797"/>
      <c r="QQO79" s="797"/>
      <c r="QQP79" s="797"/>
      <c r="QQQ79" s="797"/>
      <c r="QQR79" s="797"/>
      <c r="QQS79" s="797"/>
      <c r="QQT79" s="797"/>
      <c r="QQU79" s="797"/>
      <c r="QQV79" s="797"/>
      <c r="QQW79" s="797"/>
      <c r="QQX79" s="797"/>
      <c r="QQY79" s="797"/>
      <c r="QQZ79" s="797"/>
      <c r="QRA79" s="797"/>
      <c r="QRB79" s="797"/>
      <c r="QRC79" s="797"/>
      <c r="QRD79" s="797"/>
      <c r="QRE79" s="797"/>
      <c r="QRF79" s="797"/>
      <c r="QRG79" s="797"/>
      <c r="QRH79" s="797"/>
      <c r="QRI79" s="797"/>
      <c r="QRJ79" s="797"/>
      <c r="QRK79" s="797"/>
      <c r="QRL79" s="797"/>
      <c r="QRM79" s="797"/>
      <c r="QRN79" s="797"/>
      <c r="QRO79" s="797"/>
      <c r="QRP79" s="797"/>
      <c r="QRQ79" s="797"/>
      <c r="QRR79" s="797"/>
      <c r="QRS79" s="797"/>
      <c r="QRT79" s="797"/>
      <c r="QRU79" s="797"/>
      <c r="QRV79" s="797"/>
      <c r="QRW79" s="797"/>
      <c r="QRX79" s="797"/>
      <c r="QRY79" s="797"/>
      <c r="QRZ79" s="797"/>
      <c r="QSA79" s="797"/>
      <c r="QSB79" s="797"/>
      <c r="QSC79" s="797"/>
      <c r="QSD79" s="797"/>
      <c r="QSE79" s="797"/>
      <c r="QSF79" s="797"/>
      <c r="QSG79" s="797"/>
      <c r="QSH79" s="797"/>
      <c r="QSI79" s="797"/>
      <c r="QSJ79" s="797"/>
      <c r="QSK79" s="797"/>
      <c r="QSL79" s="797"/>
      <c r="QSM79" s="797"/>
      <c r="QSN79" s="797"/>
      <c r="QSO79" s="797"/>
      <c r="QSP79" s="797"/>
      <c r="QSQ79" s="797"/>
      <c r="QSR79" s="797"/>
      <c r="QSS79" s="797"/>
      <c r="QST79" s="797"/>
      <c r="QSU79" s="797"/>
      <c r="QSV79" s="797"/>
      <c r="QSW79" s="797"/>
      <c r="QSX79" s="797"/>
      <c r="QSY79" s="797"/>
      <c r="QSZ79" s="797"/>
      <c r="QTA79" s="797"/>
      <c r="QTB79" s="797"/>
      <c r="QTC79" s="797"/>
      <c r="QTD79" s="797"/>
      <c r="QTE79" s="797"/>
      <c r="QTF79" s="797"/>
      <c r="QTG79" s="797"/>
      <c r="QTH79" s="797"/>
      <c r="QTI79" s="797"/>
      <c r="QTJ79" s="797"/>
      <c r="QTK79" s="797"/>
      <c r="QTL79" s="797"/>
      <c r="QTM79" s="797"/>
      <c r="QTN79" s="797"/>
      <c r="QTO79" s="797"/>
      <c r="QTP79" s="797"/>
      <c r="QTQ79" s="797"/>
      <c r="QTR79" s="797"/>
      <c r="QTS79" s="797"/>
      <c r="QTT79" s="797"/>
      <c r="QTU79" s="797"/>
      <c r="QTV79" s="797"/>
      <c r="QTW79" s="797"/>
      <c r="QTX79" s="797"/>
      <c r="QTY79" s="797"/>
      <c r="QTZ79" s="797"/>
      <c r="QUA79" s="797"/>
      <c r="QUB79" s="797"/>
      <c r="QUC79" s="797"/>
      <c r="QUD79" s="797"/>
      <c r="QUE79" s="797"/>
      <c r="QUF79" s="797"/>
      <c r="QUG79" s="797"/>
      <c r="QUH79" s="797"/>
      <c r="QUI79" s="797"/>
      <c r="QUJ79" s="797"/>
      <c r="QUK79" s="797"/>
      <c r="QUL79" s="797"/>
      <c r="QUM79" s="797"/>
      <c r="QUN79" s="797"/>
      <c r="QUO79" s="797"/>
      <c r="QUP79" s="797"/>
      <c r="QUQ79" s="797"/>
      <c r="QUR79" s="797"/>
      <c r="QUS79" s="797"/>
      <c r="QUT79" s="797"/>
      <c r="QUU79" s="797"/>
      <c r="QUV79" s="797"/>
      <c r="QUW79" s="797"/>
      <c r="QUX79" s="797"/>
      <c r="QUY79" s="797"/>
      <c r="QUZ79" s="797"/>
      <c r="QVA79" s="797"/>
      <c r="QVB79" s="797"/>
      <c r="QVC79" s="797"/>
      <c r="QVD79" s="797"/>
      <c r="QVE79" s="797"/>
      <c r="QVF79" s="797"/>
      <c r="QVG79" s="797"/>
      <c r="QVH79" s="797"/>
      <c r="QVI79" s="797"/>
      <c r="QVJ79" s="797"/>
      <c r="QVK79" s="797"/>
      <c r="QVL79" s="797"/>
      <c r="QVM79" s="797"/>
      <c r="QVN79" s="797"/>
      <c r="QVO79" s="797"/>
      <c r="QVP79" s="797"/>
      <c r="QVQ79" s="797"/>
      <c r="QVR79" s="797"/>
      <c r="QVS79" s="797"/>
      <c r="QVT79" s="797"/>
      <c r="QVU79" s="797"/>
      <c r="QVV79" s="797"/>
      <c r="QVW79" s="797"/>
      <c r="QVX79" s="797"/>
      <c r="QVY79" s="797"/>
      <c r="QVZ79" s="797"/>
      <c r="QWA79" s="797"/>
      <c r="QWB79" s="797"/>
      <c r="QWC79" s="797"/>
      <c r="QWD79" s="797"/>
      <c r="QWE79" s="797"/>
      <c r="QWF79" s="797"/>
      <c r="QWG79" s="797"/>
      <c r="QWH79" s="797"/>
      <c r="QWI79" s="797"/>
      <c r="QWJ79" s="797"/>
      <c r="QWK79" s="797"/>
      <c r="QWL79" s="797"/>
      <c r="QWM79" s="797"/>
      <c r="QWN79" s="797"/>
      <c r="QWO79" s="797"/>
      <c r="QWP79" s="797"/>
      <c r="QWQ79" s="797"/>
      <c r="QWR79" s="797"/>
      <c r="QWS79" s="797"/>
      <c r="QWT79" s="797"/>
      <c r="QWU79" s="797"/>
      <c r="QWV79" s="797"/>
      <c r="QWW79" s="797"/>
      <c r="QWX79" s="797"/>
      <c r="QWY79" s="797"/>
      <c r="QWZ79" s="797"/>
      <c r="QXA79" s="797"/>
      <c r="QXB79" s="797"/>
      <c r="QXC79" s="797"/>
      <c r="QXD79" s="797"/>
      <c r="QXE79" s="797"/>
      <c r="QXF79" s="797"/>
      <c r="QXG79" s="797"/>
      <c r="QXH79" s="797"/>
      <c r="QXI79" s="797"/>
      <c r="QXJ79" s="797"/>
      <c r="QXK79" s="797"/>
      <c r="QXL79" s="797"/>
      <c r="QXM79" s="797"/>
      <c r="QXN79" s="797"/>
      <c r="QXO79" s="797"/>
      <c r="QXP79" s="797"/>
      <c r="QXQ79" s="797"/>
      <c r="QXR79" s="797"/>
      <c r="QXS79" s="797"/>
      <c r="QXT79" s="797"/>
      <c r="QXU79" s="797"/>
      <c r="QXV79" s="797"/>
      <c r="QXW79" s="797"/>
      <c r="QXX79" s="797"/>
      <c r="QXY79" s="797"/>
      <c r="QXZ79" s="797"/>
      <c r="QYA79" s="797"/>
      <c r="QYB79" s="797"/>
      <c r="QYC79" s="797"/>
      <c r="QYD79" s="797"/>
      <c r="QYE79" s="797"/>
      <c r="QYF79" s="797"/>
      <c r="QYG79" s="797"/>
      <c r="QYH79" s="797"/>
      <c r="QYI79" s="797"/>
      <c r="QYJ79" s="797"/>
      <c r="QYK79" s="797"/>
      <c r="QYL79" s="797"/>
      <c r="QYM79" s="797"/>
      <c r="QYN79" s="797"/>
      <c r="QYO79" s="797"/>
      <c r="QYP79" s="797"/>
      <c r="QYQ79" s="797"/>
      <c r="QYR79" s="797"/>
      <c r="QYS79" s="797"/>
      <c r="QYT79" s="797"/>
      <c r="QYU79" s="797"/>
      <c r="QYV79" s="797"/>
      <c r="QYW79" s="797"/>
      <c r="QYX79" s="797"/>
      <c r="QYY79" s="797"/>
      <c r="QYZ79" s="797"/>
      <c r="QZA79" s="797"/>
      <c r="QZB79" s="797"/>
      <c r="QZC79" s="797"/>
      <c r="QZD79" s="797"/>
      <c r="QZE79" s="797"/>
      <c r="QZF79" s="797"/>
      <c r="QZG79" s="797"/>
      <c r="QZH79" s="797"/>
      <c r="QZI79" s="797"/>
      <c r="QZJ79" s="797"/>
      <c r="QZK79" s="797"/>
      <c r="QZL79" s="797"/>
      <c r="QZM79" s="797"/>
      <c r="QZN79" s="797"/>
      <c r="QZO79" s="797"/>
      <c r="QZP79" s="797"/>
      <c r="QZQ79" s="797"/>
      <c r="QZR79" s="797"/>
      <c r="QZS79" s="797"/>
      <c r="QZT79" s="797"/>
      <c r="QZU79" s="797"/>
      <c r="QZV79" s="797"/>
      <c r="QZW79" s="797"/>
      <c r="QZX79" s="797"/>
      <c r="QZY79" s="797"/>
      <c r="QZZ79" s="797"/>
      <c r="RAA79" s="797"/>
      <c r="RAB79" s="797"/>
      <c r="RAC79" s="797"/>
      <c r="RAD79" s="797"/>
      <c r="RAE79" s="797"/>
      <c r="RAF79" s="797"/>
      <c r="RAG79" s="797"/>
      <c r="RAH79" s="797"/>
      <c r="RAI79" s="797"/>
      <c r="RAJ79" s="797"/>
      <c r="RAK79" s="797"/>
      <c r="RAL79" s="797"/>
      <c r="RAM79" s="797"/>
      <c r="RAN79" s="797"/>
      <c r="RAO79" s="797"/>
      <c r="RAP79" s="797"/>
      <c r="RAQ79" s="797"/>
      <c r="RAR79" s="797"/>
      <c r="RAS79" s="797"/>
      <c r="RAT79" s="797"/>
      <c r="RAU79" s="797"/>
      <c r="RAV79" s="797"/>
      <c r="RAW79" s="797"/>
      <c r="RAX79" s="797"/>
      <c r="RAY79" s="797"/>
      <c r="RAZ79" s="797"/>
      <c r="RBA79" s="797"/>
      <c r="RBB79" s="797"/>
      <c r="RBC79" s="797"/>
      <c r="RBD79" s="797"/>
      <c r="RBE79" s="797"/>
      <c r="RBF79" s="797"/>
      <c r="RBG79" s="797"/>
      <c r="RBH79" s="797"/>
      <c r="RBI79" s="797"/>
      <c r="RBJ79" s="797"/>
      <c r="RBK79" s="797"/>
      <c r="RBL79" s="797"/>
      <c r="RBM79" s="797"/>
      <c r="RBN79" s="797"/>
      <c r="RBO79" s="797"/>
      <c r="RBP79" s="797"/>
      <c r="RBQ79" s="797"/>
      <c r="RBR79" s="797"/>
      <c r="RBS79" s="797"/>
      <c r="RBT79" s="797"/>
      <c r="RBU79" s="797"/>
      <c r="RBV79" s="797"/>
      <c r="RBW79" s="797"/>
      <c r="RBX79" s="797"/>
      <c r="RBY79" s="797"/>
      <c r="RBZ79" s="797"/>
      <c r="RCA79" s="797"/>
      <c r="RCB79" s="797"/>
      <c r="RCC79" s="797"/>
      <c r="RCD79" s="797"/>
      <c r="RCE79" s="797"/>
      <c r="RCF79" s="797"/>
      <c r="RCG79" s="797"/>
      <c r="RCH79" s="797"/>
      <c r="RCI79" s="797"/>
      <c r="RCJ79" s="797"/>
      <c r="RCK79" s="797"/>
      <c r="RCL79" s="797"/>
      <c r="RCM79" s="797"/>
      <c r="RCN79" s="797"/>
      <c r="RCO79" s="797"/>
      <c r="RCP79" s="797"/>
      <c r="RCQ79" s="797"/>
      <c r="RCR79" s="797"/>
      <c r="RCS79" s="797"/>
      <c r="RCT79" s="797"/>
      <c r="RCU79" s="797"/>
      <c r="RCV79" s="797"/>
      <c r="RCW79" s="797"/>
      <c r="RCX79" s="797"/>
      <c r="RCY79" s="797"/>
      <c r="RCZ79" s="797"/>
      <c r="RDA79" s="797"/>
      <c r="RDB79" s="797"/>
      <c r="RDC79" s="797"/>
      <c r="RDD79" s="797"/>
      <c r="RDE79" s="797"/>
      <c r="RDF79" s="797"/>
      <c r="RDG79" s="797"/>
      <c r="RDH79" s="797"/>
      <c r="RDI79" s="797"/>
      <c r="RDJ79" s="797"/>
      <c r="RDK79" s="797"/>
      <c r="RDL79" s="797"/>
      <c r="RDM79" s="797"/>
      <c r="RDN79" s="797"/>
      <c r="RDO79" s="797"/>
      <c r="RDP79" s="797"/>
      <c r="RDQ79" s="797"/>
      <c r="RDR79" s="797"/>
      <c r="RDS79" s="797"/>
      <c r="RDT79" s="797"/>
      <c r="RDU79" s="797"/>
      <c r="RDV79" s="797"/>
      <c r="RDW79" s="797"/>
      <c r="RDX79" s="797"/>
      <c r="RDY79" s="797"/>
      <c r="RDZ79" s="797"/>
      <c r="REA79" s="797"/>
      <c r="REB79" s="797"/>
      <c r="REC79" s="797"/>
      <c r="RED79" s="797"/>
      <c r="REE79" s="797"/>
      <c r="REF79" s="797"/>
      <c r="REG79" s="797"/>
      <c r="REH79" s="797"/>
      <c r="REI79" s="797"/>
      <c r="REJ79" s="797"/>
      <c r="REK79" s="797"/>
      <c r="REL79" s="797"/>
      <c r="REM79" s="797"/>
      <c r="REN79" s="797"/>
      <c r="REO79" s="797"/>
      <c r="REP79" s="797"/>
      <c r="REQ79" s="797"/>
      <c r="RER79" s="797"/>
      <c r="RES79" s="797"/>
      <c r="RET79" s="797"/>
      <c r="REU79" s="797"/>
      <c r="REV79" s="797"/>
      <c r="REW79" s="797"/>
      <c r="REX79" s="797"/>
      <c r="REY79" s="797"/>
      <c r="REZ79" s="797"/>
      <c r="RFA79" s="797"/>
      <c r="RFB79" s="797"/>
      <c r="RFC79" s="797"/>
      <c r="RFD79" s="797"/>
      <c r="RFE79" s="797"/>
      <c r="RFF79" s="797"/>
      <c r="RFG79" s="797"/>
      <c r="RFH79" s="797"/>
      <c r="RFI79" s="797"/>
      <c r="RFJ79" s="797"/>
      <c r="RFK79" s="797"/>
      <c r="RFL79" s="797"/>
      <c r="RFM79" s="797"/>
      <c r="RFN79" s="797"/>
      <c r="RFO79" s="797"/>
      <c r="RFP79" s="797"/>
      <c r="RFQ79" s="797"/>
      <c r="RFR79" s="797"/>
      <c r="RFS79" s="797"/>
      <c r="RFT79" s="797"/>
      <c r="RFU79" s="797"/>
      <c r="RFV79" s="797"/>
      <c r="RFW79" s="797"/>
      <c r="RFX79" s="797"/>
      <c r="RFY79" s="797"/>
      <c r="RFZ79" s="797"/>
      <c r="RGA79" s="797"/>
      <c r="RGB79" s="797"/>
      <c r="RGC79" s="797"/>
      <c r="RGD79" s="797"/>
      <c r="RGE79" s="797"/>
      <c r="RGF79" s="797"/>
      <c r="RGG79" s="797"/>
      <c r="RGH79" s="797"/>
      <c r="RGI79" s="797"/>
      <c r="RGJ79" s="797"/>
      <c r="RGK79" s="797"/>
      <c r="RGL79" s="797"/>
      <c r="RGM79" s="797"/>
      <c r="RGN79" s="797"/>
      <c r="RGO79" s="797"/>
      <c r="RGP79" s="797"/>
      <c r="RGQ79" s="797"/>
      <c r="RGR79" s="797"/>
      <c r="RGS79" s="797"/>
      <c r="RGT79" s="797"/>
      <c r="RGU79" s="797"/>
      <c r="RGV79" s="797"/>
      <c r="RGW79" s="797"/>
      <c r="RGX79" s="797"/>
      <c r="RGY79" s="797"/>
      <c r="RGZ79" s="797"/>
      <c r="RHA79" s="797"/>
      <c r="RHB79" s="797"/>
      <c r="RHC79" s="797"/>
      <c r="RHD79" s="797"/>
      <c r="RHE79" s="797"/>
      <c r="RHF79" s="797"/>
      <c r="RHG79" s="797"/>
      <c r="RHH79" s="797"/>
      <c r="RHI79" s="797"/>
      <c r="RHJ79" s="797"/>
      <c r="RHK79" s="797"/>
      <c r="RHL79" s="797"/>
      <c r="RHM79" s="797"/>
      <c r="RHN79" s="797"/>
      <c r="RHO79" s="797"/>
      <c r="RHP79" s="797"/>
      <c r="RHQ79" s="797"/>
      <c r="RHR79" s="797"/>
      <c r="RHS79" s="797"/>
      <c r="RHT79" s="797"/>
      <c r="RHU79" s="797"/>
      <c r="RHV79" s="797"/>
      <c r="RHW79" s="797"/>
      <c r="RHX79" s="797"/>
      <c r="RHY79" s="797"/>
      <c r="RHZ79" s="797"/>
      <c r="RIA79" s="797"/>
      <c r="RIB79" s="797"/>
      <c r="RIC79" s="797"/>
      <c r="RID79" s="797"/>
      <c r="RIE79" s="797"/>
      <c r="RIF79" s="797"/>
      <c r="RIG79" s="797"/>
      <c r="RIH79" s="797"/>
      <c r="RII79" s="797"/>
      <c r="RIJ79" s="797"/>
      <c r="RIK79" s="797"/>
      <c r="RIL79" s="797"/>
      <c r="RIM79" s="797"/>
      <c r="RIN79" s="797"/>
      <c r="RIO79" s="797"/>
      <c r="RIP79" s="797"/>
      <c r="RIQ79" s="797"/>
      <c r="RIR79" s="797"/>
      <c r="RIS79" s="797"/>
      <c r="RIT79" s="797"/>
      <c r="RIU79" s="797"/>
      <c r="RIV79" s="797"/>
      <c r="RIW79" s="797"/>
      <c r="RIX79" s="797"/>
      <c r="RIY79" s="797"/>
      <c r="RIZ79" s="797"/>
      <c r="RJA79" s="797"/>
      <c r="RJB79" s="797"/>
      <c r="RJC79" s="797"/>
      <c r="RJD79" s="797"/>
      <c r="RJE79" s="797"/>
      <c r="RJF79" s="797"/>
      <c r="RJG79" s="797"/>
      <c r="RJH79" s="797"/>
      <c r="RJI79" s="797"/>
      <c r="RJJ79" s="797"/>
      <c r="RJK79" s="797"/>
      <c r="RJL79" s="797"/>
      <c r="RJM79" s="797"/>
      <c r="RJN79" s="797"/>
      <c r="RJO79" s="797"/>
      <c r="RJP79" s="797"/>
      <c r="RJQ79" s="797"/>
      <c r="RJR79" s="797"/>
      <c r="RJS79" s="797"/>
      <c r="RJT79" s="797"/>
      <c r="RJU79" s="797"/>
      <c r="RJV79" s="797"/>
      <c r="RJW79" s="797"/>
      <c r="RJX79" s="797"/>
      <c r="RJY79" s="797"/>
      <c r="RJZ79" s="797"/>
      <c r="RKA79" s="797"/>
      <c r="RKB79" s="797"/>
      <c r="RKC79" s="797"/>
      <c r="RKD79" s="797"/>
      <c r="RKE79" s="797"/>
      <c r="RKF79" s="797"/>
      <c r="RKG79" s="797"/>
      <c r="RKH79" s="797"/>
      <c r="RKI79" s="797"/>
      <c r="RKJ79" s="797"/>
      <c r="RKK79" s="797"/>
      <c r="RKL79" s="797"/>
      <c r="RKM79" s="797"/>
      <c r="RKN79" s="797"/>
      <c r="RKO79" s="797"/>
      <c r="RKP79" s="797"/>
      <c r="RKQ79" s="797"/>
      <c r="RKR79" s="797"/>
      <c r="RKS79" s="797"/>
      <c r="RKT79" s="797"/>
      <c r="RKU79" s="797"/>
      <c r="RKV79" s="797"/>
      <c r="RKW79" s="797"/>
      <c r="RKX79" s="797"/>
      <c r="RKY79" s="797"/>
      <c r="RKZ79" s="797"/>
      <c r="RLA79" s="797"/>
      <c r="RLB79" s="797"/>
      <c r="RLC79" s="797"/>
      <c r="RLD79" s="797"/>
      <c r="RLE79" s="797"/>
      <c r="RLF79" s="797"/>
      <c r="RLG79" s="797"/>
      <c r="RLH79" s="797"/>
      <c r="RLI79" s="797"/>
      <c r="RLJ79" s="797"/>
      <c r="RLK79" s="797"/>
      <c r="RLL79" s="797"/>
      <c r="RLM79" s="797"/>
      <c r="RLN79" s="797"/>
      <c r="RLO79" s="797"/>
      <c r="RLP79" s="797"/>
      <c r="RLQ79" s="797"/>
      <c r="RLR79" s="797"/>
      <c r="RLS79" s="797"/>
      <c r="RLT79" s="797"/>
      <c r="RLU79" s="797"/>
      <c r="RLV79" s="797"/>
      <c r="RLW79" s="797"/>
      <c r="RLX79" s="797"/>
      <c r="RLY79" s="797"/>
      <c r="RLZ79" s="797"/>
      <c r="RMA79" s="797"/>
      <c r="RMB79" s="797"/>
      <c r="RMC79" s="797"/>
      <c r="RMD79" s="797"/>
      <c r="RME79" s="797"/>
      <c r="RMF79" s="797"/>
      <c r="RMG79" s="797"/>
      <c r="RMH79" s="797"/>
      <c r="RMI79" s="797"/>
      <c r="RMJ79" s="797"/>
      <c r="RMK79" s="797"/>
      <c r="RML79" s="797"/>
      <c r="RMM79" s="797"/>
      <c r="RMN79" s="797"/>
      <c r="RMO79" s="797"/>
      <c r="RMP79" s="797"/>
      <c r="RMQ79" s="797"/>
      <c r="RMR79" s="797"/>
      <c r="RMS79" s="797"/>
      <c r="RMT79" s="797"/>
      <c r="RMU79" s="797"/>
      <c r="RMV79" s="797"/>
      <c r="RMW79" s="797"/>
      <c r="RMX79" s="797"/>
      <c r="RMY79" s="797"/>
      <c r="RMZ79" s="797"/>
      <c r="RNA79" s="797"/>
      <c r="RNB79" s="797"/>
      <c r="RNC79" s="797"/>
      <c r="RND79" s="797"/>
      <c r="RNE79" s="797"/>
      <c r="RNF79" s="797"/>
      <c r="RNG79" s="797"/>
      <c r="RNH79" s="797"/>
      <c r="RNI79" s="797"/>
      <c r="RNJ79" s="797"/>
      <c r="RNK79" s="797"/>
      <c r="RNL79" s="797"/>
      <c r="RNM79" s="797"/>
      <c r="RNN79" s="797"/>
      <c r="RNO79" s="797"/>
      <c r="RNP79" s="797"/>
      <c r="RNQ79" s="797"/>
      <c r="RNR79" s="797"/>
      <c r="RNS79" s="797"/>
      <c r="RNT79" s="797"/>
      <c r="RNU79" s="797"/>
      <c r="RNV79" s="797"/>
      <c r="RNW79" s="797"/>
      <c r="RNX79" s="797"/>
      <c r="RNY79" s="797"/>
      <c r="RNZ79" s="797"/>
      <c r="ROA79" s="797"/>
      <c r="ROB79" s="797"/>
      <c r="ROC79" s="797"/>
      <c r="ROD79" s="797"/>
      <c r="ROE79" s="797"/>
      <c r="ROF79" s="797"/>
      <c r="ROG79" s="797"/>
      <c r="ROH79" s="797"/>
      <c r="ROI79" s="797"/>
      <c r="ROJ79" s="797"/>
      <c r="ROK79" s="797"/>
      <c r="ROL79" s="797"/>
      <c r="ROM79" s="797"/>
      <c r="RON79" s="797"/>
      <c r="ROO79" s="797"/>
      <c r="ROP79" s="797"/>
      <c r="ROQ79" s="797"/>
      <c r="ROR79" s="797"/>
      <c r="ROS79" s="797"/>
      <c r="ROT79" s="797"/>
      <c r="ROU79" s="797"/>
      <c r="ROV79" s="797"/>
      <c r="ROW79" s="797"/>
      <c r="ROX79" s="797"/>
      <c r="ROY79" s="797"/>
      <c r="ROZ79" s="797"/>
      <c r="RPA79" s="797"/>
      <c r="RPB79" s="797"/>
      <c r="RPC79" s="797"/>
      <c r="RPD79" s="797"/>
      <c r="RPE79" s="797"/>
      <c r="RPF79" s="797"/>
      <c r="RPG79" s="797"/>
      <c r="RPH79" s="797"/>
      <c r="RPI79" s="797"/>
      <c r="RPJ79" s="797"/>
      <c r="RPK79" s="797"/>
      <c r="RPL79" s="797"/>
      <c r="RPM79" s="797"/>
      <c r="RPN79" s="797"/>
      <c r="RPO79" s="797"/>
      <c r="RPP79" s="797"/>
      <c r="RPQ79" s="797"/>
      <c r="RPR79" s="797"/>
      <c r="RPS79" s="797"/>
      <c r="RPT79" s="797"/>
      <c r="RPU79" s="797"/>
      <c r="RPV79" s="797"/>
      <c r="RPW79" s="797"/>
      <c r="RPX79" s="797"/>
      <c r="RPY79" s="797"/>
      <c r="RPZ79" s="797"/>
      <c r="RQA79" s="797"/>
      <c r="RQB79" s="797"/>
      <c r="RQC79" s="797"/>
      <c r="RQD79" s="797"/>
      <c r="RQE79" s="797"/>
      <c r="RQF79" s="797"/>
      <c r="RQG79" s="797"/>
      <c r="RQH79" s="797"/>
      <c r="RQI79" s="797"/>
      <c r="RQJ79" s="797"/>
      <c r="RQK79" s="797"/>
      <c r="RQL79" s="797"/>
      <c r="RQM79" s="797"/>
      <c r="RQN79" s="797"/>
      <c r="RQO79" s="797"/>
      <c r="RQP79" s="797"/>
      <c r="RQQ79" s="797"/>
      <c r="RQR79" s="797"/>
      <c r="RQS79" s="797"/>
      <c r="RQT79" s="797"/>
      <c r="RQU79" s="797"/>
      <c r="RQV79" s="797"/>
      <c r="RQW79" s="797"/>
      <c r="RQX79" s="797"/>
      <c r="RQY79" s="797"/>
      <c r="RQZ79" s="797"/>
      <c r="RRA79" s="797"/>
      <c r="RRB79" s="797"/>
      <c r="RRC79" s="797"/>
      <c r="RRD79" s="797"/>
      <c r="RRE79" s="797"/>
      <c r="RRF79" s="797"/>
      <c r="RRG79" s="797"/>
      <c r="RRH79" s="797"/>
      <c r="RRI79" s="797"/>
      <c r="RRJ79" s="797"/>
      <c r="RRK79" s="797"/>
      <c r="RRL79" s="797"/>
      <c r="RRM79" s="797"/>
      <c r="RRN79" s="797"/>
      <c r="RRO79" s="797"/>
      <c r="RRP79" s="797"/>
      <c r="RRQ79" s="797"/>
      <c r="RRR79" s="797"/>
      <c r="RRS79" s="797"/>
      <c r="RRT79" s="797"/>
      <c r="RRU79" s="797"/>
      <c r="RRV79" s="797"/>
      <c r="RRW79" s="797"/>
      <c r="RRX79" s="797"/>
      <c r="RRY79" s="797"/>
      <c r="RRZ79" s="797"/>
      <c r="RSA79" s="797"/>
      <c r="RSB79" s="797"/>
      <c r="RSC79" s="797"/>
      <c r="RSD79" s="797"/>
      <c r="RSE79" s="797"/>
      <c r="RSF79" s="797"/>
      <c r="RSG79" s="797"/>
      <c r="RSH79" s="797"/>
      <c r="RSI79" s="797"/>
      <c r="RSJ79" s="797"/>
      <c r="RSK79" s="797"/>
      <c r="RSL79" s="797"/>
      <c r="RSM79" s="797"/>
      <c r="RSN79" s="797"/>
      <c r="RSO79" s="797"/>
      <c r="RSP79" s="797"/>
      <c r="RSQ79" s="797"/>
      <c r="RSR79" s="797"/>
      <c r="RSS79" s="797"/>
      <c r="RST79" s="797"/>
      <c r="RSU79" s="797"/>
      <c r="RSV79" s="797"/>
      <c r="RSW79" s="797"/>
      <c r="RSX79" s="797"/>
      <c r="RSY79" s="797"/>
      <c r="RSZ79" s="797"/>
      <c r="RTA79" s="797"/>
      <c r="RTB79" s="797"/>
      <c r="RTC79" s="797"/>
      <c r="RTD79" s="797"/>
      <c r="RTE79" s="797"/>
      <c r="RTF79" s="797"/>
      <c r="RTG79" s="797"/>
      <c r="RTH79" s="797"/>
      <c r="RTI79" s="797"/>
      <c r="RTJ79" s="797"/>
      <c r="RTK79" s="797"/>
      <c r="RTL79" s="797"/>
      <c r="RTM79" s="797"/>
      <c r="RTN79" s="797"/>
      <c r="RTO79" s="797"/>
      <c r="RTP79" s="797"/>
      <c r="RTQ79" s="797"/>
      <c r="RTR79" s="797"/>
      <c r="RTS79" s="797"/>
      <c r="RTT79" s="797"/>
      <c r="RTU79" s="797"/>
      <c r="RTV79" s="797"/>
      <c r="RTW79" s="797"/>
      <c r="RTX79" s="797"/>
      <c r="RTY79" s="797"/>
      <c r="RTZ79" s="797"/>
      <c r="RUA79" s="797"/>
      <c r="RUB79" s="797"/>
      <c r="RUC79" s="797"/>
      <c r="RUD79" s="797"/>
      <c r="RUE79" s="797"/>
      <c r="RUF79" s="797"/>
      <c r="RUG79" s="797"/>
      <c r="RUH79" s="797"/>
      <c r="RUI79" s="797"/>
      <c r="RUJ79" s="797"/>
      <c r="RUK79" s="797"/>
      <c r="RUL79" s="797"/>
      <c r="RUM79" s="797"/>
      <c r="RUN79" s="797"/>
      <c r="RUO79" s="797"/>
      <c r="RUP79" s="797"/>
      <c r="RUQ79" s="797"/>
      <c r="RUR79" s="797"/>
      <c r="RUS79" s="797"/>
      <c r="RUT79" s="797"/>
      <c r="RUU79" s="797"/>
      <c r="RUV79" s="797"/>
      <c r="RUW79" s="797"/>
      <c r="RUX79" s="797"/>
      <c r="RUY79" s="797"/>
      <c r="RUZ79" s="797"/>
      <c r="RVA79" s="797"/>
      <c r="RVB79" s="797"/>
      <c r="RVC79" s="797"/>
      <c r="RVD79" s="797"/>
      <c r="RVE79" s="797"/>
      <c r="RVF79" s="797"/>
      <c r="RVG79" s="797"/>
      <c r="RVH79" s="797"/>
      <c r="RVI79" s="797"/>
      <c r="RVJ79" s="797"/>
      <c r="RVK79" s="797"/>
      <c r="RVL79" s="797"/>
      <c r="RVM79" s="797"/>
      <c r="RVN79" s="797"/>
      <c r="RVO79" s="797"/>
      <c r="RVP79" s="797"/>
      <c r="RVQ79" s="797"/>
      <c r="RVR79" s="797"/>
      <c r="RVS79" s="797"/>
      <c r="RVT79" s="797"/>
      <c r="RVU79" s="797"/>
      <c r="RVV79" s="797"/>
      <c r="RVW79" s="797"/>
      <c r="RVX79" s="797"/>
      <c r="RVY79" s="797"/>
      <c r="RVZ79" s="797"/>
      <c r="RWA79" s="797"/>
      <c r="RWB79" s="797"/>
      <c r="RWC79" s="797"/>
      <c r="RWD79" s="797"/>
      <c r="RWE79" s="797"/>
      <c r="RWF79" s="797"/>
      <c r="RWG79" s="797"/>
      <c r="RWH79" s="797"/>
      <c r="RWI79" s="797"/>
      <c r="RWJ79" s="797"/>
      <c r="RWK79" s="797"/>
      <c r="RWL79" s="797"/>
      <c r="RWM79" s="797"/>
      <c r="RWN79" s="797"/>
      <c r="RWO79" s="797"/>
      <c r="RWP79" s="797"/>
      <c r="RWQ79" s="797"/>
      <c r="RWR79" s="797"/>
      <c r="RWS79" s="797"/>
      <c r="RWT79" s="797"/>
      <c r="RWU79" s="797"/>
      <c r="RWV79" s="797"/>
      <c r="RWW79" s="797"/>
      <c r="RWX79" s="797"/>
      <c r="RWY79" s="797"/>
      <c r="RWZ79" s="797"/>
      <c r="RXA79" s="797"/>
      <c r="RXB79" s="797"/>
      <c r="RXC79" s="797"/>
      <c r="RXD79" s="797"/>
      <c r="RXE79" s="797"/>
      <c r="RXF79" s="797"/>
      <c r="RXG79" s="797"/>
      <c r="RXH79" s="797"/>
      <c r="RXI79" s="797"/>
      <c r="RXJ79" s="797"/>
      <c r="RXK79" s="797"/>
      <c r="RXL79" s="797"/>
      <c r="RXM79" s="797"/>
      <c r="RXN79" s="797"/>
      <c r="RXO79" s="797"/>
      <c r="RXP79" s="797"/>
      <c r="RXQ79" s="797"/>
      <c r="RXR79" s="797"/>
      <c r="RXS79" s="797"/>
      <c r="RXT79" s="797"/>
      <c r="RXU79" s="797"/>
      <c r="RXV79" s="797"/>
      <c r="RXW79" s="797"/>
      <c r="RXX79" s="797"/>
      <c r="RXY79" s="797"/>
      <c r="RXZ79" s="797"/>
      <c r="RYA79" s="797"/>
      <c r="RYB79" s="797"/>
      <c r="RYC79" s="797"/>
      <c r="RYD79" s="797"/>
      <c r="RYE79" s="797"/>
      <c r="RYF79" s="797"/>
      <c r="RYG79" s="797"/>
      <c r="RYH79" s="797"/>
      <c r="RYI79" s="797"/>
      <c r="RYJ79" s="797"/>
      <c r="RYK79" s="797"/>
      <c r="RYL79" s="797"/>
      <c r="RYM79" s="797"/>
      <c r="RYN79" s="797"/>
      <c r="RYO79" s="797"/>
      <c r="RYP79" s="797"/>
      <c r="RYQ79" s="797"/>
      <c r="RYR79" s="797"/>
      <c r="RYS79" s="797"/>
      <c r="RYT79" s="797"/>
      <c r="RYU79" s="797"/>
      <c r="RYV79" s="797"/>
      <c r="RYW79" s="797"/>
      <c r="RYX79" s="797"/>
      <c r="RYY79" s="797"/>
      <c r="RYZ79" s="797"/>
      <c r="RZA79" s="797"/>
      <c r="RZB79" s="797"/>
      <c r="RZC79" s="797"/>
      <c r="RZD79" s="797"/>
      <c r="RZE79" s="797"/>
      <c r="RZF79" s="797"/>
      <c r="RZG79" s="797"/>
      <c r="RZH79" s="797"/>
      <c r="RZI79" s="797"/>
      <c r="RZJ79" s="797"/>
      <c r="RZK79" s="797"/>
      <c r="RZL79" s="797"/>
      <c r="RZM79" s="797"/>
      <c r="RZN79" s="797"/>
      <c r="RZO79" s="797"/>
      <c r="RZP79" s="797"/>
      <c r="RZQ79" s="797"/>
      <c r="RZR79" s="797"/>
      <c r="RZS79" s="797"/>
      <c r="RZT79" s="797"/>
      <c r="RZU79" s="797"/>
      <c r="RZV79" s="797"/>
      <c r="RZW79" s="797"/>
      <c r="RZX79" s="797"/>
      <c r="RZY79" s="797"/>
      <c r="RZZ79" s="797"/>
      <c r="SAA79" s="797"/>
      <c r="SAB79" s="797"/>
      <c r="SAC79" s="797"/>
      <c r="SAD79" s="797"/>
      <c r="SAE79" s="797"/>
      <c r="SAF79" s="797"/>
      <c r="SAG79" s="797"/>
      <c r="SAH79" s="797"/>
      <c r="SAI79" s="797"/>
      <c r="SAJ79" s="797"/>
      <c r="SAK79" s="797"/>
      <c r="SAL79" s="797"/>
      <c r="SAM79" s="797"/>
      <c r="SAN79" s="797"/>
      <c r="SAO79" s="797"/>
      <c r="SAP79" s="797"/>
      <c r="SAQ79" s="797"/>
      <c r="SAR79" s="797"/>
      <c r="SAS79" s="797"/>
      <c r="SAT79" s="797"/>
      <c r="SAU79" s="797"/>
      <c r="SAV79" s="797"/>
      <c r="SAW79" s="797"/>
      <c r="SAX79" s="797"/>
      <c r="SAY79" s="797"/>
      <c r="SAZ79" s="797"/>
      <c r="SBA79" s="797"/>
      <c r="SBB79" s="797"/>
      <c r="SBC79" s="797"/>
      <c r="SBD79" s="797"/>
      <c r="SBE79" s="797"/>
      <c r="SBF79" s="797"/>
      <c r="SBG79" s="797"/>
      <c r="SBH79" s="797"/>
      <c r="SBI79" s="797"/>
      <c r="SBJ79" s="797"/>
      <c r="SBK79" s="797"/>
      <c r="SBL79" s="797"/>
      <c r="SBM79" s="797"/>
      <c r="SBN79" s="797"/>
      <c r="SBO79" s="797"/>
      <c r="SBP79" s="797"/>
      <c r="SBQ79" s="797"/>
      <c r="SBR79" s="797"/>
      <c r="SBS79" s="797"/>
      <c r="SBT79" s="797"/>
      <c r="SBU79" s="797"/>
      <c r="SBV79" s="797"/>
      <c r="SBW79" s="797"/>
      <c r="SBX79" s="797"/>
      <c r="SBY79" s="797"/>
      <c r="SBZ79" s="797"/>
      <c r="SCA79" s="797"/>
      <c r="SCB79" s="797"/>
      <c r="SCC79" s="797"/>
      <c r="SCD79" s="797"/>
      <c r="SCE79" s="797"/>
      <c r="SCF79" s="797"/>
      <c r="SCG79" s="797"/>
      <c r="SCH79" s="797"/>
      <c r="SCI79" s="797"/>
      <c r="SCJ79" s="797"/>
      <c r="SCK79" s="797"/>
      <c r="SCL79" s="797"/>
      <c r="SCM79" s="797"/>
      <c r="SCN79" s="797"/>
      <c r="SCO79" s="797"/>
      <c r="SCP79" s="797"/>
      <c r="SCQ79" s="797"/>
      <c r="SCR79" s="797"/>
      <c r="SCS79" s="797"/>
      <c r="SCT79" s="797"/>
      <c r="SCU79" s="797"/>
      <c r="SCV79" s="797"/>
      <c r="SCW79" s="797"/>
      <c r="SCX79" s="797"/>
      <c r="SCY79" s="797"/>
      <c r="SCZ79" s="797"/>
      <c r="SDA79" s="797"/>
      <c r="SDB79" s="797"/>
      <c r="SDC79" s="797"/>
      <c r="SDD79" s="797"/>
      <c r="SDE79" s="797"/>
      <c r="SDF79" s="797"/>
      <c r="SDG79" s="797"/>
      <c r="SDH79" s="797"/>
      <c r="SDI79" s="797"/>
      <c r="SDJ79" s="797"/>
      <c r="SDK79" s="797"/>
      <c r="SDL79" s="797"/>
      <c r="SDM79" s="797"/>
      <c r="SDN79" s="797"/>
      <c r="SDO79" s="797"/>
      <c r="SDP79" s="797"/>
      <c r="SDQ79" s="797"/>
      <c r="SDR79" s="797"/>
      <c r="SDS79" s="797"/>
      <c r="SDT79" s="797"/>
      <c r="SDU79" s="797"/>
      <c r="SDV79" s="797"/>
      <c r="SDW79" s="797"/>
      <c r="SDX79" s="797"/>
      <c r="SDY79" s="797"/>
      <c r="SDZ79" s="797"/>
      <c r="SEA79" s="797"/>
      <c r="SEB79" s="797"/>
      <c r="SEC79" s="797"/>
      <c r="SED79" s="797"/>
      <c r="SEE79" s="797"/>
      <c r="SEF79" s="797"/>
      <c r="SEG79" s="797"/>
      <c r="SEH79" s="797"/>
      <c r="SEI79" s="797"/>
      <c r="SEJ79" s="797"/>
      <c r="SEK79" s="797"/>
      <c r="SEL79" s="797"/>
      <c r="SEM79" s="797"/>
      <c r="SEN79" s="797"/>
      <c r="SEO79" s="797"/>
      <c r="SEP79" s="797"/>
      <c r="SEQ79" s="797"/>
      <c r="SER79" s="797"/>
      <c r="SES79" s="797"/>
      <c r="SET79" s="797"/>
      <c r="SEU79" s="797"/>
      <c r="SEV79" s="797"/>
      <c r="SEW79" s="797"/>
      <c r="SEX79" s="797"/>
      <c r="SEY79" s="797"/>
      <c r="SEZ79" s="797"/>
      <c r="SFA79" s="797"/>
      <c r="SFB79" s="797"/>
      <c r="SFC79" s="797"/>
      <c r="SFD79" s="797"/>
      <c r="SFE79" s="797"/>
      <c r="SFF79" s="797"/>
      <c r="SFG79" s="797"/>
      <c r="SFH79" s="797"/>
      <c r="SFI79" s="797"/>
      <c r="SFJ79" s="797"/>
      <c r="SFK79" s="797"/>
      <c r="SFL79" s="797"/>
      <c r="SFM79" s="797"/>
      <c r="SFN79" s="797"/>
      <c r="SFO79" s="797"/>
      <c r="SFP79" s="797"/>
      <c r="SFQ79" s="797"/>
      <c r="SFR79" s="797"/>
      <c r="SFS79" s="797"/>
      <c r="SFT79" s="797"/>
      <c r="SFU79" s="797"/>
      <c r="SFV79" s="797"/>
      <c r="SFW79" s="797"/>
      <c r="SFX79" s="797"/>
      <c r="SFY79" s="797"/>
      <c r="SFZ79" s="797"/>
      <c r="SGA79" s="797"/>
      <c r="SGB79" s="797"/>
      <c r="SGC79" s="797"/>
      <c r="SGD79" s="797"/>
      <c r="SGE79" s="797"/>
      <c r="SGF79" s="797"/>
      <c r="SGG79" s="797"/>
      <c r="SGH79" s="797"/>
      <c r="SGI79" s="797"/>
      <c r="SGJ79" s="797"/>
      <c r="SGK79" s="797"/>
      <c r="SGL79" s="797"/>
      <c r="SGM79" s="797"/>
      <c r="SGN79" s="797"/>
      <c r="SGO79" s="797"/>
      <c r="SGP79" s="797"/>
      <c r="SGQ79" s="797"/>
      <c r="SGR79" s="797"/>
      <c r="SGS79" s="797"/>
      <c r="SGT79" s="797"/>
      <c r="SGU79" s="797"/>
      <c r="SGV79" s="797"/>
      <c r="SGW79" s="797"/>
      <c r="SGX79" s="797"/>
      <c r="SGY79" s="797"/>
      <c r="SGZ79" s="797"/>
      <c r="SHA79" s="797"/>
      <c r="SHB79" s="797"/>
      <c r="SHC79" s="797"/>
      <c r="SHD79" s="797"/>
      <c r="SHE79" s="797"/>
      <c r="SHF79" s="797"/>
      <c r="SHG79" s="797"/>
      <c r="SHH79" s="797"/>
      <c r="SHI79" s="797"/>
      <c r="SHJ79" s="797"/>
      <c r="SHK79" s="797"/>
      <c r="SHL79" s="797"/>
      <c r="SHM79" s="797"/>
      <c r="SHN79" s="797"/>
      <c r="SHO79" s="797"/>
      <c r="SHP79" s="797"/>
      <c r="SHQ79" s="797"/>
      <c r="SHR79" s="797"/>
      <c r="SHS79" s="797"/>
      <c r="SHT79" s="797"/>
      <c r="SHU79" s="797"/>
      <c r="SHV79" s="797"/>
      <c r="SHW79" s="797"/>
      <c r="SHX79" s="797"/>
      <c r="SHY79" s="797"/>
      <c r="SHZ79" s="797"/>
      <c r="SIA79" s="797"/>
      <c r="SIB79" s="797"/>
      <c r="SIC79" s="797"/>
      <c r="SID79" s="797"/>
      <c r="SIE79" s="797"/>
      <c r="SIF79" s="797"/>
      <c r="SIG79" s="797"/>
      <c r="SIH79" s="797"/>
      <c r="SII79" s="797"/>
      <c r="SIJ79" s="797"/>
      <c r="SIK79" s="797"/>
      <c r="SIL79" s="797"/>
      <c r="SIM79" s="797"/>
      <c r="SIN79" s="797"/>
      <c r="SIO79" s="797"/>
      <c r="SIP79" s="797"/>
      <c r="SIQ79" s="797"/>
      <c r="SIR79" s="797"/>
      <c r="SIS79" s="797"/>
      <c r="SIT79" s="797"/>
      <c r="SIU79" s="797"/>
      <c r="SIV79" s="797"/>
      <c r="SIW79" s="797"/>
      <c r="SIX79" s="797"/>
      <c r="SIY79" s="797"/>
      <c r="SIZ79" s="797"/>
      <c r="SJA79" s="797"/>
      <c r="SJB79" s="797"/>
      <c r="SJC79" s="797"/>
      <c r="SJD79" s="797"/>
      <c r="SJE79" s="797"/>
      <c r="SJF79" s="797"/>
      <c r="SJG79" s="797"/>
      <c r="SJH79" s="797"/>
      <c r="SJI79" s="797"/>
      <c r="SJJ79" s="797"/>
      <c r="SJK79" s="797"/>
      <c r="SJL79" s="797"/>
      <c r="SJM79" s="797"/>
      <c r="SJN79" s="797"/>
      <c r="SJO79" s="797"/>
      <c r="SJP79" s="797"/>
      <c r="SJQ79" s="797"/>
      <c r="SJR79" s="797"/>
      <c r="SJS79" s="797"/>
      <c r="SJT79" s="797"/>
      <c r="SJU79" s="797"/>
      <c r="SJV79" s="797"/>
      <c r="SJW79" s="797"/>
      <c r="SJX79" s="797"/>
      <c r="SJY79" s="797"/>
      <c r="SJZ79" s="797"/>
      <c r="SKA79" s="797"/>
      <c r="SKB79" s="797"/>
      <c r="SKC79" s="797"/>
      <c r="SKD79" s="797"/>
      <c r="SKE79" s="797"/>
      <c r="SKF79" s="797"/>
      <c r="SKG79" s="797"/>
      <c r="SKH79" s="797"/>
      <c r="SKI79" s="797"/>
      <c r="SKJ79" s="797"/>
      <c r="SKK79" s="797"/>
      <c r="SKL79" s="797"/>
      <c r="SKM79" s="797"/>
      <c r="SKN79" s="797"/>
      <c r="SKO79" s="797"/>
      <c r="SKP79" s="797"/>
      <c r="SKQ79" s="797"/>
      <c r="SKR79" s="797"/>
      <c r="SKS79" s="797"/>
      <c r="SKT79" s="797"/>
      <c r="SKU79" s="797"/>
      <c r="SKV79" s="797"/>
      <c r="SKW79" s="797"/>
      <c r="SKX79" s="797"/>
      <c r="SKY79" s="797"/>
      <c r="SKZ79" s="797"/>
      <c r="SLA79" s="797"/>
      <c r="SLB79" s="797"/>
      <c r="SLC79" s="797"/>
      <c r="SLD79" s="797"/>
      <c r="SLE79" s="797"/>
      <c r="SLF79" s="797"/>
      <c r="SLG79" s="797"/>
      <c r="SLH79" s="797"/>
      <c r="SLI79" s="797"/>
      <c r="SLJ79" s="797"/>
      <c r="SLK79" s="797"/>
      <c r="SLL79" s="797"/>
      <c r="SLM79" s="797"/>
      <c r="SLN79" s="797"/>
      <c r="SLO79" s="797"/>
      <c r="SLP79" s="797"/>
      <c r="SLQ79" s="797"/>
      <c r="SLR79" s="797"/>
      <c r="SLS79" s="797"/>
      <c r="SLT79" s="797"/>
      <c r="SLU79" s="797"/>
      <c r="SLV79" s="797"/>
      <c r="SLW79" s="797"/>
      <c r="SLX79" s="797"/>
      <c r="SLY79" s="797"/>
      <c r="SLZ79" s="797"/>
      <c r="SMA79" s="797"/>
      <c r="SMB79" s="797"/>
      <c r="SMC79" s="797"/>
      <c r="SMD79" s="797"/>
      <c r="SME79" s="797"/>
      <c r="SMF79" s="797"/>
      <c r="SMG79" s="797"/>
      <c r="SMH79" s="797"/>
      <c r="SMI79" s="797"/>
      <c r="SMJ79" s="797"/>
      <c r="SMK79" s="797"/>
      <c r="SML79" s="797"/>
      <c r="SMM79" s="797"/>
      <c r="SMN79" s="797"/>
      <c r="SMO79" s="797"/>
      <c r="SMP79" s="797"/>
      <c r="SMQ79" s="797"/>
      <c r="SMR79" s="797"/>
      <c r="SMS79" s="797"/>
      <c r="SMT79" s="797"/>
      <c r="SMU79" s="797"/>
      <c r="SMV79" s="797"/>
      <c r="SMW79" s="797"/>
      <c r="SMX79" s="797"/>
      <c r="SMY79" s="797"/>
      <c r="SMZ79" s="797"/>
      <c r="SNA79" s="797"/>
      <c r="SNB79" s="797"/>
      <c r="SNC79" s="797"/>
      <c r="SND79" s="797"/>
      <c r="SNE79" s="797"/>
      <c r="SNF79" s="797"/>
      <c r="SNG79" s="797"/>
      <c r="SNH79" s="797"/>
      <c r="SNI79" s="797"/>
      <c r="SNJ79" s="797"/>
      <c r="SNK79" s="797"/>
      <c r="SNL79" s="797"/>
      <c r="SNM79" s="797"/>
      <c r="SNN79" s="797"/>
      <c r="SNO79" s="797"/>
      <c r="SNP79" s="797"/>
      <c r="SNQ79" s="797"/>
      <c r="SNR79" s="797"/>
      <c r="SNS79" s="797"/>
      <c r="SNT79" s="797"/>
      <c r="SNU79" s="797"/>
      <c r="SNV79" s="797"/>
      <c r="SNW79" s="797"/>
      <c r="SNX79" s="797"/>
      <c r="SNY79" s="797"/>
      <c r="SNZ79" s="797"/>
      <c r="SOA79" s="797"/>
      <c r="SOB79" s="797"/>
      <c r="SOC79" s="797"/>
      <c r="SOD79" s="797"/>
      <c r="SOE79" s="797"/>
      <c r="SOF79" s="797"/>
      <c r="SOG79" s="797"/>
      <c r="SOH79" s="797"/>
      <c r="SOI79" s="797"/>
      <c r="SOJ79" s="797"/>
      <c r="SOK79" s="797"/>
      <c r="SOL79" s="797"/>
      <c r="SOM79" s="797"/>
      <c r="SON79" s="797"/>
      <c r="SOO79" s="797"/>
      <c r="SOP79" s="797"/>
      <c r="SOQ79" s="797"/>
      <c r="SOR79" s="797"/>
      <c r="SOS79" s="797"/>
      <c r="SOT79" s="797"/>
      <c r="SOU79" s="797"/>
      <c r="SOV79" s="797"/>
      <c r="SOW79" s="797"/>
      <c r="SOX79" s="797"/>
      <c r="SOY79" s="797"/>
      <c r="SOZ79" s="797"/>
      <c r="SPA79" s="797"/>
      <c r="SPB79" s="797"/>
      <c r="SPC79" s="797"/>
      <c r="SPD79" s="797"/>
      <c r="SPE79" s="797"/>
      <c r="SPF79" s="797"/>
      <c r="SPG79" s="797"/>
      <c r="SPH79" s="797"/>
      <c r="SPI79" s="797"/>
      <c r="SPJ79" s="797"/>
      <c r="SPK79" s="797"/>
      <c r="SPL79" s="797"/>
      <c r="SPM79" s="797"/>
      <c r="SPN79" s="797"/>
      <c r="SPO79" s="797"/>
      <c r="SPP79" s="797"/>
      <c r="SPQ79" s="797"/>
      <c r="SPR79" s="797"/>
      <c r="SPS79" s="797"/>
      <c r="SPT79" s="797"/>
      <c r="SPU79" s="797"/>
      <c r="SPV79" s="797"/>
      <c r="SPW79" s="797"/>
      <c r="SPX79" s="797"/>
      <c r="SPY79" s="797"/>
      <c r="SPZ79" s="797"/>
      <c r="SQA79" s="797"/>
      <c r="SQB79" s="797"/>
      <c r="SQC79" s="797"/>
      <c r="SQD79" s="797"/>
      <c r="SQE79" s="797"/>
      <c r="SQF79" s="797"/>
      <c r="SQG79" s="797"/>
      <c r="SQH79" s="797"/>
      <c r="SQI79" s="797"/>
      <c r="SQJ79" s="797"/>
      <c r="SQK79" s="797"/>
      <c r="SQL79" s="797"/>
      <c r="SQM79" s="797"/>
      <c r="SQN79" s="797"/>
      <c r="SQO79" s="797"/>
      <c r="SQP79" s="797"/>
      <c r="SQQ79" s="797"/>
      <c r="SQR79" s="797"/>
      <c r="SQS79" s="797"/>
      <c r="SQT79" s="797"/>
      <c r="SQU79" s="797"/>
      <c r="SQV79" s="797"/>
      <c r="SQW79" s="797"/>
      <c r="SQX79" s="797"/>
      <c r="SQY79" s="797"/>
      <c r="SQZ79" s="797"/>
      <c r="SRA79" s="797"/>
      <c r="SRB79" s="797"/>
      <c r="SRC79" s="797"/>
      <c r="SRD79" s="797"/>
      <c r="SRE79" s="797"/>
      <c r="SRF79" s="797"/>
      <c r="SRG79" s="797"/>
      <c r="SRH79" s="797"/>
      <c r="SRI79" s="797"/>
      <c r="SRJ79" s="797"/>
      <c r="SRK79" s="797"/>
      <c r="SRL79" s="797"/>
      <c r="SRM79" s="797"/>
      <c r="SRN79" s="797"/>
      <c r="SRO79" s="797"/>
      <c r="SRP79" s="797"/>
      <c r="SRQ79" s="797"/>
      <c r="SRR79" s="797"/>
      <c r="SRS79" s="797"/>
      <c r="SRT79" s="797"/>
      <c r="SRU79" s="797"/>
      <c r="SRV79" s="797"/>
      <c r="SRW79" s="797"/>
      <c r="SRX79" s="797"/>
      <c r="SRY79" s="797"/>
      <c r="SRZ79" s="797"/>
      <c r="SSA79" s="797"/>
      <c r="SSB79" s="797"/>
      <c r="SSC79" s="797"/>
      <c r="SSD79" s="797"/>
      <c r="SSE79" s="797"/>
      <c r="SSF79" s="797"/>
      <c r="SSG79" s="797"/>
      <c r="SSH79" s="797"/>
      <c r="SSI79" s="797"/>
      <c r="SSJ79" s="797"/>
      <c r="SSK79" s="797"/>
      <c r="SSL79" s="797"/>
      <c r="SSM79" s="797"/>
      <c r="SSN79" s="797"/>
      <c r="SSO79" s="797"/>
      <c r="SSP79" s="797"/>
      <c r="SSQ79" s="797"/>
      <c r="SSR79" s="797"/>
      <c r="SSS79" s="797"/>
      <c r="SST79" s="797"/>
      <c r="SSU79" s="797"/>
      <c r="SSV79" s="797"/>
      <c r="SSW79" s="797"/>
      <c r="SSX79" s="797"/>
      <c r="SSY79" s="797"/>
      <c r="SSZ79" s="797"/>
      <c r="STA79" s="797"/>
      <c r="STB79" s="797"/>
      <c r="STC79" s="797"/>
      <c r="STD79" s="797"/>
      <c r="STE79" s="797"/>
      <c r="STF79" s="797"/>
      <c r="STG79" s="797"/>
      <c r="STH79" s="797"/>
      <c r="STI79" s="797"/>
      <c r="STJ79" s="797"/>
      <c r="STK79" s="797"/>
      <c r="STL79" s="797"/>
      <c r="STM79" s="797"/>
      <c r="STN79" s="797"/>
      <c r="STO79" s="797"/>
      <c r="STP79" s="797"/>
      <c r="STQ79" s="797"/>
      <c r="STR79" s="797"/>
      <c r="STS79" s="797"/>
      <c r="STT79" s="797"/>
      <c r="STU79" s="797"/>
      <c r="STV79" s="797"/>
      <c r="STW79" s="797"/>
      <c r="STX79" s="797"/>
      <c r="STY79" s="797"/>
      <c r="STZ79" s="797"/>
      <c r="SUA79" s="797"/>
      <c r="SUB79" s="797"/>
      <c r="SUC79" s="797"/>
      <c r="SUD79" s="797"/>
      <c r="SUE79" s="797"/>
      <c r="SUF79" s="797"/>
      <c r="SUG79" s="797"/>
      <c r="SUH79" s="797"/>
      <c r="SUI79" s="797"/>
      <c r="SUJ79" s="797"/>
      <c r="SUK79" s="797"/>
      <c r="SUL79" s="797"/>
      <c r="SUM79" s="797"/>
      <c r="SUN79" s="797"/>
      <c r="SUO79" s="797"/>
      <c r="SUP79" s="797"/>
      <c r="SUQ79" s="797"/>
      <c r="SUR79" s="797"/>
      <c r="SUS79" s="797"/>
      <c r="SUT79" s="797"/>
      <c r="SUU79" s="797"/>
      <c r="SUV79" s="797"/>
      <c r="SUW79" s="797"/>
      <c r="SUX79" s="797"/>
      <c r="SUY79" s="797"/>
      <c r="SUZ79" s="797"/>
      <c r="SVA79" s="797"/>
      <c r="SVB79" s="797"/>
      <c r="SVC79" s="797"/>
      <c r="SVD79" s="797"/>
      <c r="SVE79" s="797"/>
      <c r="SVF79" s="797"/>
      <c r="SVG79" s="797"/>
      <c r="SVH79" s="797"/>
      <c r="SVI79" s="797"/>
      <c r="SVJ79" s="797"/>
      <c r="SVK79" s="797"/>
      <c r="SVL79" s="797"/>
      <c r="SVM79" s="797"/>
      <c r="SVN79" s="797"/>
      <c r="SVO79" s="797"/>
      <c r="SVP79" s="797"/>
      <c r="SVQ79" s="797"/>
      <c r="SVR79" s="797"/>
      <c r="SVS79" s="797"/>
      <c r="SVT79" s="797"/>
      <c r="SVU79" s="797"/>
      <c r="SVV79" s="797"/>
      <c r="SVW79" s="797"/>
      <c r="SVX79" s="797"/>
      <c r="SVY79" s="797"/>
      <c r="SVZ79" s="797"/>
      <c r="SWA79" s="797"/>
      <c r="SWB79" s="797"/>
      <c r="SWC79" s="797"/>
      <c r="SWD79" s="797"/>
      <c r="SWE79" s="797"/>
      <c r="SWF79" s="797"/>
      <c r="SWG79" s="797"/>
      <c r="SWH79" s="797"/>
      <c r="SWI79" s="797"/>
      <c r="SWJ79" s="797"/>
      <c r="SWK79" s="797"/>
      <c r="SWL79" s="797"/>
      <c r="SWM79" s="797"/>
      <c r="SWN79" s="797"/>
      <c r="SWO79" s="797"/>
      <c r="SWP79" s="797"/>
      <c r="SWQ79" s="797"/>
      <c r="SWR79" s="797"/>
      <c r="SWS79" s="797"/>
      <c r="SWT79" s="797"/>
      <c r="SWU79" s="797"/>
      <c r="SWV79" s="797"/>
      <c r="SWW79" s="797"/>
      <c r="SWX79" s="797"/>
      <c r="SWY79" s="797"/>
      <c r="SWZ79" s="797"/>
      <c r="SXA79" s="797"/>
      <c r="SXB79" s="797"/>
      <c r="SXC79" s="797"/>
      <c r="SXD79" s="797"/>
      <c r="SXE79" s="797"/>
      <c r="SXF79" s="797"/>
      <c r="SXG79" s="797"/>
      <c r="SXH79" s="797"/>
      <c r="SXI79" s="797"/>
      <c r="SXJ79" s="797"/>
      <c r="SXK79" s="797"/>
      <c r="SXL79" s="797"/>
      <c r="SXM79" s="797"/>
      <c r="SXN79" s="797"/>
      <c r="SXO79" s="797"/>
      <c r="SXP79" s="797"/>
      <c r="SXQ79" s="797"/>
      <c r="SXR79" s="797"/>
      <c r="SXS79" s="797"/>
      <c r="SXT79" s="797"/>
      <c r="SXU79" s="797"/>
      <c r="SXV79" s="797"/>
      <c r="SXW79" s="797"/>
      <c r="SXX79" s="797"/>
      <c r="SXY79" s="797"/>
      <c r="SXZ79" s="797"/>
      <c r="SYA79" s="797"/>
      <c r="SYB79" s="797"/>
      <c r="SYC79" s="797"/>
      <c r="SYD79" s="797"/>
      <c r="SYE79" s="797"/>
      <c r="SYF79" s="797"/>
      <c r="SYG79" s="797"/>
      <c r="SYH79" s="797"/>
      <c r="SYI79" s="797"/>
      <c r="SYJ79" s="797"/>
      <c r="SYK79" s="797"/>
      <c r="SYL79" s="797"/>
      <c r="SYM79" s="797"/>
      <c r="SYN79" s="797"/>
      <c r="SYO79" s="797"/>
      <c r="SYP79" s="797"/>
      <c r="SYQ79" s="797"/>
      <c r="SYR79" s="797"/>
      <c r="SYS79" s="797"/>
      <c r="SYT79" s="797"/>
      <c r="SYU79" s="797"/>
      <c r="SYV79" s="797"/>
      <c r="SYW79" s="797"/>
      <c r="SYX79" s="797"/>
      <c r="SYY79" s="797"/>
      <c r="SYZ79" s="797"/>
      <c r="SZA79" s="797"/>
      <c r="SZB79" s="797"/>
      <c r="SZC79" s="797"/>
      <c r="SZD79" s="797"/>
      <c r="SZE79" s="797"/>
      <c r="SZF79" s="797"/>
      <c r="SZG79" s="797"/>
      <c r="SZH79" s="797"/>
      <c r="SZI79" s="797"/>
      <c r="SZJ79" s="797"/>
      <c r="SZK79" s="797"/>
      <c r="SZL79" s="797"/>
      <c r="SZM79" s="797"/>
      <c r="SZN79" s="797"/>
      <c r="SZO79" s="797"/>
      <c r="SZP79" s="797"/>
      <c r="SZQ79" s="797"/>
      <c r="SZR79" s="797"/>
      <c r="SZS79" s="797"/>
      <c r="SZT79" s="797"/>
      <c r="SZU79" s="797"/>
      <c r="SZV79" s="797"/>
      <c r="SZW79" s="797"/>
      <c r="SZX79" s="797"/>
      <c r="SZY79" s="797"/>
      <c r="SZZ79" s="797"/>
      <c r="TAA79" s="797"/>
      <c r="TAB79" s="797"/>
      <c r="TAC79" s="797"/>
      <c r="TAD79" s="797"/>
      <c r="TAE79" s="797"/>
      <c r="TAF79" s="797"/>
      <c r="TAG79" s="797"/>
      <c r="TAH79" s="797"/>
      <c r="TAI79" s="797"/>
      <c r="TAJ79" s="797"/>
      <c r="TAK79" s="797"/>
      <c r="TAL79" s="797"/>
      <c r="TAM79" s="797"/>
      <c r="TAN79" s="797"/>
      <c r="TAO79" s="797"/>
      <c r="TAP79" s="797"/>
      <c r="TAQ79" s="797"/>
      <c r="TAR79" s="797"/>
      <c r="TAS79" s="797"/>
      <c r="TAT79" s="797"/>
      <c r="TAU79" s="797"/>
      <c r="TAV79" s="797"/>
      <c r="TAW79" s="797"/>
      <c r="TAX79" s="797"/>
      <c r="TAY79" s="797"/>
      <c r="TAZ79" s="797"/>
      <c r="TBA79" s="797"/>
      <c r="TBB79" s="797"/>
      <c r="TBC79" s="797"/>
      <c r="TBD79" s="797"/>
      <c r="TBE79" s="797"/>
      <c r="TBF79" s="797"/>
      <c r="TBG79" s="797"/>
      <c r="TBH79" s="797"/>
      <c r="TBI79" s="797"/>
      <c r="TBJ79" s="797"/>
      <c r="TBK79" s="797"/>
      <c r="TBL79" s="797"/>
      <c r="TBM79" s="797"/>
      <c r="TBN79" s="797"/>
      <c r="TBO79" s="797"/>
      <c r="TBP79" s="797"/>
      <c r="TBQ79" s="797"/>
      <c r="TBR79" s="797"/>
      <c r="TBS79" s="797"/>
      <c r="TBT79" s="797"/>
      <c r="TBU79" s="797"/>
      <c r="TBV79" s="797"/>
      <c r="TBW79" s="797"/>
      <c r="TBX79" s="797"/>
      <c r="TBY79" s="797"/>
      <c r="TBZ79" s="797"/>
      <c r="TCA79" s="797"/>
      <c r="TCB79" s="797"/>
      <c r="TCC79" s="797"/>
      <c r="TCD79" s="797"/>
      <c r="TCE79" s="797"/>
      <c r="TCF79" s="797"/>
      <c r="TCG79" s="797"/>
      <c r="TCH79" s="797"/>
      <c r="TCI79" s="797"/>
      <c r="TCJ79" s="797"/>
      <c r="TCK79" s="797"/>
      <c r="TCL79" s="797"/>
      <c r="TCM79" s="797"/>
      <c r="TCN79" s="797"/>
      <c r="TCO79" s="797"/>
      <c r="TCP79" s="797"/>
      <c r="TCQ79" s="797"/>
      <c r="TCR79" s="797"/>
      <c r="TCS79" s="797"/>
      <c r="TCT79" s="797"/>
      <c r="TCU79" s="797"/>
      <c r="TCV79" s="797"/>
      <c r="TCW79" s="797"/>
      <c r="TCX79" s="797"/>
      <c r="TCY79" s="797"/>
      <c r="TCZ79" s="797"/>
      <c r="TDA79" s="797"/>
      <c r="TDB79" s="797"/>
      <c r="TDC79" s="797"/>
      <c r="TDD79" s="797"/>
      <c r="TDE79" s="797"/>
      <c r="TDF79" s="797"/>
      <c r="TDG79" s="797"/>
      <c r="TDH79" s="797"/>
      <c r="TDI79" s="797"/>
      <c r="TDJ79" s="797"/>
      <c r="TDK79" s="797"/>
      <c r="TDL79" s="797"/>
      <c r="TDM79" s="797"/>
      <c r="TDN79" s="797"/>
      <c r="TDO79" s="797"/>
      <c r="TDP79" s="797"/>
      <c r="TDQ79" s="797"/>
      <c r="TDR79" s="797"/>
      <c r="TDS79" s="797"/>
      <c r="TDT79" s="797"/>
      <c r="TDU79" s="797"/>
      <c r="TDV79" s="797"/>
      <c r="TDW79" s="797"/>
      <c r="TDX79" s="797"/>
      <c r="TDY79" s="797"/>
      <c r="TDZ79" s="797"/>
      <c r="TEA79" s="797"/>
      <c r="TEB79" s="797"/>
      <c r="TEC79" s="797"/>
      <c r="TED79" s="797"/>
      <c r="TEE79" s="797"/>
      <c r="TEF79" s="797"/>
      <c r="TEG79" s="797"/>
      <c r="TEH79" s="797"/>
      <c r="TEI79" s="797"/>
      <c r="TEJ79" s="797"/>
      <c r="TEK79" s="797"/>
      <c r="TEL79" s="797"/>
      <c r="TEM79" s="797"/>
      <c r="TEN79" s="797"/>
      <c r="TEO79" s="797"/>
      <c r="TEP79" s="797"/>
      <c r="TEQ79" s="797"/>
      <c r="TER79" s="797"/>
      <c r="TES79" s="797"/>
      <c r="TET79" s="797"/>
      <c r="TEU79" s="797"/>
      <c r="TEV79" s="797"/>
      <c r="TEW79" s="797"/>
      <c r="TEX79" s="797"/>
      <c r="TEY79" s="797"/>
      <c r="TEZ79" s="797"/>
      <c r="TFA79" s="797"/>
      <c r="TFB79" s="797"/>
      <c r="TFC79" s="797"/>
      <c r="TFD79" s="797"/>
      <c r="TFE79" s="797"/>
      <c r="TFF79" s="797"/>
      <c r="TFG79" s="797"/>
      <c r="TFH79" s="797"/>
      <c r="TFI79" s="797"/>
      <c r="TFJ79" s="797"/>
      <c r="TFK79" s="797"/>
      <c r="TFL79" s="797"/>
      <c r="TFM79" s="797"/>
      <c r="TFN79" s="797"/>
      <c r="TFO79" s="797"/>
      <c r="TFP79" s="797"/>
      <c r="TFQ79" s="797"/>
      <c r="TFR79" s="797"/>
      <c r="TFS79" s="797"/>
      <c r="TFT79" s="797"/>
      <c r="TFU79" s="797"/>
      <c r="TFV79" s="797"/>
      <c r="TFW79" s="797"/>
      <c r="TFX79" s="797"/>
      <c r="TFY79" s="797"/>
      <c r="TFZ79" s="797"/>
      <c r="TGA79" s="797"/>
      <c r="TGB79" s="797"/>
      <c r="TGC79" s="797"/>
      <c r="TGD79" s="797"/>
      <c r="TGE79" s="797"/>
      <c r="TGF79" s="797"/>
      <c r="TGG79" s="797"/>
      <c r="TGH79" s="797"/>
      <c r="TGI79" s="797"/>
      <c r="TGJ79" s="797"/>
      <c r="TGK79" s="797"/>
      <c r="TGL79" s="797"/>
      <c r="TGM79" s="797"/>
      <c r="TGN79" s="797"/>
      <c r="TGO79" s="797"/>
      <c r="TGP79" s="797"/>
      <c r="TGQ79" s="797"/>
      <c r="TGR79" s="797"/>
      <c r="TGS79" s="797"/>
      <c r="TGT79" s="797"/>
      <c r="TGU79" s="797"/>
      <c r="TGV79" s="797"/>
      <c r="TGW79" s="797"/>
      <c r="TGX79" s="797"/>
      <c r="TGY79" s="797"/>
      <c r="TGZ79" s="797"/>
      <c r="THA79" s="797"/>
      <c r="THB79" s="797"/>
      <c r="THC79" s="797"/>
      <c r="THD79" s="797"/>
      <c r="THE79" s="797"/>
      <c r="THF79" s="797"/>
      <c r="THG79" s="797"/>
      <c r="THH79" s="797"/>
      <c r="THI79" s="797"/>
      <c r="THJ79" s="797"/>
      <c r="THK79" s="797"/>
      <c r="THL79" s="797"/>
      <c r="THM79" s="797"/>
      <c r="THN79" s="797"/>
      <c r="THO79" s="797"/>
      <c r="THP79" s="797"/>
      <c r="THQ79" s="797"/>
      <c r="THR79" s="797"/>
      <c r="THS79" s="797"/>
      <c r="THT79" s="797"/>
      <c r="THU79" s="797"/>
      <c r="THV79" s="797"/>
      <c r="THW79" s="797"/>
      <c r="THX79" s="797"/>
      <c r="THY79" s="797"/>
      <c r="THZ79" s="797"/>
      <c r="TIA79" s="797"/>
      <c r="TIB79" s="797"/>
      <c r="TIC79" s="797"/>
      <c r="TID79" s="797"/>
      <c r="TIE79" s="797"/>
      <c r="TIF79" s="797"/>
      <c r="TIG79" s="797"/>
      <c r="TIH79" s="797"/>
      <c r="TII79" s="797"/>
      <c r="TIJ79" s="797"/>
      <c r="TIK79" s="797"/>
      <c r="TIL79" s="797"/>
      <c r="TIM79" s="797"/>
      <c r="TIN79" s="797"/>
      <c r="TIO79" s="797"/>
      <c r="TIP79" s="797"/>
      <c r="TIQ79" s="797"/>
      <c r="TIR79" s="797"/>
      <c r="TIS79" s="797"/>
      <c r="TIT79" s="797"/>
      <c r="TIU79" s="797"/>
      <c r="TIV79" s="797"/>
      <c r="TIW79" s="797"/>
      <c r="TIX79" s="797"/>
      <c r="TIY79" s="797"/>
      <c r="TIZ79" s="797"/>
      <c r="TJA79" s="797"/>
      <c r="TJB79" s="797"/>
      <c r="TJC79" s="797"/>
      <c r="TJD79" s="797"/>
      <c r="TJE79" s="797"/>
      <c r="TJF79" s="797"/>
      <c r="TJG79" s="797"/>
      <c r="TJH79" s="797"/>
      <c r="TJI79" s="797"/>
      <c r="TJJ79" s="797"/>
      <c r="TJK79" s="797"/>
      <c r="TJL79" s="797"/>
      <c r="TJM79" s="797"/>
      <c r="TJN79" s="797"/>
      <c r="TJO79" s="797"/>
      <c r="TJP79" s="797"/>
      <c r="TJQ79" s="797"/>
      <c r="TJR79" s="797"/>
      <c r="TJS79" s="797"/>
      <c r="TJT79" s="797"/>
      <c r="TJU79" s="797"/>
      <c r="TJV79" s="797"/>
      <c r="TJW79" s="797"/>
      <c r="TJX79" s="797"/>
      <c r="TJY79" s="797"/>
      <c r="TJZ79" s="797"/>
      <c r="TKA79" s="797"/>
      <c r="TKB79" s="797"/>
      <c r="TKC79" s="797"/>
      <c r="TKD79" s="797"/>
      <c r="TKE79" s="797"/>
      <c r="TKF79" s="797"/>
      <c r="TKG79" s="797"/>
      <c r="TKH79" s="797"/>
      <c r="TKI79" s="797"/>
      <c r="TKJ79" s="797"/>
      <c r="TKK79" s="797"/>
      <c r="TKL79" s="797"/>
      <c r="TKM79" s="797"/>
      <c r="TKN79" s="797"/>
      <c r="TKO79" s="797"/>
      <c r="TKP79" s="797"/>
      <c r="TKQ79" s="797"/>
      <c r="TKR79" s="797"/>
      <c r="TKS79" s="797"/>
      <c r="TKT79" s="797"/>
      <c r="TKU79" s="797"/>
      <c r="TKV79" s="797"/>
      <c r="TKW79" s="797"/>
      <c r="TKX79" s="797"/>
      <c r="TKY79" s="797"/>
      <c r="TKZ79" s="797"/>
      <c r="TLA79" s="797"/>
      <c r="TLB79" s="797"/>
      <c r="TLC79" s="797"/>
      <c r="TLD79" s="797"/>
      <c r="TLE79" s="797"/>
      <c r="TLF79" s="797"/>
      <c r="TLG79" s="797"/>
      <c r="TLH79" s="797"/>
      <c r="TLI79" s="797"/>
      <c r="TLJ79" s="797"/>
      <c r="TLK79" s="797"/>
      <c r="TLL79" s="797"/>
      <c r="TLM79" s="797"/>
      <c r="TLN79" s="797"/>
      <c r="TLO79" s="797"/>
      <c r="TLP79" s="797"/>
      <c r="TLQ79" s="797"/>
      <c r="TLR79" s="797"/>
      <c r="TLS79" s="797"/>
      <c r="TLT79" s="797"/>
      <c r="TLU79" s="797"/>
      <c r="TLV79" s="797"/>
      <c r="TLW79" s="797"/>
      <c r="TLX79" s="797"/>
      <c r="TLY79" s="797"/>
      <c r="TLZ79" s="797"/>
      <c r="TMA79" s="797"/>
      <c r="TMB79" s="797"/>
      <c r="TMC79" s="797"/>
      <c r="TMD79" s="797"/>
      <c r="TME79" s="797"/>
      <c r="TMF79" s="797"/>
      <c r="TMG79" s="797"/>
      <c r="TMH79" s="797"/>
      <c r="TMI79" s="797"/>
      <c r="TMJ79" s="797"/>
      <c r="TMK79" s="797"/>
      <c r="TML79" s="797"/>
      <c r="TMM79" s="797"/>
      <c r="TMN79" s="797"/>
      <c r="TMO79" s="797"/>
      <c r="TMP79" s="797"/>
      <c r="TMQ79" s="797"/>
      <c r="TMR79" s="797"/>
      <c r="TMS79" s="797"/>
      <c r="TMT79" s="797"/>
      <c r="TMU79" s="797"/>
      <c r="TMV79" s="797"/>
      <c r="TMW79" s="797"/>
      <c r="TMX79" s="797"/>
      <c r="TMY79" s="797"/>
      <c r="TMZ79" s="797"/>
      <c r="TNA79" s="797"/>
      <c r="TNB79" s="797"/>
      <c r="TNC79" s="797"/>
      <c r="TND79" s="797"/>
      <c r="TNE79" s="797"/>
      <c r="TNF79" s="797"/>
      <c r="TNG79" s="797"/>
      <c r="TNH79" s="797"/>
      <c r="TNI79" s="797"/>
      <c r="TNJ79" s="797"/>
      <c r="TNK79" s="797"/>
      <c r="TNL79" s="797"/>
      <c r="TNM79" s="797"/>
      <c r="TNN79" s="797"/>
      <c r="TNO79" s="797"/>
      <c r="TNP79" s="797"/>
      <c r="TNQ79" s="797"/>
      <c r="TNR79" s="797"/>
      <c r="TNS79" s="797"/>
      <c r="TNT79" s="797"/>
      <c r="TNU79" s="797"/>
      <c r="TNV79" s="797"/>
      <c r="TNW79" s="797"/>
      <c r="TNX79" s="797"/>
      <c r="TNY79" s="797"/>
      <c r="TNZ79" s="797"/>
      <c r="TOA79" s="797"/>
      <c r="TOB79" s="797"/>
      <c r="TOC79" s="797"/>
      <c r="TOD79" s="797"/>
      <c r="TOE79" s="797"/>
      <c r="TOF79" s="797"/>
      <c r="TOG79" s="797"/>
      <c r="TOH79" s="797"/>
      <c r="TOI79" s="797"/>
      <c r="TOJ79" s="797"/>
      <c r="TOK79" s="797"/>
      <c r="TOL79" s="797"/>
      <c r="TOM79" s="797"/>
      <c r="TON79" s="797"/>
      <c r="TOO79" s="797"/>
      <c r="TOP79" s="797"/>
      <c r="TOQ79" s="797"/>
      <c r="TOR79" s="797"/>
      <c r="TOS79" s="797"/>
      <c r="TOT79" s="797"/>
      <c r="TOU79" s="797"/>
      <c r="TOV79" s="797"/>
      <c r="TOW79" s="797"/>
      <c r="TOX79" s="797"/>
      <c r="TOY79" s="797"/>
      <c r="TOZ79" s="797"/>
      <c r="TPA79" s="797"/>
      <c r="TPB79" s="797"/>
      <c r="TPC79" s="797"/>
      <c r="TPD79" s="797"/>
      <c r="TPE79" s="797"/>
      <c r="TPF79" s="797"/>
      <c r="TPG79" s="797"/>
      <c r="TPH79" s="797"/>
      <c r="TPI79" s="797"/>
      <c r="TPJ79" s="797"/>
      <c r="TPK79" s="797"/>
      <c r="TPL79" s="797"/>
      <c r="TPM79" s="797"/>
      <c r="TPN79" s="797"/>
      <c r="TPO79" s="797"/>
      <c r="TPP79" s="797"/>
      <c r="TPQ79" s="797"/>
      <c r="TPR79" s="797"/>
      <c r="TPS79" s="797"/>
      <c r="TPT79" s="797"/>
      <c r="TPU79" s="797"/>
      <c r="TPV79" s="797"/>
      <c r="TPW79" s="797"/>
      <c r="TPX79" s="797"/>
      <c r="TPY79" s="797"/>
      <c r="TPZ79" s="797"/>
      <c r="TQA79" s="797"/>
      <c r="TQB79" s="797"/>
      <c r="TQC79" s="797"/>
      <c r="TQD79" s="797"/>
      <c r="TQE79" s="797"/>
      <c r="TQF79" s="797"/>
      <c r="TQG79" s="797"/>
      <c r="TQH79" s="797"/>
      <c r="TQI79" s="797"/>
      <c r="TQJ79" s="797"/>
      <c r="TQK79" s="797"/>
      <c r="TQL79" s="797"/>
      <c r="TQM79" s="797"/>
      <c r="TQN79" s="797"/>
      <c r="TQO79" s="797"/>
      <c r="TQP79" s="797"/>
      <c r="TQQ79" s="797"/>
      <c r="TQR79" s="797"/>
      <c r="TQS79" s="797"/>
      <c r="TQT79" s="797"/>
      <c r="TQU79" s="797"/>
      <c r="TQV79" s="797"/>
      <c r="TQW79" s="797"/>
      <c r="TQX79" s="797"/>
      <c r="TQY79" s="797"/>
      <c r="TQZ79" s="797"/>
      <c r="TRA79" s="797"/>
      <c r="TRB79" s="797"/>
      <c r="TRC79" s="797"/>
      <c r="TRD79" s="797"/>
      <c r="TRE79" s="797"/>
      <c r="TRF79" s="797"/>
      <c r="TRG79" s="797"/>
      <c r="TRH79" s="797"/>
      <c r="TRI79" s="797"/>
      <c r="TRJ79" s="797"/>
      <c r="TRK79" s="797"/>
      <c r="TRL79" s="797"/>
      <c r="TRM79" s="797"/>
      <c r="TRN79" s="797"/>
      <c r="TRO79" s="797"/>
      <c r="TRP79" s="797"/>
      <c r="TRQ79" s="797"/>
      <c r="TRR79" s="797"/>
      <c r="TRS79" s="797"/>
      <c r="TRT79" s="797"/>
      <c r="TRU79" s="797"/>
      <c r="TRV79" s="797"/>
      <c r="TRW79" s="797"/>
      <c r="TRX79" s="797"/>
      <c r="TRY79" s="797"/>
      <c r="TRZ79" s="797"/>
      <c r="TSA79" s="797"/>
      <c r="TSB79" s="797"/>
      <c r="TSC79" s="797"/>
      <c r="TSD79" s="797"/>
      <c r="TSE79" s="797"/>
      <c r="TSF79" s="797"/>
      <c r="TSG79" s="797"/>
      <c r="TSH79" s="797"/>
      <c r="TSI79" s="797"/>
      <c r="TSJ79" s="797"/>
      <c r="TSK79" s="797"/>
      <c r="TSL79" s="797"/>
      <c r="TSM79" s="797"/>
      <c r="TSN79" s="797"/>
      <c r="TSO79" s="797"/>
      <c r="TSP79" s="797"/>
      <c r="TSQ79" s="797"/>
      <c r="TSR79" s="797"/>
      <c r="TSS79" s="797"/>
      <c r="TST79" s="797"/>
      <c r="TSU79" s="797"/>
      <c r="TSV79" s="797"/>
      <c r="TSW79" s="797"/>
      <c r="TSX79" s="797"/>
      <c r="TSY79" s="797"/>
      <c r="TSZ79" s="797"/>
      <c r="TTA79" s="797"/>
      <c r="TTB79" s="797"/>
      <c r="TTC79" s="797"/>
      <c r="TTD79" s="797"/>
      <c r="TTE79" s="797"/>
      <c r="TTF79" s="797"/>
      <c r="TTG79" s="797"/>
      <c r="TTH79" s="797"/>
      <c r="TTI79" s="797"/>
      <c r="TTJ79" s="797"/>
      <c r="TTK79" s="797"/>
      <c r="TTL79" s="797"/>
      <c r="TTM79" s="797"/>
      <c r="TTN79" s="797"/>
      <c r="TTO79" s="797"/>
      <c r="TTP79" s="797"/>
      <c r="TTQ79" s="797"/>
      <c r="TTR79" s="797"/>
      <c r="TTS79" s="797"/>
      <c r="TTT79" s="797"/>
      <c r="TTU79" s="797"/>
      <c r="TTV79" s="797"/>
      <c r="TTW79" s="797"/>
      <c r="TTX79" s="797"/>
      <c r="TTY79" s="797"/>
      <c r="TTZ79" s="797"/>
      <c r="TUA79" s="797"/>
      <c r="TUB79" s="797"/>
      <c r="TUC79" s="797"/>
      <c r="TUD79" s="797"/>
      <c r="TUE79" s="797"/>
      <c r="TUF79" s="797"/>
      <c r="TUG79" s="797"/>
      <c r="TUH79" s="797"/>
      <c r="TUI79" s="797"/>
      <c r="TUJ79" s="797"/>
      <c r="TUK79" s="797"/>
      <c r="TUL79" s="797"/>
      <c r="TUM79" s="797"/>
      <c r="TUN79" s="797"/>
      <c r="TUO79" s="797"/>
      <c r="TUP79" s="797"/>
      <c r="TUQ79" s="797"/>
      <c r="TUR79" s="797"/>
      <c r="TUS79" s="797"/>
      <c r="TUT79" s="797"/>
      <c r="TUU79" s="797"/>
      <c r="TUV79" s="797"/>
      <c r="TUW79" s="797"/>
      <c r="TUX79" s="797"/>
      <c r="TUY79" s="797"/>
      <c r="TUZ79" s="797"/>
      <c r="TVA79" s="797"/>
      <c r="TVB79" s="797"/>
      <c r="TVC79" s="797"/>
      <c r="TVD79" s="797"/>
      <c r="TVE79" s="797"/>
      <c r="TVF79" s="797"/>
      <c r="TVG79" s="797"/>
      <c r="TVH79" s="797"/>
      <c r="TVI79" s="797"/>
      <c r="TVJ79" s="797"/>
      <c r="TVK79" s="797"/>
      <c r="TVL79" s="797"/>
      <c r="TVM79" s="797"/>
      <c r="TVN79" s="797"/>
      <c r="TVO79" s="797"/>
      <c r="TVP79" s="797"/>
      <c r="TVQ79" s="797"/>
      <c r="TVR79" s="797"/>
      <c r="TVS79" s="797"/>
      <c r="TVT79" s="797"/>
      <c r="TVU79" s="797"/>
      <c r="TVV79" s="797"/>
      <c r="TVW79" s="797"/>
      <c r="TVX79" s="797"/>
      <c r="TVY79" s="797"/>
      <c r="TVZ79" s="797"/>
      <c r="TWA79" s="797"/>
      <c r="TWB79" s="797"/>
      <c r="TWC79" s="797"/>
      <c r="TWD79" s="797"/>
      <c r="TWE79" s="797"/>
      <c r="TWF79" s="797"/>
      <c r="TWG79" s="797"/>
      <c r="TWH79" s="797"/>
      <c r="TWI79" s="797"/>
      <c r="TWJ79" s="797"/>
      <c r="TWK79" s="797"/>
      <c r="TWL79" s="797"/>
      <c r="TWM79" s="797"/>
      <c r="TWN79" s="797"/>
      <c r="TWO79" s="797"/>
      <c r="TWP79" s="797"/>
      <c r="TWQ79" s="797"/>
      <c r="TWR79" s="797"/>
      <c r="TWS79" s="797"/>
      <c r="TWT79" s="797"/>
      <c r="TWU79" s="797"/>
      <c r="TWV79" s="797"/>
      <c r="TWW79" s="797"/>
      <c r="TWX79" s="797"/>
      <c r="TWY79" s="797"/>
      <c r="TWZ79" s="797"/>
      <c r="TXA79" s="797"/>
      <c r="TXB79" s="797"/>
      <c r="TXC79" s="797"/>
      <c r="TXD79" s="797"/>
      <c r="TXE79" s="797"/>
      <c r="TXF79" s="797"/>
      <c r="TXG79" s="797"/>
      <c r="TXH79" s="797"/>
      <c r="TXI79" s="797"/>
      <c r="TXJ79" s="797"/>
      <c r="TXK79" s="797"/>
      <c r="TXL79" s="797"/>
      <c r="TXM79" s="797"/>
      <c r="TXN79" s="797"/>
      <c r="TXO79" s="797"/>
      <c r="TXP79" s="797"/>
      <c r="TXQ79" s="797"/>
      <c r="TXR79" s="797"/>
      <c r="TXS79" s="797"/>
      <c r="TXT79" s="797"/>
      <c r="TXU79" s="797"/>
      <c r="TXV79" s="797"/>
      <c r="TXW79" s="797"/>
      <c r="TXX79" s="797"/>
      <c r="TXY79" s="797"/>
      <c r="TXZ79" s="797"/>
      <c r="TYA79" s="797"/>
      <c r="TYB79" s="797"/>
      <c r="TYC79" s="797"/>
      <c r="TYD79" s="797"/>
      <c r="TYE79" s="797"/>
      <c r="TYF79" s="797"/>
      <c r="TYG79" s="797"/>
      <c r="TYH79" s="797"/>
      <c r="TYI79" s="797"/>
      <c r="TYJ79" s="797"/>
      <c r="TYK79" s="797"/>
      <c r="TYL79" s="797"/>
      <c r="TYM79" s="797"/>
      <c r="TYN79" s="797"/>
      <c r="TYO79" s="797"/>
      <c r="TYP79" s="797"/>
      <c r="TYQ79" s="797"/>
      <c r="TYR79" s="797"/>
      <c r="TYS79" s="797"/>
      <c r="TYT79" s="797"/>
      <c r="TYU79" s="797"/>
      <c r="TYV79" s="797"/>
      <c r="TYW79" s="797"/>
      <c r="TYX79" s="797"/>
      <c r="TYY79" s="797"/>
      <c r="TYZ79" s="797"/>
      <c r="TZA79" s="797"/>
      <c r="TZB79" s="797"/>
      <c r="TZC79" s="797"/>
      <c r="TZD79" s="797"/>
      <c r="TZE79" s="797"/>
      <c r="TZF79" s="797"/>
      <c r="TZG79" s="797"/>
      <c r="TZH79" s="797"/>
      <c r="TZI79" s="797"/>
      <c r="TZJ79" s="797"/>
      <c r="TZK79" s="797"/>
      <c r="TZL79" s="797"/>
      <c r="TZM79" s="797"/>
      <c r="TZN79" s="797"/>
      <c r="TZO79" s="797"/>
      <c r="TZP79" s="797"/>
      <c r="TZQ79" s="797"/>
      <c r="TZR79" s="797"/>
      <c r="TZS79" s="797"/>
      <c r="TZT79" s="797"/>
      <c r="TZU79" s="797"/>
      <c r="TZV79" s="797"/>
      <c r="TZW79" s="797"/>
      <c r="TZX79" s="797"/>
      <c r="TZY79" s="797"/>
      <c r="TZZ79" s="797"/>
      <c r="UAA79" s="797"/>
      <c r="UAB79" s="797"/>
      <c r="UAC79" s="797"/>
      <c r="UAD79" s="797"/>
      <c r="UAE79" s="797"/>
      <c r="UAF79" s="797"/>
      <c r="UAG79" s="797"/>
      <c r="UAH79" s="797"/>
      <c r="UAI79" s="797"/>
      <c r="UAJ79" s="797"/>
      <c r="UAK79" s="797"/>
      <c r="UAL79" s="797"/>
      <c r="UAM79" s="797"/>
      <c r="UAN79" s="797"/>
      <c r="UAO79" s="797"/>
      <c r="UAP79" s="797"/>
      <c r="UAQ79" s="797"/>
      <c r="UAR79" s="797"/>
      <c r="UAS79" s="797"/>
      <c r="UAT79" s="797"/>
      <c r="UAU79" s="797"/>
      <c r="UAV79" s="797"/>
      <c r="UAW79" s="797"/>
      <c r="UAX79" s="797"/>
      <c r="UAY79" s="797"/>
      <c r="UAZ79" s="797"/>
      <c r="UBA79" s="797"/>
      <c r="UBB79" s="797"/>
      <c r="UBC79" s="797"/>
      <c r="UBD79" s="797"/>
      <c r="UBE79" s="797"/>
      <c r="UBF79" s="797"/>
      <c r="UBG79" s="797"/>
      <c r="UBH79" s="797"/>
      <c r="UBI79" s="797"/>
      <c r="UBJ79" s="797"/>
      <c r="UBK79" s="797"/>
      <c r="UBL79" s="797"/>
      <c r="UBM79" s="797"/>
      <c r="UBN79" s="797"/>
      <c r="UBO79" s="797"/>
      <c r="UBP79" s="797"/>
      <c r="UBQ79" s="797"/>
      <c r="UBR79" s="797"/>
      <c r="UBS79" s="797"/>
      <c r="UBT79" s="797"/>
      <c r="UBU79" s="797"/>
      <c r="UBV79" s="797"/>
      <c r="UBW79" s="797"/>
      <c r="UBX79" s="797"/>
      <c r="UBY79" s="797"/>
      <c r="UBZ79" s="797"/>
      <c r="UCA79" s="797"/>
      <c r="UCB79" s="797"/>
      <c r="UCC79" s="797"/>
      <c r="UCD79" s="797"/>
      <c r="UCE79" s="797"/>
      <c r="UCF79" s="797"/>
      <c r="UCG79" s="797"/>
      <c r="UCH79" s="797"/>
      <c r="UCI79" s="797"/>
      <c r="UCJ79" s="797"/>
      <c r="UCK79" s="797"/>
      <c r="UCL79" s="797"/>
      <c r="UCM79" s="797"/>
      <c r="UCN79" s="797"/>
      <c r="UCO79" s="797"/>
      <c r="UCP79" s="797"/>
      <c r="UCQ79" s="797"/>
      <c r="UCR79" s="797"/>
      <c r="UCS79" s="797"/>
      <c r="UCT79" s="797"/>
      <c r="UCU79" s="797"/>
      <c r="UCV79" s="797"/>
      <c r="UCW79" s="797"/>
      <c r="UCX79" s="797"/>
      <c r="UCY79" s="797"/>
      <c r="UCZ79" s="797"/>
      <c r="UDA79" s="797"/>
      <c r="UDB79" s="797"/>
      <c r="UDC79" s="797"/>
      <c r="UDD79" s="797"/>
      <c r="UDE79" s="797"/>
      <c r="UDF79" s="797"/>
      <c r="UDG79" s="797"/>
      <c r="UDH79" s="797"/>
      <c r="UDI79" s="797"/>
      <c r="UDJ79" s="797"/>
      <c r="UDK79" s="797"/>
      <c r="UDL79" s="797"/>
      <c r="UDM79" s="797"/>
      <c r="UDN79" s="797"/>
      <c r="UDO79" s="797"/>
      <c r="UDP79" s="797"/>
      <c r="UDQ79" s="797"/>
      <c r="UDR79" s="797"/>
      <c r="UDS79" s="797"/>
      <c r="UDT79" s="797"/>
      <c r="UDU79" s="797"/>
      <c r="UDV79" s="797"/>
      <c r="UDW79" s="797"/>
      <c r="UDX79" s="797"/>
      <c r="UDY79" s="797"/>
      <c r="UDZ79" s="797"/>
      <c r="UEA79" s="797"/>
      <c r="UEB79" s="797"/>
      <c r="UEC79" s="797"/>
      <c r="UED79" s="797"/>
      <c r="UEE79" s="797"/>
      <c r="UEF79" s="797"/>
      <c r="UEG79" s="797"/>
      <c r="UEH79" s="797"/>
      <c r="UEI79" s="797"/>
      <c r="UEJ79" s="797"/>
      <c r="UEK79" s="797"/>
      <c r="UEL79" s="797"/>
      <c r="UEM79" s="797"/>
      <c r="UEN79" s="797"/>
      <c r="UEO79" s="797"/>
      <c r="UEP79" s="797"/>
      <c r="UEQ79" s="797"/>
      <c r="UER79" s="797"/>
      <c r="UES79" s="797"/>
      <c r="UET79" s="797"/>
      <c r="UEU79" s="797"/>
      <c r="UEV79" s="797"/>
      <c r="UEW79" s="797"/>
      <c r="UEX79" s="797"/>
      <c r="UEY79" s="797"/>
      <c r="UEZ79" s="797"/>
      <c r="UFA79" s="797"/>
      <c r="UFB79" s="797"/>
      <c r="UFC79" s="797"/>
      <c r="UFD79" s="797"/>
      <c r="UFE79" s="797"/>
      <c r="UFF79" s="797"/>
      <c r="UFG79" s="797"/>
      <c r="UFH79" s="797"/>
      <c r="UFI79" s="797"/>
      <c r="UFJ79" s="797"/>
      <c r="UFK79" s="797"/>
      <c r="UFL79" s="797"/>
      <c r="UFM79" s="797"/>
      <c r="UFN79" s="797"/>
      <c r="UFO79" s="797"/>
      <c r="UFP79" s="797"/>
      <c r="UFQ79" s="797"/>
      <c r="UFR79" s="797"/>
      <c r="UFS79" s="797"/>
      <c r="UFT79" s="797"/>
      <c r="UFU79" s="797"/>
      <c r="UFV79" s="797"/>
      <c r="UFW79" s="797"/>
      <c r="UFX79" s="797"/>
      <c r="UFY79" s="797"/>
      <c r="UFZ79" s="797"/>
      <c r="UGA79" s="797"/>
      <c r="UGB79" s="797"/>
      <c r="UGC79" s="797"/>
      <c r="UGD79" s="797"/>
      <c r="UGE79" s="797"/>
      <c r="UGF79" s="797"/>
      <c r="UGG79" s="797"/>
      <c r="UGH79" s="797"/>
      <c r="UGI79" s="797"/>
      <c r="UGJ79" s="797"/>
      <c r="UGK79" s="797"/>
      <c r="UGL79" s="797"/>
      <c r="UGM79" s="797"/>
      <c r="UGN79" s="797"/>
      <c r="UGO79" s="797"/>
      <c r="UGP79" s="797"/>
      <c r="UGQ79" s="797"/>
      <c r="UGR79" s="797"/>
      <c r="UGS79" s="797"/>
      <c r="UGT79" s="797"/>
      <c r="UGU79" s="797"/>
      <c r="UGV79" s="797"/>
      <c r="UGW79" s="797"/>
      <c r="UGX79" s="797"/>
      <c r="UGY79" s="797"/>
      <c r="UGZ79" s="797"/>
      <c r="UHA79" s="797"/>
      <c r="UHB79" s="797"/>
      <c r="UHC79" s="797"/>
      <c r="UHD79" s="797"/>
      <c r="UHE79" s="797"/>
      <c r="UHF79" s="797"/>
      <c r="UHG79" s="797"/>
      <c r="UHH79" s="797"/>
      <c r="UHI79" s="797"/>
      <c r="UHJ79" s="797"/>
      <c r="UHK79" s="797"/>
      <c r="UHL79" s="797"/>
      <c r="UHM79" s="797"/>
      <c r="UHN79" s="797"/>
      <c r="UHO79" s="797"/>
      <c r="UHP79" s="797"/>
      <c r="UHQ79" s="797"/>
      <c r="UHR79" s="797"/>
      <c r="UHS79" s="797"/>
      <c r="UHT79" s="797"/>
      <c r="UHU79" s="797"/>
      <c r="UHV79" s="797"/>
      <c r="UHW79" s="797"/>
      <c r="UHX79" s="797"/>
      <c r="UHY79" s="797"/>
      <c r="UHZ79" s="797"/>
      <c r="UIA79" s="797"/>
      <c r="UIB79" s="797"/>
      <c r="UIC79" s="797"/>
      <c r="UID79" s="797"/>
      <c r="UIE79" s="797"/>
      <c r="UIF79" s="797"/>
      <c r="UIG79" s="797"/>
      <c r="UIH79" s="797"/>
      <c r="UII79" s="797"/>
      <c r="UIJ79" s="797"/>
      <c r="UIK79" s="797"/>
      <c r="UIL79" s="797"/>
      <c r="UIM79" s="797"/>
      <c r="UIN79" s="797"/>
      <c r="UIO79" s="797"/>
      <c r="UIP79" s="797"/>
      <c r="UIQ79" s="797"/>
      <c r="UIR79" s="797"/>
      <c r="UIS79" s="797"/>
      <c r="UIT79" s="797"/>
      <c r="UIU79" s="797"/>
      <c r="UIV79" s="797"/>
      <c r="UIW79" s="797"/>
      <c r="UIX79" s="797"/>
      <c r="UIY79" s="797"/>
      <c r="UIZ79" s="797"/>
      <c r="UJA79" s="797"/>
      <c r="UJB79" s="797"/>
      <c r="UJC79" s="797"/>
      <c r="UJD79" s="797"/>
      <c r="UJE79" s="797"/>
      <c r="UJF79" s="797"/>
      <c r="UJG79" s="797"/>
      <c r="UJH79" s="797"/>
      <c r="UJI79" s="797"/>
      <c r="UJJ79" s="797"/>
      <c r="UJK79" s="797"/>
      <c r="UJL79" s="797"/>
      <c r="UJM79" s="797"/>
      <c r="UJN79" s="797"/>
      <c r="UJO79" s="797"/>
      <c r="UJP79" s="797"/>
      <c r="UJQ79" s="797"/>
      <c r="UJR79" s="797"/>
      <c r="UJS79" s="797"/>
      <c r="UJT79" s="797"/>
      <c r="UJU79" s="797"/>
      <c r="UJV79" s="797"/>
      <c r="UJW79" s="797"/>
      <c r="UJX79" s="797"/>
      <c r="UJY79" s="797"/>
      <c r="UJZ79" s="797"/>
      <c r="UKA79" s="797"/>
      <c r="UKB79" s="797"/>
      <c r="UKC79" s="797"/>
      <c r="UKD79" s="797"/>
      <c r="UKE79" s="797"/>
      <c r="UKF79" s="797"/>
      <c r="UKG79" s="797"/>
      <c r="UKH79" s="797"/>
      <c r="UKI79" s="797"/>
      <c r="UKJ79" s="797"/>
      <c r="UKK79" s="797"/>
      <c r="UKL79" s="797"/>
      <c r="UKM79" s="797"/>
      <c r="UKN79" s="797"/>
      <c r="UKO79" s="797"/>
      <c r="UKP79" s="797"/>
      <c r="UKQ79" s="797"/>
      <c r="UKR79" s="797"/>
      <c r="UKS79" s="797"/>
      <c r="UKT79" s="797"/>
      <c r="UKU79" s="797"/>
      <c r="UKV79" s="797"/>
      <c r="UKW79" s="797"/>
      <c r="UKX79" s="797"/>
      <c r="UKY79" s="797"/>
      <c r="UKZ79" s="797"/>
      <c r="ULA79" s="797"/>
      <c r="ULB79" s="797"/>
      <c r="ULC79" s="797"/>
      <c r="ULD79" s="797"/>
      <c r="ULE79" s="797"/>
      <c r="ULF79" s="797"/>
      <c r="ULG79" s="797"/>
      <c r="ULH79" s="797"/>
      <c r="ULI79" s="797"/>
      <c r="ULJ79" s="797"/>
      <c r="ULK79" s="797"/>
      <c r="ULL79" s="797"/>
      <c r="ULM79" s="797"/>
      <c r="ULN79" s="797"/>
      <c r="ULO79" s="797"/>
      <c r="ULP79" s="797"/>
      <c r="ULQ79" s="797"/>
      <c r="ULR79" s="797"/>
      <c r="ULS79" s="797"/>
      <c r="ULT79" s="797"/>
      <c r="ULU79" s="797"/>
      <c r="ULV79" s="797"/>
      <c r="ULW79" s="797"/>
      <c r="ULX79" s="797"/>
      <c r="ULY79" s="797"/>
      <c r="ULZ79" s="797"/>
      <c r="UMA79" s="797"/>
      <c r="UMB79" s="797"/>
      <c r="UMC79" s="797"/>
      <c r="UMD79" s="797"/>
      <c r="UME79" s="797"/>
      <c r="UMF79" s="797"/>
      <c r="UMG79" s="797"/>
      <c r="UMH79" s="797"/>
      <c r="UMI79" s="797"/>
      <c r="UMJ79" s="797"/>
      <c r="UMK79" s="797"/>
      <c r="UML79" s="797"/>
      <c r="UMM79" s="797"/>
      <c r="UMN79" s="797"/>
      <c r="UMO79" s="797"/>
      <c r="UMP79" s="797"/>
      <c r="UMQ79" s="797"/>
      <c r="UMR79" s="797"/>
      <c r="UMS79" s="797"/>
      <c r="UMT79" s="797"/>
      <c r="UMU79" s="797"/>
      <c r="UMV79" s="797"/>
      <c r="UMW79" s="797"/>
      <c r="UMX79" s="797"/>
      <c r="UMY79" s="797"/>
      <c r="UMZ79" s="797"/>
      <c r="UNA79" s="797"/>
      <c r="UNB79" s="797"/>
      <c r="UNC79" s="797"/>
      <c r="UND79" s="797"/>
      <c r="UNE79" s="797"/>
      <c r="UNF79" s="797"/>
      <c r="UNG79" s="797"/>
      <c r="UNH79" s="797"/>
      <c r="UNI79" s="797"/>
      <c r="UNJ79" s="797"/>
      <c r="UNK79" s="797"/>
      <c r="UNL79" s="797"/>
      <c r="UNM79" s="797"/>
      <c r="UNN79" s="797"/>
      <c r="UNO79" s="797"/>
      <c r="UNP79" s="797"/>
      <c r="UNQ79" s="797"/>
      <c r="UNR79" s="797"/>
      <c r="UNS79" s="797"/>
      <c r="UNT79" s="797"/>
      <c r="UNU79" s="797"/>
      <c r="UNV79" s="797"/>
      <c r="UNW79" s="797"/>
      <c r="UNX79" s="797"/>
      <c r="UNY79" s="797"/>
      <c r="UNZ79" s="797"/>
      <c r="UOA79" s="797"/>
      <c r="UOB79" s="797"/>
      <c r="UOC79" s="797"/>
      <c r="UOD79" s="797"/>
      <c r="UOE79" s="797"/>
      <c r="UOF79" s="797"/>
      <c r="UOG79" s="797"/>
      <c r="UOH79" s="797"/>
      <c r="UOI79" s="797"/>
      <c r="UOJ79" s="797"/>
      <c r="UOK79" s="797"/>
      <c r="UOL79" s="797"/>
      <c r="UOM79" s="797"/>
      <c r="UON79" s="797"/>
      <c r="UOO79" s="797"/>
      <c r="UOP79" s="797"/>
      <c r="UOQ79" s="797"/>
      <c r="UOR79" s="797"/>
      <c r="UOS79" s="797"/>
      <c r="UOT79" s="797"/>
      <c r="UOU79" s="797"/>
      <c r="UOV79" s="797"/>
      <c r="UOW79" s="797"/>
      <c r="UOX79" s="797"/>
      <c r="UOY79" s="797"/>
      <c r="UOZ79" s="797"/>
      <c r="UPA79" s="797"/>
      <c r="UPB79" s="797"/>
      <c r="UPC79" s="797"/>
      <c r="UPD79" s="797"/>
      <c r="UPE79" s="797"/>
      <c r="UPF79" s="797"/>
      <c r="UPG79" s="797"/>
      <c r="UPH79" s="797"/>
      <c r="UPI79" s="797"/>
      <c r="UPJ79" s="797"/>
      <c r="UPK79" s="797"/>
      <c r="UPL79" s="797"/>
      <c r="UPM79" s="797"/>
      <c r="UPN79" s="797"/>
      <c r="UPO79" s="797"/>
      <c r="UPP79" s="797"/>
      <c r="UPQ79" s="797"/>
      <c r="UPR79" s="797"/>
      <c r="UPS79" s="797"/>
      <c r="UPT79" s="797"/>
      <c r="UPU79" s="797"/>
      <c r="UPV79" s="797"/>
      <c r="UPW79" s="797"/>
      <c r="UPX79" s="797"/>
      <c r="UPY79" s="797"/>
      <c r="UPZ79" s="797"/>
      <c r="UQA79" s="797"/>
      <c r="UQB79" s="797"/>
      <c r="UQC79" s="797"/>
      <c r="UQD79" s="797"/>
      <c r="UQE79" s="797"/>
      <c r="UQF79" s="797"/>
      <c r="UQG79" s="797"/>
      <c r="UQH79" s="797"/>
      <c r="UQI79" s="797"/>
      <c r="UQJ79" s="797"/>
      <c r="UQK79" s="797"/>
      <c r="UQL79" s="797"/>
      <c r="UQM79" s="797"/>
      <c r="UQN79" s="797"/>
      <c r="UQO79" s="797"/>
      <c r="UQP79" s="797"/>
      <c r="UQQ79" s="797"/>
      <c r="UQR79" s="797"/>
      <c r="UQS79" s="797"/>
      <c r="UQT79" s="797"/>
      <c r="UQU79" s="797"/>
      <c r="UQV79" s="797"/>
      <c r="UQW79" s="797"/>
      <c r="UQX79" s="797"/>
      <c r="UQY79" s="797"/>
      <c r="UQZ79" s="797"/>
      <c r="URA79" s="797"/>
      <c r="URB79" s="797"/>
      <c r="URC79" s="797"/>
      <c r="URD79" s="797"/>
      <c r="URE79" s="797"/>
      <c r="URF79" s="797"/>
      <c r="URG79" s="797"/>
      <c r="URH79" s="797"/>
      <c r="URI79" s="797"/>
      <c r="URJ79" s="797"/>
      <c r="URK79" s="797"/>
      <c r="URL79" s="797"/>
      <c r="URM79" s="797"/>
      <c r="URN79" s="797"/>
      <c r="URO79" s="797"/>
      <c r="URP79" s="797"/>
      <c r="URQ79" s="797"/>
      <c r="URR79" s="797"/>
      <c r="URS79" s="797"/>
      <c r="URT79" s="797"/>
      <c r="URU79" s="797"/>
      <c r="URV79" s="797"/>
      <c r="URW79" s="797"/>
      <c r="URX79" s="797"/>
      <c r="URY79" s="797"/>
      <c r="URZ79" s="797"/>
      <c r="USA79" s="797"/>
      <c r="USB79" s="797"/>
      <c r="USC79" s="797"/>
      <c r="USD79" s="797"/>
      <c r="USE79" s="797"/>
      <c r="USF79" s="797"/>
      <c r="USG79" s="797"/>
      <c r="USH79" s="797"/>
      <c r="USI79" s="797"/>
      <c r="USJ79" s="797"/>
      <c r="USK79" s="797"/>
      <c r="USL79" s="797"/>
      <c r="USM79" s="797"/>
      <c r="USN79" s="797"/>
      <c r="USO79" s="797"/>
      <c r="USP79" s="797"/>
      <c r="USQ79" s="797"/>
      <c r="USR79" s="797"/>
      <c r="USS79" s="797"/>
      <c r="UST79" s="797"/>
      <c r="USU79" s="797"/>
      <c r="USV79" s="797"/>
      <c r="USW79" s="797"/>
      <c r="USX79" s="797"/>
      <c r="USY79" s="797"/>
      <c r="USZ79" s="797"/>
      <c r="UTA79" s="797"/>
      <c r="UTB79" s="797"/>
      <c r="UTC79" s="797"/>
      <c r="UTD79" s="797"/>
      <c r="UTE79" s="797"/>
      <c r="UTF79" s="797"/>
      <c r="UTG79" s="797"/>
      <c r="UTH79" s="797"/>
      <c r="UTI79" s="797"/>
      <c r="UTJ79" s="797"/>
      <c r="UTK79" s="797"/>
      <c r="UTL79" s="797"/>
      <c r="UTM79" s="797"/>
      <c r="UTN79" s="797"/>
      <c r="UTO79" s="797"/>
      <c r="UTP79" s="797"/>
      <c r="UTQ79" s="797"/>
      <c r="UTR79" s="797"/>
      <c r="UTS79" s="797"/>
      <c r="UTT79" s="797"/>
      <c r="UTU79" s="797"/>
      <c r="UTV79" s="797"/>
      <c r="UTW79" s="797"/>
      <c r="UTX79" s="797"/>
      <c r="UTY79" s="797"/>
      <c r="UTZ79" s="797"/>
      <c r="UUA79" s="797"/>
      <c r="UUB79" s="797"/>
      <c r="UUC79" s="797"/>
      <c r="UUD79" s="797"/>
      <c r="UUE79" s="797"/>
      <c r="UUF79" s="797"/>
      <c r="UUG79" s="797"/>
      <c r="UUH79" s="797"/>
      <c r="UUI79" s="797"/>
      <c r="UUJ79" s="797"/>
      <c r="UUK79" s="797"/>
      <c r="UUL79" s="797"/>
      <c r="UUM79" s="797"/>
      <c r="UUN79" s="797"/>
      <c r="UUO79" s="797"/>
      <c r="UUP79" s="797"/>
      <c r="UUQ79" s="797"/>
      <c r="UUR79" s="797"/>
      <c r="UUS79" s="797"/>
      <c r="UUT79" s="797"/>
      <c r="UUU79" s="797"/>
      <c r="UUV79" s="797"/>
      <c r="UUW79" s="797"/>
      <c r="UUX79" s="797"/>
      <c r="UUY79" s="797"/>
      <c r="UUZ79" s="797"/>
      <c r="UVA79" s="797"/>
      <c r="UVB79" s="797"/>
      <c r="UVC79" s="797"/>
      <c r="UVD79" s="797"/>
      <c r="UVE79" s="797"/>
      <c r="UVF79" s="797"/>
      <c r="UVG79" s="797"/>
      <c r="UVH79" s="797"/>
      <c r="UVI79" s="797"/>
      <c r="UVJ79" s="797"/>
      <c r="UVK79" s="797"/>
      <c r="UVL79" s="797"/>
      <c r="UVM79" s="797"/>
      <c r="UVN79" s="797"/>
      <c r="UVO79" s="797"/>
      <c r="UVP79" s="797"/>
      <c r="UVQ79" s="797"/>
      <c r="UVR79" s="797"/>
      <c r="UVS79" s="797"/>
      <c r="UVT79" s="797"/>
      <c r="UVU79" s="797"/>
      <c r="UVV79" s="797"/>
      <c r="UVW79" s="797"/>
      <c r="UVX79" s="797"/>
      <c r="UVY79" s="797"/>
      <c r="UVZ79" s="797"/>
      <c r="UWA79" s="797"/>
      <c r="UWB79" s="797"/>
      <c r="UWC79" s="797"/>
      <c r="UWD79" s="797"/>
      <c r="UWE79" s="797"/>
      <c r="UWF79" s="797"/>
      <c r="UWG79" s="797"/>
      <c r="UWH79" s="797"/>
      <c r="UWI79" s="797"/>
      <c r="UWJ79" s="797"/>
      <c r="UWK79" s="797"/>
      <c r="UWL79" s="797"/>
      <c r="UWM79" s="797"/>
      <c r="UWN79" s="797"/>
      <c r="UWO79" s="797"/>
      <c r="UWP79" s="797"/>
      <c r="UWQ79" s="797"/>
      <c r="UWR79" s="797"/>
      <c r="UWS79" s="797"/>
      <c r="UWT79" s="797"/>
      <c r="UWU79" s="797"/>
      <c r="UWV79" s="797"/>
      <c r="UWW79" s="797"/>
      <c r="UWX79" s="797"/>
      <c r="UWY79" s="797"/>
      <c r="UWZ79" s="797"/>
      <c r="UXA79" s="797"/>
      <c r="UXB79" s="797"/>
      <c r="UXC79" s="797"/>
      <c r="UXD79" s="797"/>
      <c r="UXE79" s="797"/>
      <c r="UXF79" s="797"/>
      <c r="UXG79" s="797"/>
      <c r="UXH79" s="797"/>
      <c r="UXI79" s="797"/>
      <c r="UXJ79" s="797"/>
      <c r="UXK79" s="797"/>
      <c r="UXL79" s="797"/>
      <c r="UXM79" s="797"/>
      <c r="UXN79" s="797"/>
      <c r="UXO79" s="797"/>
      <c r="UXP79" s="797"/>
      <c r="UXQ79" s="797"/>
      <c r="UXR79" s="797"/>
      <c r="UXS79" s="797"/>
      <c r="UXT79" s="797"/>
      <c r="UXU79" s="797"/>
      <c r="UXV79" s="797"/>
      <c r="UXW79" s="797"/>
      <c r="UXX79" s="797"/>
      <c r="UXY79" s="797"/>
      <c r="UXZ79" s="797"/>
      <c r="UYA79" s="797"/>
      <c r="UYB79" s="797"/>
      <c r="UYC79" s="797"/>
      <c r="UYD79" s="797"/>
      <c r="UYE79" s="797"/>
      <c r="UYF79" s="797"/>
      <c r="UYG79" s="797"/>
      <c r="UYH79" s="797"/>
      <c r="UYI79" s="797"/>
      <c r="UYJ79" s="797"/>
      <c r="UYK79" s="797"/>
      <c r="UYL79" s="797"/>
      <c r="UYM79" s="797"/>
      <c r="UYN79" s="797"/>
      <c r="UYO79" s="797"/>
      <c r="UYP79" s="797"/>
      <c r="UYQ79" s="797"/>
      <c r="UYR79" s="797"/>
      <c r="UYS79" s="797"/>
      <c r="UYT79" s="797"/>
      <c r="UYU79" s="797"/>
      <c r="UYV79" s="797"/>
      <c r="UYW79" s="797"/>
      <c r="UYX79" s="797"/>
      <c r="UYY79" s="797"/>
      <c r="UYZ79" s="797"/>
      <c r="UZA79" s="797"/>
      <c r="UZB79" s="797"/>
      <c r="UZC79" s="797"/>
      <c r="UZD79" s="797"/>
      <c r="UZE79" s="797"/>
      <c r="UZF79" s="797"/>
      <c r="UZG79" s="797"/>
      <c r="UZH79" s="797"/>
      <c r="UZI79" s="797"/>
      <c r="UZJ79" s="797"/>
      <c r="UZK79" s="797"/>
      <c r="UZL79" s="797"/>
      <c r="UZM79" s="797"/>
      <c r="UZN79" s="797"/>
      <c r="UZO79" s="797"/>
      <c r="UZP79" s="797"/>
      <c r="UZQ79" s="797"/>
      <c r="UZR79" s="797"/>
      <c r="UZS79" s="797"/>
      <c r="UZT79" s="797"/>
      <c r="UZU79" s="797"/>
      <c r="UZV79" s="797"/>
      <c r="UZW79" s="797"/>
      <c r="UZX79" s="797"/>
      <c r="UZY79" s="797"/>
      <c r="UZZ79" s="797"/>
      <c r="VAA79" s="797"/>
      <c r="VAB79" s="797"/>
      <c r="VAC79" s="797"/>
      <c r="VAD79" s="797"/>
      <c r="VAE79" s="797"/>
      <c r="VAF79" s="797"/>
      <c r="VAG79" s="797"/>
      <c r="VAH79" s="797"/>
      <c r="VAI79" s="797"/>
      <c r="VAJ79" s="797"/>
      <c r="VAK79" s="797"/>
      <c r="VAL79" s="797"/>
      <c r="VAM79" s="797"/>
      <c r="VAN79" s="797"/>
      <c r="VAO79" s="797"/>
      <c r="VAP79" s="797"/>
      <c r="VAQ79" s="797"/>
      <c r="VAR79" s="797"/>
      <c r="VAS79" s="797"/>
      <c r="VAT79" s="797"/>
      <c r="VAU79" s="797"/>
      <c r="VAV79" s="797"/>
      <c r="VAW79" s="797"/>
      <c r="VAX79" s="797"/>
      <c r="VAY79" s="797"/>
      <c r="VAZ79" s="797"/>
      <c r="VBA79" s="797"/>
      <c r="VBB79" s="797"/>
      <c r="VBC79" s="797"/>
      <c r="VBD79" s="797"/>
      <c r="VBE79" s="797"/>
      <c r="VBF79" s="797"/>
      <c r="VBG79" s="797"/>
      <c r="VBH79" s="797"/>
      <c r="VBI79" s="797"/>
      <c r="VBJ79" s="797"/>
      <c r="VBK79" s="797"/>
      <c r="VBL79" s="797"/>
      <c r="VBM79" s="797"/>
      <c r="VBN79" s="797"/>
      <c r="VBO79" s="797"/>
      <c r="VBP79" s="797"/>
      <c r="VBQ79" s="797"/>
      <c r="VBR79" s="797"/>
      <c r="VBS79" s="797"/>
      <c r="VBT79" s="797"/>
      <c r="VBU79" s="797"/>
      <c r="VBV79" s="797"/>
      <c r="VBW79" s="797"/>
      <c r="VBX79" s="797"/>
      <c r="VBY79" s="797"/>
      <c r="VBZ79" s="797"/>
      <c r="VCA79" s="797"/>
      <c r="VCB79" s="797"/>
      <c r="VCC79" s="797"/>
      <c r="VCD79" s="797"/>
      <c r="VCE79" s="797"/>
      <c r="VCF79" s="797"/>
      <c r="VCG79" s="797"/>
      <c r="VCH79" s="797"/>
      <c r="VCI79" s="797"/>
      <c r="VCJ79" s="797"/>
      <c r="VCK79" s="797"/>
      <c r="VCL79" s="797"/>
      <c r="VCM79" s="797"/>
      <c r="VCN79" s="797"/>
      <c r="VCO79" s="797"/>
      <c r="VCP79" s="797"/>
      <c r="VCQ79" s="797"/>
      <c r="VCR79" s="797"/>
      <c r="VCS79" s="797"/>
      <c r="VCT79" s="797"/>
      <c r="VCU79" s="797"/>
      <c r="VCV79" s="797"/>
      <c r="VCW79" s="797"/>
      <c r="VCX79" s="797"/>
      <c r="VCY79" s="797"/>
      <c r="VCZ79" s="797"/>
      <c r="VDA79" s="797"/>
      <c r="VDB79" s="797"/>
      <c r="VDC79" s="797"/>
      <c r="VDD79" s="797"/>
      <c r="VDE79" s="797"/>
      <c r="VDF79" s="797"/>
      <c r="VDG79" s="797"/>
      <c r="VDH79" s="797"/>
      <c r="VDI79" s="797"/>
      <c r="VDJ79" s="797"/>
      <c r="VDK79" s="797"/>
      <c r="VDL79" s="797"/>
      <c r="VDM79" s="797"/>
      <c r="VDN79" s="797"/>
      <c r="VDO79" s="797"/>
      <c r="VDP79" s="797"/>
      <c r="VDQ79" s="797"/>
      <c r="VDR79" s="797"/>
      <c r="VDS79" s="797"/>
      <c r="VDT79" s="797"/>
      <c r="VDU79" s="797"/>
      <c r="VDV79" s="797"/>
      <c r="VDW79" s="797"/>
      <c r="VDX79" s="797"/>
      <c r="VDY79" s="797"/>
      <c r="VDZ79" s="797"/>
      <c r="VEA79" s="797"/>
      <c r="VEB79" s="797"/>
      <c r="VEC79" s="797"/>
      <c r="VED79" s="797"/>
      <c r="VEE79" s="797"/>
      <c r="VEF79" s="797"/>
      <c r="VEG79" s="797"/>
      <c r="VEH79" s="797"/>
      <c r="VEI79" s="797"/>
      <c r="VEJ79" s="797"/>
      <c r="VEK79" s="797"/>
      <c r="VEL79" s="797"/>
      <c r="VEM79" s="797"/>
      <c r="VEN79" s="797"/>
      <c r="VEO79" s="797"/>
      <c r="VEP79" s="797"/>
      <c r="VEQ79" s="797"/>
      <c r="VER79" s="797"/>
      <c r="VES79" s="797"/>
      <c r="VET79" s="797"/>
      <c r="VEU79" s="797"/>
      <c r="VEV79" s="797"/>
      <c r="VEW79" s="797"/>
      <c r="VEX79" s="797"/>
      <c r="VEY79" s="797"/>
      <c r="VEZ79" s="797"/>
      <c r="VFA79" s="797"/>
      <c r="VFB79" s="797"/>
      <c r="VFC79" s="797"/>
      <c r="VFD79" s="797"/>
      <c r="VFE79" s="797"/>
      <c r="VFF79" s="797"/>
      <c r="VFG79" s="797"/>
      <c r="VFH79" s="797"/>
      <c r="VFI79" s="797"/>
      <c r="VFJ79" s="797"/>
      <c r="VFK79" s="797"/>
      <c r="VFL79" s="797"/>
      <c r="VFM79" s="797"/>
      <c r="VFN79" s="797"/>
      <c r="VFO79" s="797"/>
      <c r="VFP79" s="797"/>
      <c r="VFQ79" s="797"/>
      <c r="VFR79" s="797"/>
      <c r="VFS79" s="797"/>
      <c r="VFT79" s="797"/>
      <c r="VFU79" s="797"/>
      <c r="VFV79" s="797"/>
      <c r="VFW79" s="797"/>
      <c r="VFX79" s="797"/>
      <c r="VFY79" s="797"/>
      <c r="VFZ79" s="797"/>
      <c r="VGA79" s="797"/>
      <c r="VGB79" s="797"/>
      <c r="VGC79" s="797"/>
      <c r="VGD79" s="797"/>
      <c r="VGE79" s="797"/>
      <c r="VGF79" s="797"/>
      <c r="VGG79" s="797"/>
      <c r="VGH79" s="797"/>
      <c r="VGI79" s="797"/>
      <c r="VGJ79" s="797"/>
      <c r="VGK79" s="797"/>
      <c r="VGL79" s="797"/>
      <c r="VGM79" s="797"/>
      <c r="VGN79" s="797"/>
      <c r="VGO79" s="797"/>
      <c r="VGP79" s="797"/>
      <c r="VGQ79" s="797"/>
      <c r="VGR79" s="797"/>
      <c r="VGS79" s="797"/>
      <c r="VGT79" s="797"/>
      <c r="VGU79" s="797"/>
      <c r="VGV79" s="797"/>
      <c r="VGW79" s="797"/>
      <c r="VGX79" s="797"/>
      <c r="VGY79" s="797"/>
      <c r="VGZ79" s="797"/>
      <c r="VHA79" s="797"/>
      <c r="VHB79" s="797"/>
      <c r="VHC79" s="797"/>
      <c r="VHD79" s="797"/>
      <c r="VHE79" s="797"/>
      <c r="VHF79" s="797"/>
      <c r="VHG79" s="797"/>
      <c r="VHH79" s="797"/>
      <c r="VHI79" s="797"/>
      <c r="VHJ79" s="797"/>
      <c r="VHK79" s="797"/>
      <c r="VHL79" s="797"/>
      <c r="VHM79" s="797"/>
      <c r="VHN79" s="797"/>
      <c r="VHO79" s="797"/>
      <c r="VHP79" s="797"/>
      <c r="VHQ79" s="797"/>
      <c r="VHR79" s="797"/>
      <c r="VHS79" s="797"/>
      <c r="VHT79" s="797"/>
      <c r="VHU79" s="797"/>
      <c r="VHV79" s="797"/>
      <c r="VHW79" s="797"/>
      <c r="VHX79" s="797"/>
      <c r="VHY79" s="797"/>
      <c r="VHZ79" s="797"/>
      <c r="VIA79" s="797"/>
      <c r="VIB79" s="797"/>
      <c r="VIC79" s="797"/>
      <c r="VID79" s="797"/>
      <c r="VIE79" s="797"/>
      <c r="VIF79" s="797"/>
      <c r="VIG79" s="797"/>
      <c r="VIH79" s="797"/>
      <c r="VII79" s="797"/>
      <c r="VIJ79" s="797"/>
      <c r="VIK79" s="797"/>
      <c r="VIL79" s="797"/>
      <c r="VIM79" s="797"/>
      <c r="VIN79" s="797"/>
      <c r="VIO79" s="797"/>
      <c r="VIP79" s="797"/>
      <c r="VIQ79" s="797"/>
      <c r="VIR79" s="797"/>
      <c r="VIS79" s="797"/>
      <c r="VIT79" s="797"/>
      <c r="VIU79" s="797"/>
      <c r="VIV79" s="797"/>
      <c r="VIW79" s="797"/>
      <c r="VIX79" s="797"/>
      <c r="VIY79" s="797"/>
      <c r="VIZ79" s="797"/>
      <c r="VJA79" s="797"/>
      <c r="VJB79" s="797"/>
      <c r="VJC79" s="797"/>
      <c r="VJD79" s="797"/>
      <c r="VJE79" s="797"/>
      <c r="VJF79" s="797"/>
      <c r="VJG79" s="797"/>
      <c r="VJH79" s="797"/>
      <c r="VJI79" s="797"/>
      <c r="VJJ79" s="797"/>
      <c r="VJK79" s="797"/>
      <c r="VJL79" s="797"/>
      <c r="VJM79" s="797"/>
      <c r="VJN79" s="797"/>
      <c r="VJO79" s="797"/>
      <c r="VJP79" s="797"/>
      <c r="VJQ79" s="797"/>
      <c r="VJR79" s="797"/>
      <c r="VJS79" s="797"/>
      <c r="VJT79" s="797"/>
      <c r="VJU79" s="797"/>
      <c r="VJV79" s="797"/>
      <c r="VJW79" s="797"/>
      <c r="VJX79" s="797"/>
      <c r="VJY79" s="797"/>
      <c r="VJZ79" s="797"/>
      <c r="VKA79" s="797"/>
      <c r="VKB79" s="797"/>
      <c r="VKC79" s="797"/>
      <c r="VKD79" s="797"/>
      <c r="VKE79" s="797"/>
      <c r="VKF79" s="797"/>
      <c r="VKG79" s="797"/>
      <c r="VKH79" s="797"/>
      <c r="VKI79" s="797"/>
      <c r="VKJ79" s="797"/>
      <c r="VKK79" s="797"/>
      <c r="VKL79" s="797"/>
      <c r="VKM79" s="797"/>
      <c r="VKN79" s="797"/>
      <c r="VKO79" s="797"/>
      <c r="VKP79" s="797"/>
      <c r="VKQ79" s="797"/>
      <c r="VKR79" s="797"/>
      <c r="VKS79" s="797"/>
      <c r="VKT79" s="797"/>
      <c r="VKU79" s="797"/>
      <c r="VKV79" s="797"/>
      <c r="VKW79" s="797"/>
      <c r="VKX79" s="797"/>
      <c r="VKY79" s="797"/>
      <c r="VKZ79" s="797"/>
      <c r="VLA79" s="797"/>
      <c r="VLB79" s="797"/>
      <c r="VLC79" s="797"/>
      <c r="VLD79" s="797"/>
      <c r="VLE79" s="797"/>
      <c r="VLF79" s="797"/>
      <c r="VLG79" s="797"/>
      <c r="VLH79" s="797"/>
      <c r="VLI79" s="797"/>
      <c r="VLJ79" s="797"/>
      <c r="VLK79" s="797"/>
      <c r="VLL79" s="797"/>
      <c r="VLM79" s="797"/>
      <c r="VLN79" s="797"/>
      <c r="VLO79" s="797"/>
      <c r="VLP79" s="797"/>
      <c r="VLQ79" s="797"/>
      <c r="VLR79" s="797"/>
      <c r="VLS79" s="797"/>
      <c r="VLT79" s="797"/>
      <c r="VLU79" s="797"/>
      <c r="VLV79" s="797"/>
      <c r="VLW79" s="797"/>
      <c r="VLX79" s="797"/>
      <c r="VLY79" s="797"/>
      <c r="VLZ79" s="797"/>
      <c r="VMA79" s="797"/>
      <c r="VMB79" s="797"/>
      <c r="VMC79" s="797"/>
      <c r="VMD79" s="797"/>
      <c r="VME79" s="797"/>
      <c r="VMF79" s="797"/>
      <c r="VMG79" s="797"/>
      <c r="VMH79" s="797"/>
      <c r="VMI79" s="797"/>
      <c r="VMJ79" s="797"/>
      <c r="VMK79" s="797"/>
      <c r="VML79" s="797"/>
      <c r="VMM79" s="797"/>
      <c r="VMN79" s="797"/>
      <c r="VMO79" s="797"/>
      <c r="VMP79" s="797"/>
      <c r="VMQ79" s="797"/>
      <c r="VMR79" s="797"/>
      <c r="VMS79" s="797"/>
      <c r="VMT79" s="797"/>
      <c r="VMU79" s="797"/>
      <c r="VMV79" s="797"/>
      <c r="VMW79" s="797"/>
      <c r="VMX79" s="797"/>
      <c r="VMY79" s="797"/>
      <c r="VMZ79" s="797"/>
      <c r="VNA79" s="797"/>
      <c r="VNB79" s="797"/>
      <c r="VNC79" s="797"/>
      <c r="VND79" s="797"/>
      <c r="VNE79" s="797"/>
      <c r="VNF79" s="797"/>
      <c r="VNG79" s="797"/>
      <c r="VNH79" s="797"/>
      <c r="VNI79" s="797"/>
      <c r="VNJ79" s="797"/>
      <c r="VNK79" s="797"/>
      <c r="VNL79" s="797"/>
      <c r="VNM79" s="797"/>
      <c r="VNN79" s="797"/>
      <c r="VNO79" s="797"/>
      <c r="VNP79" s="797"/>
      <c r="VNQ79" s="797"/>
      <c r="VNR79" s="797"/>
      <c r="VNS79" s="797"/>
      <c r="VNT79" s="797"/>
      <c r="VNU79" s="797"/>
      <c r="VNV79" s="797"/>
      <c r="VNW79" s="797"/>
      <c r="VNX79" s="797"/>
      <c r="VNY79" s="797"/>
      <c r="VNZ79" s="797"/>
      <c r="VOA79" s="797"/>
      <c r="VOB79" s="797"/>
      <c r="VOC79" s="797"/>
      <c r="VOD79" s="797"/>
      <c r="VOE79" s="797"/>
      <c r="VOF79" s="797"/>
      <c r="VOG79" s="797"/>
      <c r="VOH79" s="797"/>
      <c r="VOI79" s="797"/>
      <c r="VOJ79" s="797"/>
      <c r="VOK79" s="797"/>
      <c r="VOL79" s="797"/>
      <c r="VOM79" s="797"/>
      <c r="VON79" s="797"/>
      <c r="VOO79" s="797"/>
      <c r="VOP79" s="797"/>
      <c r="VOQ79" s="797"/>
      <c r="VOR79" s="797"/>
      <c r="VOS79" s="797"/>
      <c r="VOT79" s="797"/>
      <c r="VOU79" s="797"/>
      <c r="VOV79" s="797"/>
      <c r="VOW79" s="797"/>
      <c r="VOX79" s="797"/>
      <c r="VOY79" s="797"/>
      <c r="VOZ79" s="797"/>
      <c r="VPA79" s="797"/>
      <c r="VPB79" s="797"/>
      <c r="VPC79" s="797"/>
      <c r="VPD79" s="797"/>
      <c r="VPE79" s="797"/>
      <c r="VPF79" s="797"/>
      <c r="VPG79" s="797"/>
      <c r="VPH79" s="797"/>
      <c r="VPI79" s="797"/>
      <c r="VPJ79" s="797"/>
      <c r="VPK79" s="797"/>
      <c r="VPL79" s="797"/>
      <c r="VPM79" s="797"/>
      <c r="VPN79" s="797"/>
      <c r="VPO79" s="797"/>
      <c r="VPP79" s="797"/>
      <c r="VPQ79" s="797"/>
      <c r="VPR79" s="797"/>
      <c r="VPS79" s="797"/>
      <c r="VPT79" s="797"/>
      <c r="VPU79" s="797"/>
      <c r="VPV79" s="797"/>
      <c r="VPW79" s="797"/>
      <c r="VPX79" s="797"/>
      <c r="VPY79" s="797"/>
      <c r="VPZ79" s="797"/>
      <c r="VQA79" s="797"/>
      <c r="VQB79" s="797"/>
      <c r="VQC79" s="797"/>
      <c r="VQD79" s="797"/>
      <c r="VQE79" s="797"/>
      <c r="VQF79" s="797"/>
      <c r="VQG79" s="797"/>
      <c r="VQH79" s="797"/>
      <c r="VQI79" s="797"/>
      <c r="VQJ79" s="797"/>
      <c r="VQK79" s="797"/>
      <c r="VQL79" s="797"/>
      <c r="VQM79" s="797"/>
      <c r="VQN79" s="797"/>
      <c r="VQO79" s="797"/>
      <c r="VQP79" s="797"/>
      <c r="VQQ79" s="797"/>
      <c r="VQR79" s="797"/>
      <c r="VQS79" s="797"/>
      <c r="VQT79" s="797"/>
      <c r="VQU79" s="797"/>
      <c r="VQV79" s="797"/>
      <c r="VQW79" s="797"/>
      <c r="VQX79" s="797"/>
      <c r="VQY79" s="797"/>
      <c r="VQZ79" s="797"/>
      <c r="VRA79" s="797"/>
      <c r="VRB79" s="797"/>
      <c r="VRC79" s="797"/>
      <c r="VRD79" s="797"/>
      <c r="VRE79" s="797"/>
      <c r="VRF79" s="797"/>
      <c r="VRG79" s="797"/>
      <c r="VRH79" s="797"/>
      <c r="VRI79" s="797"/>
      <c r="VRJ79" s="797"/>
      <c r="VRK79" s="797"/>
      <c r="VRL79" s="797"/>
      <c r="VRM79" s="797"/>
      <c r="VRN79" s="797"/>
      <c r="VRO79" s="797"/>
      <c r="VRP79" s="797"/>
      <c r="VRQ79" s="797"/>
      <c r="VRR79" s="797"/>
      <c r="VRS79" s="797"/>
      <c r="VRT79" s="797"/>
      <c r="VRU79" s="797"/>
      <c r="VRV79" s="797"/>
      <c r="VRW79" s="797"/>
      <c r="VRX79" s="797"/>
      <c r="VRY79" s="797"/>
      <c r="VRZ79" s="797"/>
      <c r="VSA79" s="797"/>
      <c r="VSB79" s="797"/>
      <c r="VSC79" s="797"/>
      <c r="VSD79" s="797"/>
      <c r="VSE79" s="797"/>
      <c r="VSF79" s="797"/>
      <c r="VSG79" s="797"/>
      <c r="VSH79" s="797"/>
      <c r="VSI79" s="797"/>
      <c r="VSJ79" s="797"/>
      <c r="VSK79" s="797"/>
      <c r="VSL79" s="797"/>
      <c r="VSM79" s="797"/>
      <c r="VSN79" s="797"/>
      <c r="VSO79" s="797"/>
      <c r="VSP79" s="797"/>
      <c r="VSQ79" s="797"/>
      <c r="VSR79" s="797"/>
      <c r="VSS79" s="797"/>
      <c r="VST79" s="797"/>
      <c r="VSU79" s="797"/>
      <c r="VSV79" s="797"/>
      <c r="VSW79" s="797"/>
      <c r="VSX79" s="797"/>
      <c r="VSY79" s="797"/>
      <c r="VSZ79" s="797"/>
      <c r="VTA79" s="797"/>
      <c r="VTB79" s="797"/>
      <c r="VTC79" s="797"/>
      <c r="VTD79" s="797"/>
      <c r="VTE79" s="797"/>
      <c r="VTF79" s="797"/>
      <c r="VTG79" s="797"/>
      <c r="VTH79" s="797"/>
      <c r="VTI79" s="797"/>
      <c r="VTJ79" s="797"/>
      <c r="VTK79" s="797"/>
      <c r="VTL79" s="797"/>
      <c r="VTM79" s="797"/>
      <c r="VTN79" s="797"/>
      <c r="VTO79" s="797"/>
      <c r="VTP79" s="797"/>
      <c r="VTQ79" s="797"/>
      <c r="VTR79" s="797"/>
      <c r="VTS79" s="797"/>
      <c r="VTT79" s="797"/>
      <c r="VTU79" s="797"/>
      <c r="VTV79" s="797"/>
      <c r="VTW79" s="797"/>
      <c r="VTX79" s="797"/>
      <c r="VTY79" s="797"/>
      <c r="VTZ79" s="797"/>
      <c r="VUA79" s="797"/>
      <c r="VUB79" s="797"/>
      <c r="VUC79" s="797"/>
      <c r="VUD79" s="797"/>
      <c r="VUE79" s="797"/>
      <c r="VUF79" s="797"/>
      <c r="VUG79" s="797"/>
      <c r="VUH79" s="797"/>
      <c r="VUI79" s="797"/>
      <c r="VUJ79" s="797"/>
      <c r="VUK79" s="797"/>
      <c r="VUL79" s="797"/>
      <c r="VUM79" s="797"/>
      <c r="VUN79" s="797"/>
      <c r="VUO79" s="797"/>
      <c r="VUP79" s="797"/>
      <c r="VUQ79" s="797"/>
      <c r="VUR79" s="797"/>
      <c r="VUS79" s="797"/>
      <c r="VUT79" s="797"/>
      <c r="VUU79" s="797"/>
      <c r="VUV79" s="797"/>
      <c r="VUW79" s="797"/>
      <c r="VUX79" s="797"/>
      <c r="VUY79" s="797"/>
      <c r="VUZ79" s="797"/>
      <c r="VVA79" s="797"/>
      <c r="VVB79" s="797"/>
      <c r="VVC79" s="797"/>
      <c r="VVD79" s="797"/>
      <c r="VVE79" s="797"/>
      <c r="VVF79" s="797"/>
      <c r="VVG79" s="797"/>
      <c r="VVH79" s="797"/>
      <c r="VVI79" s="797"/>
      <c r="VVJ79" s="797"/>
      <c r="VVK79" s="797"/>
      <c r="VVL79" s="797"/>
      <c r="VVM79" s="797"/>
      <c r="VVN79" s="797"/>
      <c r="VVO79" s="797"/>
      <c r="VVP79" s="797"/>
      <c r="VVQ79" s="797"/>
      <c r="VVR79" s="797"/>
      <c r="VVS79" s="797"/>
      <c r="VVT79" s="797"/>
      <c r="VVU79" s="797"/>
      <c r="VVV79" s="797"/>
      <c r="VVW79" s="797"/>
      <c r="VVX79" s="797"/>
      <c r="VVY79" s="797"/>
      <c r="VVZ79" s="797"/>
      <c r="VWA79" s="797"/>
      <c r="VWB79" s="797"/>
      <c r="VWC79" s="797"/>
      <c r="VWD79" s="797"/>
      <c r="VWE79" s="797"/>
      <c r="VWF79" s="797"/>
      <c r="VWG79" s="797"/>
      <c r="VWH79" s="797"/>
      <c r="VWI79" s="797"/>
      <c r="VWJ79" s="797"/>
      <c r="VWK79" s="797"/>
      <c r="VWL79" s="797"/>
      <c r="VWM79" s="797"/>
      <c r="VWN79" s="797"/>
      <c r="VWO79" s="797"/>
      <c r="VWP79" s="797"/>
      <c r="VWQ79" s="797"/>
      <c r="VWR79" s="797"/>
      <c r="VWS79" s="797"/>
      <c r="VWT79" s="797"/>
      <c r="VWU79" s="797"/>
      <c r="VWV79" s="797"/>
      <c r="VWW79" s="797"/>
      <c r="VWX79" s="797"/>
      <c r="VWY79" s="797"/>
      <c r="VWZ79" s="797"/>
      <c r="VXA79" s="797"/>
      <c r="VXB79" s="797"/>
      <c r="VXC79" s="797"/>
      <c r="VXD79" s="797"/>
      <c r="VXE79" s="797"/>
      <c r="VXF79" s="797"/>
      <c r="VXG79" s="797"/>
      <c r="VXH79" s="797"/>
      <c r="VXI79" s="797"/>
      <c r="VXJ79" s="797"/>
      <c r="VXK79" s="797"/>
      <c r="VXL79" s="797"/>
      <c r="VXM79" s="797"/>
      <c r="VXN79" s="797"/>
      <c r="VXO79" s="797"/>
      <c r="VXP79" s="797"/>
      <c r="VXQ79" s="797"/>
      <c r="VXR79" s="797"/>
      <c r="VXS79" s="797"/>
      <c r="VXT79" s="797"/>
      <c r="VXU79" s="797"/>
      <c r="VXV79" s="797"/>
      <c r="VXW79" s="797"/>
      <c r="VXX79" s="797"/>
      <c r="VXY79" s="797"/>
      <c r="VXZ79" s="797"/>
      <c r="VYA79" s="797"/>
      <c r="VYB79" s="797"/>
      <c r="VYC79" s="797"/>
      <c r="VYD79" s="797"/>
      <c r="VYE79" s="797"/>
      <c r="VYF79" s="797"/>
      <c r="VYG79" s="797"/>
      <c r="VYH79" s="797"/>
      <c r="VYI79" s="797"/>
      <c r="VYJ79" s="797"/>
      <c r="VYK79" s="797"/>
      <c r="VYL79" s="797"/>
      <c r="VYM79" s="797"/>
      <c r="VYN79" s="797"/>
      <c r="VYO79" s="797"/>
      <c r="VYP79" s="797"/>
      <c r="VYQ79" s="797"/>
      <c r="VYR79" s="797"/>
      <c r="VYS79" s="797"/>
      <c r="VYT79" s="797"/>
      <c r="VYU79" s="797"/>
      <c r="VYV79" s="797"/>
      <c r="VYW79" s="797"/>
      <c r="VYX79" s="797"/>
      <c r="VYY79" s="797"/>
      <c r="VYZ79" s="797"/>
      <c r="VZA79" s="797"/>
      <c r="VZB79" s="797"/>
      <c r="VZC79" s="797"/>
      <c r="VZD79" s="797"/>
      <c r="VZE79" s="797"/>
      <c r="VZF79" s="797"/>
      <c r="VZG79" s="797"/>
      <c r="VZH79" s="797"/>
      <c r="VZI79" s="797"/>
      <c r="VZJ79" s="797"/>
      <c r="VZK79" s="797"/>
      <c r="VZL79" s="797"/>
      <c r="VZM79" s="797"/>
      <c r="VZN79" s="797"/>
      <c r="VZO79" s="797"/>
      <c r="VZP79" s="797"/>
      <c r="VZQ79" s="797"/>
      <c r="VZR79" s="797"/>
      <c r="VZS79" s="797"/>
      <c r="VZT79" s="797"/>
      <c r="VZU79" s="797"/>
      <c r="VZV79" s="797"/>
      <c r="VZW79" s="797"/>
      <c r="VZX79" s="797"/>
      <c r="VZY79" s="797"/>
      <c r="VZZ79" s="797"/>
      <c r="WAA79" s="797"/>
      <c r="WAB79" s="797"/>
      <c r="WAC79" s="797"/>
      <c r="WAD79" s="797"/>
      <c r="WAE79" s="797"/>
      <c r="WAF79" s="797"/>
      <c r="WAG79" s="797"/>
      <c r="WAH79" s="797"/>
      <c r="WAI79" s="797"/>
      <c r="WAJ79" s="797"/>
      <c r="WAK79" s="797"/>
      <c r="WAL79" s="797"/>
      <c r="WAM79" s="797"/>
      <c r="WAN79" s="797"/>
      <c r="WAO79" s="797"/>
      <c r="WAP79" s="797"/>
      <c r="WAQ79" s="797"/>
      <c r="WAR79" s="797"/>
      <c r="WAS79" s="797"/>
      <c r="WAT79" s="797"/>
      <c r="WAU79" s="797"/>
      <c r="WAV79" s="797"/>
      <c r="WAW79" s="797"/>
      <c r="WAX79" s="797"/>
      <c r="WAY79" s="797"/>
      <c r="WAZ79" s="797"/>
      <c r="WBA79" s="797"/>
      <c r="WBB79" s="797"/>
      <c r="WBC79" s="797"/>
      <c r="WBD79" s="797"/>
      <c r="WBE79" s="797"/>
      <c r="WBF79" s="797"/>
      <c r="WBG79" s="797"/>
      <c r="WBH79" s="797"/>
      <c r="WBI79" s="797"/>
      <c r="WBJ79" s="797"/>
      <c r="WBK79" s="797"/>
      <c r="WBL79" s="797"/>
      <c r="WBM79" s="797"/>
      <c r="WBN79" s="797"/>
      <c r="WBO79" s="797"/>
      <c r="WBP79" s="797"/>
      <c r="WBQ79" s="797"/>
      <c r="WBR79" s="797"/>
      <c r="WBS79" s="797"/>
      <c r="WBT79" s="797"/>
      <c r="WBU79" s="797"/>
      <c r="WBV79" s="797"/>
      <c r="WBW79" s="797"/>
      <c r="WBX79" s="797"/>
      <c r="WBY79" s="797"/>
      <c r="WBZ79" s="797"/>
      <c r="WCA79" s="797"/>
      <c r="WCB79" s="797"/>
      <c r="WCC79" s="797"/>
      <c r="WCD79" s="797"/>
      <c r="WCE79" s="797"/>
      <c r="WCF79" s="797"/>
      <c r="WCG79" s="797"/>
      <c r="WCH79" s="797"/>
      <c r="WCI79" s="797"/>
      <c r="WCJ79" s="797"/>
      <c r="WCK79" s="797"/>
      <c r="WCL79" s="797"/>
      <c r="WCM79" s="797"/>
      <c r="WCN79" s="797"/>
      <c r="WCO79" s="797"/>
      <c r="WCP79" s="797"/>
      <c r="WCQ79" s="797"/>
      <c r="WCR79" s="797"/>
      <c r="WCS79" s="797"/>
      <c r="WCT79" s="797"/>
      <c r="WCU79" s="797"/>
      <c r="WCV79" s="797"/>
      <c r="WCW79" s="797"/>
      <c r="WCX79" s="797"/>
      <c r="WCY79" s="797"/>
      <c r="WCZ79" s="797"/>
      <c r="WDA79" s="797"/>
      <c r="WDB79" s="797"/>
      <c r="WDC79" s="797"/>
      <c r="WDD79" s="797"/>
      <c r="WDE79" s="797"/>
      <c r="WDF79" s="797"/>
      <c r="WDG79" s="797"/>
      <c r="WDH79" s="797"/>
      <c r="WDI79" s="797"/>
      <c r="WDJ79" s="797"/>
      <c r="WDK79" s="797"/>
      <c r="WDL79" s="797"/>
      <c r="WDM79" s="797"/>
      <c r="WDN79" s="797"/>
      <c r="WDO79" s="797"/>
      <c r="WDP79" s="797"/>
      <c r="WDQ79" s="797"/>
      <c r="WDR79" s="797"/>
      <c r="WDS79" s="797"/>
      <c r="WDT79" s="797"/>
      <c r="WDU79" s="797"/>
      <c r="WDV79" s="797"/>
      <c r="WDW79" s="797"/>
      <c r="WDX79" s="797"/>
      <c r="WDY79" s="797"/>
      <c r="WDZ79" s="797"/>
      <c r="WEA79" s="797"/>
      <c r="WEB79" s="797"/>
      <c r="WEC79" s="797"/>
      <c r="WED79" s="797"/>
      <c r="WEE79" s="797"/>
      <c r="WEF79" s="797"/>
      <c r="WEG79" s="797"/>
      <c r="WEH79" s="797"/>
      <c r="WEI79" s="797"/>
      <c r="WEJ79" s="797"/>
      <c r="WEK79" s="797"/>
      <c r="WEL79" s="797"/>
      <c r="WEM79" s="797"/>
      <c r="WEN79" s="797"/>
      <c r="WEO79" s="797"/>
      <c r="WEP79" s="797"/>
      <c r="WEQ79" s="797"/>
      <c r="WER79" s="797"/>
      <c r="WES79" s="797"/>
      <c r="WET79" s="797"/>
      <c r="WEU79" s="797"/>
      <c r="WEV79" s="797"/>
      <c r="WEW79" s="797"/>
      <c r="WEX79" s="797"/>
      <c r="WEY79" s="797"/>
      <c r="WEZ79" s="797"/>
      <c r="WFA79" s="797"/>
      <c r="WFB79" s="797"/>
      <c r="WFC79" s="797"/>
      <c r="WFD79" s="797"/>
      <c r="WFE79" s="797"/>
      <c r="WFF79" s="797"/>
      <c r="WFG79" s="797"/>
      <c r="WFH79" s="797"/>
      <c r="WFI79" s="797"/>
      <c r="WFJ79" s="797"/>
      <c r="WFK79" s="797"/>
      <c r="WFL79" s="797"/>
      <c r="WFM79" s="797"/>
      <c r="WFN79" s="797"/>
      <c r="WFO79" s="797"/>
      <c r="WFP79" s="797"/>
      <c r="WFQ79" s="797"/>
      <c r="WFR79" s="797"/>
      <c r="WFS79" s="797"/>
      <c r="WFT79" s="797"/>
      <c r="WFU79" s="797"/>
      <c r="WFV79" s="797"/>
      <c r="WFW79" s="797"/>
      <c r="WFX79" s="797"/>
      <c r="WFY79" s="797"/>
      <c r="WFZ79" s="797"/>
      <c r="WGA79" s="797"/>
      <c r="WGB79" s="797"/>
      <c r="WGC79" s="797"/>
      <c r="WGD79" s="797"/>
      <c r="WGE79" s="797"/>
      <c r="WGF79" s="797"/>
      <c r="WGG79" s="797"/>
      <c r="WGH79" s="797"/>
      <c r="WGI79" s="797"/>
      <c r="WGJ79" s="797"/>
      <c r="WGK79" s="797"/>
      <c r="WGL79" s="797"/>
      <c r="WGM79" s="797"/>
      <c r="WGN79" s="797"/>
      <c r="WGO79" s="797"/>
      <c r="WGP79" s="797"/>
      <c r="WGQ79" s="797"/>
      <c r="WGR79" s="797"/>
      <c r="WGS79" s="797"/>
      <c r="WGT79" s="797"/>
      <c r="WGU79" s="797"/>
      <c r="WGV79" s="797"/>
      <c r="WGW79" s="797"/>
      <c r="WGX79" s="797"/>
      <c r="WGY79" s="797"/>
      <c r="WGZ79" s="797"/>
      <c r="WHA79" s="797"/>
      <c r="WHB79" s="797"/>
      <c r="WHC79" s="797"/>
      <c r="WHD79" s="797"/>
      <c r="WHE79" s="797"/>
      <c r="WHF79" s="797"/>
      <c r="WHG79" s="797"/>
      <c r="WHH79" s="797"/>
      <c r="WHI79" s="797"/>
      <c r="WHJ79" s="797"/>
      <c r="WHK79" s="797"/>
      <c r="WHL79" s="797"/>
      <c r="WHM79" s="797"/>
      <c r="WHN79" s="797"/>
      <c r="WHO79" s="797"/>
      <c r="WHP79" s="797"/>
      <c r="WHQ79" s="797"/>
      <c r="WHR79" s="797"/>
      <c r="WHS79" s="797"/>
      <c r="WHT79" s="797"/>
      <c r="WHU79" s="797"/>
      <c r="WHV79" s="797"/>
      <c r="WHW79" s="797"/>
      <c r="WHX79" s="797"/>
      <c r="WHY79" s="797"/>
      <c r="WHZ79" s="797"/>
      <c r="WIA79" s="797"/>
      <c r="WIB79" s="797"/>
      <c r="WIC79" s="797"/>
      <c r="WID79" s="797"/>
      <c r="WIE79" s="797"/>
      <c r="WIF79" s="797"/>
      <c r="WIG79" s="797"/>
      <c r="WIH79" s="797"/>
      <c r="WII79" s="797"/>
      <c r="WIJ79" s="797"/>
      <c r="WIK79" s="797"/>
      <c r="WIL79" s="797"/>
      <c r="WIM79" s="797"/>
      <c r="WIN79" s="797"/>
      <c r="WIO79" s="797"/>
      <c r="WIP79" s="797"/>
      <c r="WIQ79" s="797"/>
      <c r="WIR79" s="797"/>
      <c r="WIS79" s="797"/>
      <c r="WIT79" s="797"/>
      <c r="WIU79" s="797"/>
      <c r="WIV79" s="797"/>
      <c r="WIW79" s="797"/>
      <c r="WIX79" s="797"/>
      <c r="WIY79" s="797"/>
      <c r="WIZ79" s="797"/>
      <c r="WJA79" s="797"/>
      <c r="WJB79" s="797"/>
      <c r="WJC79" s="797"/>
      <c r="WJD79" s="797"/>
      <c r="WJE79" s="797"/>
      <c r="WJF79" s="797"/>
      <c r="WJG79" s="797"/>
      <c r="WJH79" s="797"/>
      <c r="WJI79" s="797"/>
      <c r="WJJ79" s="797"/>
      <c r="WJK79" s="797"/>
      <c r="WJL79" s="797"/>
      <c r="WJM79" s="797"/>
      <c r="WJN79" s="797"/>
      <c r="WJO79" s="797"/>
      <c r="WJP79" s="797"/>
      <c r="WJQ79" s="797"/>
      <c r="WJR79" s="797"/>
      <c r="WJS79" s="797"/>
      <c r="WJT79" s="797"/>
      <c r="WJU79" s="797"/>
      <c r="WJV79" s="797"/>
      <c r="WJW79" s="797"/>
      <c r="WJX79" s="797"/>
      <c r="WJY79" s="797"/>
      <c r="WJZ79" s="797"/>
      <c r="WKA79" s="797"/>
      <c r="WKB79" s="797"/>
      <c r="WKC79" s="797"/>
      <c r="WKD79" s="797"/>
      <c r="WKE79" s="797"/>
      <c r="WKF79" s="797"/>
      <c r="WKG79" s="797"/>
      <c r="WKH79" s="797"/>
      <c r="WKI79" s="797"/>
      <c r="WKJ79" s="797"/>
      <c r="WKK79" s="797"/>
      <c r="WKL79" s="797"/>
      <c r="WKM79" s="797"/>
      <c r="WKN79" s="797"/>
      <c r="WKO79" s="797"/>
      <c r="WKP79" s="797"/>
      <c r="WKQ79" s="797"/>
      <c r="WKR79" s="797"/>
      <c r="WKS79" s="797"/>
      <c r="WKT79" s="797"/>
      <c r="WKU79" s="797"/>
      <c r="WKV79" s="797"/>
      <c r="WKW79" s="797"/>
      <c r="WKX79" s="797"/>
      <c r="WKY79" s="797"/>
      <c r="WKZ79" s="797"/>
      <c r="WLA79" s="797"/>
      <c r="WLB79" s="797"/>
      <c r="WLC79" s="797"/>
      <c r="WLD79" s="797"/>
      <c r="WLE79" s="797"/>
      <c r="WLF79" s="797"/>
      <c r="WLG79" s="797"/>
      <c r="WLH79" s="797"/>
      <c r="WLI79" s="797"/>
      <c r="WLJ79" s="797"/>
      <c r="WLK79" s="797"/>
      <c r="WLL79" s="797"/>
      <c r="WLM79" s="797"/>
      <c r="WLN79" s="797"/>
      <c r="WLO79" s="797"/>
      <c r="WLP79" s="797"/>
      <c r="WLQ79" s="797"/>
      <c r="WLR79" s="797"/>
      <c r="WLS79" s="797"/>
      <c r="WLT79" s="797"/>
      <c r="WLU79" s="797"/>
      <c r="WLV79" s="797"/>
      <c r="WLW79" s="797"/>
      <c r="WLX79" s="797"/>
      <c r="WLY79" s="797"/>
      <c r="WLZ79" s="797"/>
      <c r="WMA79" s="797"/>
      <c r="WMB79" s="797"/>
      <c r="WMC79" s="797"/>
      <c r="WMD79" s="797"/>
      <c r="WME79" s="797"/>
      <c r="WMF79" s="797"/>
      <c r="WMG79" s="797"/>
      <c r="WMH79" s="797"/>
      <c r="WMI79" s="797"/>
      <c r="WMJ79" s="797"/>
      <c r="WMK79" s="797"/>
      <c r="WML79" s="797"/>
      <c r="WMM79" s="797"/>
      <c r="WMN79" s="797"/>
      <c r="WMO79" s="797"/>
      <c r="WMP79" s="797"/>
      <c r="WMQ79" s="797"/>
      <c r="WMR79" s="797"/>
      <c r="WMS79" s="797"/>
      <c r="WMT79" s="797"/>
      <c r="WMU79" s="797"/>
      <c r="WMV79" s="797"/>
      <c r="WMW79" s="797"/>
      <c r="WMX79" s="797"/>
      <c r="WMY79" s="797"/>
      <c r="WMZ79" s="797"/>
      <c r="WNA79" s="797"/>
      <c r="WNB79" s="797"/>
      <c r="WNC79" s="797"/>
      <c r="WND79" s="797"/>
      <c r="WNE79" s="797"/>
      <c r="WNF79" s="797"/>
      <c r="WNG79" s="797"/>
      <c r="WNH79" s="797"/>
      <c r="WNI79" s="797"/>
      <c r="WNJ79" s="797"/>
      <c r="WNK79" s="797"/>
      <c r="WNL79" s="797"/>
      <c r="WNM79" s="797"/>
      <c r="WNN79" s="797"/>
      <c r="WNO79" s="797"/>
      <c r="WNP79" s="797"/>
      <c r="WNQ79" s="797"/>
      <c r="WNR79" s="797"/>
      <c r="WNS79" s="797"/>
      <c r="WNT79" s="797"/>
      <c r="WNU79" s="797"/>
      <c r="WNV79" s="797"/>
      <c r="WNW79" s="797"/>
      <c r="WNX79" s="797"/>
      <c r="WNY79" s="797"/>
      <c r="WNZ79" s="797"/>
      <c r="WOA79" s="797"/>
      <c r="WOB79" s="797"/>
      <c r="WOC79" s="797"/>
      <c r="WOD79" s="797"/>
      <c r="WOE79" s="797"/>
      <c r="WOF79" s="797"/>
      <c r="WOG79" s="797"/>
      <c r="WOH79" s="797"/>
      <c r="WOI79" s="797"/>
      <c r="WOJ79" s="797"/>
      <c r="WOK79" s="797"/>
      <c r="WOL79" s="797"/>
      <c r="WOM79" s="797"/>
      <c r="WON79" s="797"/>
      <c r="WOO79" s="797"/>
      <c r="WOP79" s="797"/>
      <c r="WOQ79" s="797"/>
      <c r="WOR79" s="797"/>
      <c r="WOS79" s="797"/>
      <c r="WOT79" s="797"/>
      <c r="WOU79" s="797"/>
      <c r="WOV79" s="797"/>
      <c r="WOW79" s="797"/>
      <c r="WOX79" s="797"/>
      <c r="WOY79" s="797"/>
      <c r="WOZ79" s="797"/>
      <c r="WPA79" s="797"/>
      <c r="WPB79" s="797"/>
      <c r="WPC79" s="797"/>
      <c r="WPD79" s="797"/>
      <c r="WPE79" s="797"/>
      <c r="WPF79" s="797"/>
      <c r="WPG79" s="797"/>
      <c r="WPH79" s="797"/>
      <c r="WPI79" s="797"/>
      <c r="WPJ79" s="797"/>
      <c r="WPK79" s="797"/>
      <c r="WPL79" s="797"/>
      <c r="WPM79" s="797"/>
      <c r="WPN79" s="797"/>
      <c r="WPO79" s="797"/>
      <c r="WPP79" s="797"/>
      <c r="WPQ79" s="797"/>
      <c r="WPR79" s="797"/>
      <c r="WPS79" s="797"/>
      <c r="WPT79" s="797"/>
      <c r="WPU79" s="797"/>
      <c r="WPV79" s="797"/>
      <c r="WPW79" s="797"/>
      <c r="WPX79" s="797"/>
      <c r="WPY79" s="797"/>
      <c r="WPZ79" s="797"/>
      <c r="WQA79" s="797"/>
      <c r="WQB79" s="797"/>
      <c r="WQC79" s="797"/>
      <c r="WQD79" s="797"/>
      <c r="WQE79" s="797"/>
      <c r="WQF79" s="797"/>
      <c r="WQG79" s="797"/>
      <c r="WQH79" s="797"/>
      <c r="WQI79" s="797"/>
      <c r="WQJ79" s="797"/>
      <c r="WQK79" s="797"/>
      <c r="WQL79" s="797"/>
      <c r="WQM79" s="797"/>
      <c r="WQN79" s="797"/>
      <c r="WQO79" s="797"/>
      <c r="WQP79" s="797"/>
      <c r="WQQ79" s="797"/>
      <c r="WQR79" s="797"/>
      <c r="WQS79" s="797"/>
      <c r="WQT79" s="797"/>
      <c r="WQU79" s="797"/>
      <c r="WQV79" s="797"/>
      <c r="WQW79" s="797"/>
      <c r="WQX79" s="797"/>
      <c r="WQY79" s="797"/>
      <c r="WQZ79" s="797"/>
      <c r="WRA79" s="797"/>
      <c r="WRB79" s="797"/>
      <c r="WRC79" s="797"/>
      <c r="WRD79" s="797"/>
      <c r="WRE79" s="797"/>
      <c r="WRF79" s="797"/>
      <c r="WRG79" s="797"/>
      <c r="WRH79" s="797"/>
      <c r="WRI79" s="797"/>
      <c r="WRJ79" s="797"/>
      <c r="WRK79" s="797"/>
      <c r="WRL79" s="797"/>
      <c r="WRM79" s="797"/>
      <c r="WRN79" s="797"/>
      <c r="WRO79" s="797"/>
      <c r="WRP79" s="797"/>
      <c r="WRQ79" s="797"/>
      <c r="WRR79" s="797"/>
      <c r="WRS79" s="797"/>
      <c r="WRT79" s="797"/>
      <c r="WRU79" s="797"/>
      <c r="WRV79" s="797"/>
      <c r="WRW79" s="797"/>
      <c r="WRX79" s="797"/>
      <c r="WRY79" s="797"/>
      <c r="WRZ79" s="797"/>
      <c r="WSA79" s="797"/>
      <c r="WSB79" s="797"/>
      <c r="WSC79" s="797"/>
      <c r="WSD79" s="797"/>
      <c r="WSE79" s="797"/>
      <c r="WSF79" s="797"/>
      <c r="WSG79" s="797"/>
      <c r="WSH79" s="797"/>
      <c r="WSI79" s="797"/>
      <c r="WSJ79" s="797"/>
      <c r="WSK79" s="797"/>
      <c r="WSL79" s="797"/>
      <c r="WSM79" s="797"/>
      <c r="WSN79" s="797"/>
      <c r="WSO79" s="797"/>
      <c r="WSP79" s="797"/>
      <c r="WSQ79" s="797"/>
      <c r="WSR79" s="797"/>
      <c r="WSS79" s="797"/>
      <c r="WST79" s="797"/>
      <c r="WSU79" s="797"/>
      <c r="WSV79" s="797"/>
      <c r="WSW79" s="797"/>
      <c r="WSX79" s="797"/>
      <c r="WSY79" s="797"/>
      <c r="WSZ79" s="797"/>
      <c r="WTA79" s="797"/>
      <c r="WTB79" s="797"/>
      <c r="WTC79" s="797"/>
      <c r="WTD79" s="797"/>
      <c r="WTE79" s="797"/>
      <c r="WTF79" s="797"/>
      <c r="WTG79" s="797"/>
      <c r="WTH79" s="797"/>
      <c r="WTI79" s="797"/>
      <c r="WTJ79" s="797"/>
      <c r="WTK79" s="797"/>
      <c r="WTL79" s="797"/>
      <c r="WTM79" s="797"/>
      <c r="WTN79" s="797"/>
      <c r="WTO79" s="797"/>
      <c r="WTP79" s="797"/>
      <c r="WTQ79" s="797"/>
      <c r="WTR79" s="797"/>
      <c r="WTS79" s="797"/>
      <c r="WTT79" s="797"/>
      <c r="WTU79" s="797"/>
      <c r="WTV79" s="797"/>
      <c r="WTW79" s="797"/>
      <c r="WTX79" s="797"/>
      <c r="WTY79" s="797"/>
      <c r="WTZ79" s="797"/>
      <c r="WUA79" s="797"/>
      <c r="WUB79" s="797"/>
      <c r="WUC79" s="797"/>
      <c r="WUD79" s="797"/>
      <c r="WUE79" s="797"/>
      <c r="WUF79" s="797"/>
      <c r="WUG79" s="797"/>
      <c r="WUH79" s="797"/>
      <c r="WUI79" s="797"/>
      <c r="WUJ79" s="797"/>
      <c r="WUK79" s="797"/>
      <c r="WUL79" s="797"/>
      <c r="WUM79" s="797"/>
      <c r="WUN79" s="797"/>
      <c r="WUO79" s="797"/>
      <c r="WUP79" s="797"/>
      <c r="WUQ79" s="797"/>
      <c r="WUR79" s="797"/>
      <c r="WUS79" s="797"/>
      <c r="WUT79" s="797"/>
      <c r="WUU79" s="797"/>
      <c r="WUV79" s="797"/>
      <c r="WUW79" s="797"/>
      <c r="WUX79" s="797"/>
      <c r="WUY79" s="797"/>
      <c r="WUZ79" s="797"/>
      <c r="WVA79" s="797"/>
      <c r="WVB79" s="797"/>
      <c r="WVC79" s="797"/>
      <c r="WVD79" s="797"/>
      <c r="WVE79" s="797"/>
      <c r="WVF79" s="797"/>
      <c r="WVG79" s="797"/>
      <c r="WVH79" s="797"/>
      <c r="WVI79" s="797"/>
      <c r="WVJ79" s="797"/>
      <c r="WVK79" s="797"/>
      <c r="WVL79" s="797"/>
      <c r="WVM79" s="797"/>
      <c r="WVN79" s="797"/>
      <c r="WVO79" s="797"/>
      <c r="WVP79" s="797"/>
      <c r="WVQ79" s="797"/>
      <c r="WVR79" s="797"/>
      <c r="WVS79" s="797"/>
      <c r="WVT79" s="797"/>
      <c r="WVU79" s="797"/>
      <c r="WVV79" s="797"/>
      <c r="WVW79" s="797"/>
      <c r="WVX79" s="797"/>
      <c r="WVY79" s="797"/>
      <c r="WVZ79" s="797"/>
      <c r="WWA79" s="797"/>
      <c r="WWB79" s="797"/>
      <c r="WWC79" s="797"/>
      <c r="WWD79" s="797"/>
      <c r="WWE79" s="797"/>
      <c r="WWF79" s="797"/>
      <c r="WWG79" s="797"/>
      <c r="WWH79" s="797"/>
      <c r="WWI79" s="797"/>
      <c r="WWJ79" s="797"/>
      <c r="WWK79" s="797"/>
      <c r="WWL79" s="797"/>
      <c r="WWM79" s="797"/>
      <c r="WWN79" s="797"/>
      <c r="WWO79" s="797"/>
      <c r="WWP79" s="797"/>
      <c r="WWQ79" s="797"/>
      <c r="WWR79" s="797"/>
      <c r="WWS79" s="797"/>
      <c r="WWT79" s="797"/>
      <c r="WWU79" s="797"/>
      <c r="WWV79" s="797"/>
      <c r="WWW79" s="797"/>
      <c r="WWX79" s="797"/>
      <c r="WWY79" s="797"/>
      <c r="WWZ79" s="797"/>
      <c r="WXA79" s="797"/>
      <c r="WXB79" s="797"/>
      <c r="WXC79" s="797"/>
      <c r="WXD79" s="797"/>
      <c r="WXE79" s="797"/>
      <c r="WXF79" s="797"/>
      <c r="WXG79" s="797"/>
      <c r="WXH79" s="797"/>
      <c r="WXI79" s="797"/>
      <c r="WXJ79" s="797"/>
      <c r="WXK79" s="797"/>
      <c r="WXL79" s="797"/>
      <c r="WXM79" s="797"/>
      <c r="WXN79" s="797"/>
      <c r="WXO79" s="797"/>
      <c r="WXP79" s="797"/>
      <c r="WXQ79" s="797"/>
      <c r="WXR79" s="797"/>
      <c r="WXS79" s="797"/>
      <c r="WXT79" s="797"/>
      <c r="WXU79" s="797"/>
      <c r="WXV79" s="797"/>
      <c r="WXW79" s="797"/>
      <c r="WXX79" s="797"/>
      <c r="WXY79" s="797"/>
      <c r="WXZ79" s="797"/>
      <c r="WYA79" s="797"/>
      <c r="WYB79" s="797"/>
      <c r="WYC79" s="797"/>
      <c r="WYD79" s="797"/>
      <c r="WYE79" s="797"/>
      <c r="WYF79" s="797"/>
      <c r="WYG79" s="797"/>
      <c r="WYH79" s="797"/>
      <c r="WYI79" s="797"/>
      <c r="WYJ79" s="797"/>
      <c r="WYK79" s="797"/>
      <c r="WYL79" s="797"/>
      <c r="WYM79" s="797"/>
      <c r="WYN79" s="797"/>
      <c r="WYO79" s="797"/>
      <c r="WYP79" s="797"/>
      <c r="WYQ79" s="797"/>
      <c r="WYR79" s="797"/>
      <c r="WYS79" s="797"/>
      <c r="WYT79" s="797"/>
      <c r="WYU79" s="797"/>
      <c r="WYV79" s="797"/>
      <c r="WYW79" s="797"/>
      <c r="WYX79" s="797"/>
      <c r="WYY79" s="797"/>
      <c r="WYZ79" s="797"/>
      <c r="WZA79" s="797"/>
      <c r="WZB79" s="797"/>
      <c r="WZC79" s="797"/>
      <c r="WZD79" s="797"/>
      <c r="WZE79" s="797"/>
      <c r="WZF79" s="797"/>
      <c r="WZG79" s="797"/>
      <c r="WZH79" s="797"/>
      <c r="WZI79" s="797"/>
      <c r="WZJ79" s="797"/>
      <c r="WZK79" s="797"/>
      <c r="WZL79" s="797"/>
      <c r="WZM79" s="797"/>
      <c r="WZN79" s="797"/>
      <c r="WZO79" s="797"/>
      <c r="WZP79" s="797"/>
      <c r="WZQ79" s="797"/>
      <c r="WZR79" s="797"/>
      <c r="WZS79" s="797"/>
      <c r="WZT79" s="797"/>
      <c r="WZU79" s="797"/>
      <c r="WZV79" s="797"/>
      <c r="WZW79" s="797"/>
      <c r="WZX79" s="797"/>
      <c r="WZY79" s="797"/>
      <c r="WZZ79" s="797"/>
      <c r="XAA79" s="797"/>
      <c r="XAB79" s="797"/>
      <c r="XAC79" s="797"/>
      <c r="XAD79" s="797"/>
      <c r="XAE79" s="797"/>
      <c r="XAF79" s="797"/>
      <c r="XAG79" s="797"/>
      <c r="XAH79" s="797"/>
      <c r="XAI79" s="797"/>
      <c r="XAJ79" s="797"/>
      <c r="XAK79" s="797"/>
      <c r="XAL79" s="797"/>
      <c r="XAM79" s="797"/>
      <c r="XAN79" s="797"/>
      <c r="XAO79" s="797"/>
      <c r="XAP79" s="797"/>
      <c r="XAQ79" s="797"/>
      <c r="XAR79" s="797"/>
      <c r="XAS79" s="797"/>
      <c r="XAT79" s="797"/>
      <c r="XAU79" s="797"/>
      <c r="XAV79" s="797"/>
      <c r="XAW79" s="797"/>
      <c r="XAX79" s="797"/>
      <c r="XAY79" s="797"/>
      <c r="XAZ79" s="797"/>
      <c r="XBA79" s="797"/>
      <c r="XBB79" s="797"/>
      <c r="XBC79" s="797"/>
      <c r="XBD79" s="797"/>
      <c r="XBE79" s="797"/>
      <c r="XBF79" s="797"/>
      <c r="XBG79" s="797"/>
      <c r="XBH79" s="797"/>
      <c r="XBI79" s="797"/>
      <c r="XBJ79" s="797"/>
      <c r="XBK79" s="797"/>
      <c r="XBL79" s="797"/>
      <c r="XBM79" s="797"/>
      <c r="XBN79" s="797"/>
      <c r="XBO79" s="797"/>
      <c r="XBP79" s="797"/>
      <c r="XBQ79" s="797"/>
      <c r="XBR79" s="797"/>
      <c r="XBS79" s="797"/>
      <c r="XBT79" s="797"/>
      <c r="XBU79" s="797"/>
      <c r="XBV79" s="797"/>
      <c r="XBW79" s="797"/>
      <c r="XBX79" s="797"/>
      <c r="XBY79" s="797"/>
      <c r="XBZ79" s="797"/>
      <c r="XCA79" s="797"/>
      <c r="XCB79" s="797"/>
      <c r="XCC79" s="797"/>
      <c r="XCD79" s="797"/>
      <c r="XCE79" s="797"/>
      <c r="XCF79" s="797"/>
      <c r="XCG79" s="797"/>
      <c r="XCH79" s="797"/>
      <c r="XCI79" s="797"/>
      <c r="XCJ79" s="797"/>
      <c r="XCK79" s="797"/>
      <c r="XCL79" s="797"/>
      <c r="XCM79" s="797"/>
      <c r="XCN79" s="797"/>
      <c r="XCO79" s="797"/>
      <c r="XCP79" s="797"/>
      <c r="XCQ79" s="797"/>
      <c r="XCR79" s="797"/>
      <c r="XCS79" s="797"/>
      <c r="XCT79" s="797"/>
      <c r="XCU79" s="797"/>
      <c r="XCV79" s="797"/>
      <c r="XCW79" s="797"/>
      <c r="XCX79" s="797"/>
      <c r="XCY79" s="797"/>
      <c r="XCZ79" s="797"/>
      <c r="XDA79" s="797"/>
      <c r="XDB79" s="797"/>
      <c r="XDC79" s="797"/>
      <c r="XDD79" s="797"/>
      <c r="XDE79" s="797"/>
      <c r="XDF79" s="797"/>
      <c r="XDG79" s="797"/>
      <c r="XDH79" s="797"/>
      <c r="XDI79" s="797"/>
      <c r="XDJ79" s="797"/>
      <c r="XDK79" s="797"/>
      <c r="XDL79" s="797"/>
      <c r="XDM79" s="797"/>
      <c r="XDN79" s="797"/>
      <c r="XDO79" s="797"/>
      <c r="XDP79" s="797"/>
    </row>
    <row r="80" spans="1:16344" s="792" customFormat="1" ht="14.25" x14ac:dyDescent="0.2">
      <c r="B80" s="7"/>
      <c r="C80" s="7"/>
      <c r="E80" s="800"/>
      <c r="G80" s="797"/>
      <c r="H80" s="797"/>
      <c r="I80" s="797"/>
      <c r="J80" s="797"/>
      <c r="K80" s="797"/>
      <c r="L80" s="797"/>
      <c r="M80" s="797"/>
      <c r="N80" s="797"/>
      <c r="O80" s="797"/>
      <c r="P80" s="797"/>
      <c r="Q80" s="797"/>
      <c r="R80" s="797"/>
      <c r="S80" s="797"/>
      <c r="T80" s="797"/>
      <c r="U80" s="797"/>
      <c r="V80" s="797"/>
      <c r="W80" s="797"/>
      <c r="X80" s="797"/>
      <c r="Y80" s="797"/>
      <c r="Z80" s="797"/>
      <c r="AA80" s="797"/>
      <c r="AB80" s="797"/>
      <c r="AC80" s="797"/>
      <c r="AD80" s="797"/>
      <c r="AE80" s="797"/>
      <c r="AF80" s="797"/>
      <c r="AG80" s="797"/>
      <c r="AH80" s="797"/>
      <c r="AI80" s="797"/>
      <c r="AJ80" s="797"/>
      <c r="AK80" s="797"/>
      <c r="AL80" s="797"/>
      <c r="AM80" s="797"/>
      <c r="AN80" s="797"/>
      <c r="AO80" s="797"/>
      <c r="AP80" s="797"/>
      <c r="AQ80" s="797"/>
      <c r="AR80" s="797"/>
      <c r="AS80" s="797"/>
      <c r="AT80" s="797"/>
      <c r="AU80" s="797"/>
      <c r="AV80" s="797"/>
      <c r="AW80" s="797"/>
      <c r="AX80" s="797"/>
      <c r="AY80" s="797"/>
      <c r="AZ80" s="797"/>
      <c r="BA80" s="797"/>
      <c r="BB80" s="797"/>
      <c r="BC80" s="797"/>
      <c r="BD80" s="797"/>
      <c r="BE80" s="797"/>
      <c r="BF80" s="797"/>
      <c r="BG80" s="797"/>
      <c r="BH80" s="797"/>
      <c r="BI80" s="797"/>
      <c r="BJ80" s="797"/>
      <c r="BK80" s="797"/>
      <c r="BL80" s="797"/>
      <c r="BM80" s="797"/>
      <c r="BN80" s="797"/>
      <c r="BO80" s="797"/>
      <c r="BP80" s="797"/>
      <c r="BQ80" s="797"/>
      <c r="BR80" s="797"/>
      <c r="BS80" s="797"/>
      <c r="BT80" s="797"/>
      <c r="BU80" s="797"/>
      <c r="BV80" s="797"/>
      <c r="BW80" s="797"/>
      <c r="BX80" s="797"/>
      <c r="BY80" s="797"/>
      <c r="BZ80" s="797"/>
      <c r="CA80" s="797"/>
      <c r="CB80" s="797"/>
      <c r="CC80" s="797"/>
      <c r="CD80" s="797"/>
      <c r="CE80" s="797"/>
      <c r="CF80" s="797"/>
      <c r="CG80" s="797"/>
      <c r="CH80" s="797"/>
      <c r="CI80" s="797"/>
      <c r="CJ80" s="797"/>
      <c r="CK80" s="797"/>
      <c r="CL80" s="797"/>
      <c r="CM80" s="797"/>
      <c r="CN80" s="797"/>
      <c r="CO80" s="797"/>
      <c r="CP80" s="797"/>
      <c r="CQ80" s="797"/>
      <c r="CR80" s="797"/>
      <c r="CS80" s="797"/>
      <c r="CT80" s="797"/>
      <c r="CU80" s="797"/>
      <c r="CV80" s="797"/>
      <c r="CW80" s="797"/>
      <c r="CX80" s="797"/>
      <c r="CY80" s="797"/>
      <c r="CZ80" s="797"/>
      <c r="DA80" s="797"/>
      <c r="DB80" s="797"/>
      <c r="DC80" s="797"/>
      <c r="DD80" s="797"/>
      <c r="DE80" s="797"/>
      <c r="DF80" s="797"/>
      <c r="DG80" s="797"/>
      <c r="DH80" s="797"/>
      <c r="DI80" s="797"/>
      <c r="DJ80" s="797"/>
      <c r="DK80" s="797"/>
      <c r="DL80" s="797"/>
      <c r="DM80" s="797"/>
      <c r="DN80" s="797"/>
      <c r="DO80" s="797"/>
      <c r="DP80" s="797"/>
      <c r="DQ80" s="797"/>
      <c r="DR80" s="797"/>
      <c r="DS80" s="797"/>
      <c r="DT80" s="797"/>
      <c r="DU80" s="797"/>
      <c r="DV80" s="797"/>
      <c r="DW80" s="797"/>
      <c r="DX80" s="797"/>
      <c r="DY80" s="797"/>
      <c r="DZ80" s="797"/>
      <c r="EA80" s="797"/>
      <c r="EB80" s="797"/>
      <c r="EC80" s="797"/>
      <c r="ED80" s="797"/>
      <c r="EE80" s="797"/>
      <c r="EF80" s="797"/>
      <c r="EG80" s="797"/>
      <c r="EH80" s="797"/>
      <c r="EI80" s="797"/>
      <c r="EJ80" s="797"/>
      <c r="EK80" s="797"/>
      <c r="EL80" s="797"/>
      <c r="EM80" s="797"/>
      <c r="EN80" s="797"/>
      <c r="EO80" s="797"/>
      <c r="EP80" s="797"/>
      <c r="EQ80" s="797"/>
      <c r="ER80" s="797"/>
      <c r="ES80" s="797"/>
      <c r="ET80" s="797"/>
      <c r="EU80" s="797"/>
      <c r="EV80" s="797"/>
      <c r="EW80" s="797"/>
      <c r="EX80" s="797"/>
      <c r="EY80" s="797"/>
      <c r="EZ80" s="797"/>
      <c r="FA80" s="797"/>
      <c r="FB80" s="797"/>
      <c r="FC80" s="797"/>
      <c r="FD80" s="797"/>
      <c r="FE80" s="797"/>
      <c r="FF80" s="797"/>
      <c r="FG80" s="797"/>
      <c r="FH80" s="797"/>
      <c r="FI80" s="797"/>
      <c r="FJ80" s="797"/>
      <c r="FK80" s="797"/>
      <c r="FL80" s="797"/>
      <c r="FM80" s="797"/>
      <c r="FN80" s="797"/>
      <c r="FO80" s="797"/>
      <c r="FP80" s="797"/>
      <c r="FQ80" s="797"/>
      <c r="FR80" s="797"/>
      <c r="FS80" s="797"/>
      <c r="FT80" s="797"/>
      <c r="FU80" s="797"/>
      <c r="FV80" s="797"/>
      <c r="FW80" s="797"/>
      <c r="FX80" s="797"/>
      <c r="FY80" s="797"/>
      <c r="FZ80" s="797"/>
      <c r="GA80" s="797"/>
      <c r="GB80" s="797"/>
      <c r="GC80" s="797"/>
      <c r="GD80" s="797"/>
      <c r="GE80" s="797"/>
      <c r="GF80" s="797"/>
      <c r="GG80" s="797"/>
      <c r="GH80" s="797"/>
      <c r="GI80" s="797"/>
      <c r="GJ80" s="797"/>
      <c r="GK80" s="797"/>
      <c r="GL80" s="797"/>
      <c r="GM80" s="797"/>
      <c r="GN80" s="797"/>
      <c r="GO80" s="797"/>
      <c r="GP80" s="797"/>
      <c r="GQ80" s="797"/>
      <c r="GR80" s="797"/>
      <c r="GS80" s="797"/>
      <c r="GT80" s="797"/>
      <c r="GU80" s="797"/>
      <c r="GV80" s="797"/>
      <c r="GW80" s="797"/>
      <c r="GX80" s="797"/>
      <c r="GY80" s="797"/>
      <c r="GZ80" s="797"/>
      <c r="HA80" s="797"/>
      <c r="HB80" s="797"/>
      <c r="HC80" s="797"/>
      <c r="HD80" s="797"/>
      <c r="HE80" s="797"/>
      <c r="HF80" s="797"/>
      <c r="HG80" s="797"/>
      <c r="HH80" s="797"/>
      <c r="HI80" s="797"/>
      <c r="HJ80" s="797"/>
      <c r="HK80" s="797"/>
      <c r="HL80" s="797"/>
      <c r="HM80" s="797"/>
      <c r="HN80" s="797"/>
      <c r="HO80" s="797"/>
      <c r="HP80" s="797"/>
      <c r="HQ80" s="797"/>
      <c r="HR80" s="797"/>
      <c r="HS80" s="797"/>
      <c r="HT80" s="797"/>
      <c r="HU80" s="797"/>
      <c r="HV80" s="797"/>
      <c r="HW80" s="797"/>
      <c r="HX80" s="797"/>
      <c r="HY80" s="797"/>
      <c r="HZ80" s="797"/>
      <c r="IA80" s="797"/>
      <c r="IB80" s="797"/>
      <c r="IC80" s="797"/>
      <c r="ID80" s="797"/>
      <c r="IE80" s="797"/>
      <c r="IF80" s="797"/>
      <c r="IG80" s="797"/>
      <c r="IH80" s="797"/>
      <c r="II80" s="797"/>
      <c r="IJ80" s="797"/>
      <c r="IK80" s="797"/>
      <c r="IL80" s="797"/>
      <c r="IM80" s="797"/>
      <c r="IN80" s="797"/>
      <c r="IO80" s="797"/>
      <c r="IP80" s="797"/>
      <c r="IQ80" s="797"/>
      <c r="IR80" s="797"/>
      <c r="IS80" s="797"/>
      <c r="IT80" s="797"/>
      <c r="IU80" s="797"/>
      <c r="IV80" s="797"/>
      <c r="IW80" s="797"/>
      <c r="IX80" s="797"/>
      <c r="IY80" s="797"/>
      <c r="IZ80" s="797"/>
      <c r="JA80" s="797"/>
      <c r="JB80" s="797"/>
      <c r="JC80" s="797"/>
      <c r="JD80" s="797"/>
      <c r="JE80" s="797"/>
      <c r="JF80" s="797"/>
      <c r="JG80" s="797"/>
      <c r="JH80" s="797"/>
      <c r="JI80" s="797"/>
      <c r="JJ80" s="797"/>
      <c r="JK80" s="797"/>
      <c r="JL80" s="797"/>
      <c r="JM80" s="797"/>
      <c r="JN80" s="797"/>
      <c r="JO80" s="797"/>
      <c r="JP80" s="797"/>
      <c r="JQ80" s="797"/>
      <c r="JR80" s="797"/>
      <c r="JS80" s="797"/>
      <c r="JT80" s="797"/>
      <c r="JU80" s="797"/>
      <c r="JV80" s="797"/>
      <c r="JW80" s="797"/>
      <c r="JX80" s="797"/>
      <c r="JY80" s="797"/>
      <c r="JZ80" s="797"/>
      <c r="KA80" s="797"/>
      <c r="KB80" s="797"/>
      <c r="KC80" s="797"/>
      <c r="KD80" s="797"/>
      <c r="KE80" s="797"/>
      <c r="KF80" s="797"/>
      <c r="KG80" s="797"/>
      <c r="KH80" s="797"/>
      <c r="KI80" s="797"/>
      <c r="KJ80" s="797"/>
      <c r="KK80" s="797"/>
      <c r="KL80" s="797"/>
      <c r="KM80" s="797"/>
      <c r="KN80" s="797"/>
      <c r="KO80" s="797"/>
      <c r="KP80" s="797"/>
      <c r="KQ80" s="797"/>
      <c r="KR80" s="797"/>
      <c r="KS80" s="797"/>
      <c r="KT80" s="797"/>
      <c r="KU80" s="797"/>
      <c r="KV80" s="797"/>
      <c r="KW80" s="797"/>
      <c r="KX80" s="797"/>
      <c r="KY80" s="797"/>
      <c r="KZ80" s="797"/>
      <c r="LA80" s="797"/>
      <c r="LB80" s="797"/>
      <c r="LC80" s="797"/>
      <c r="LD80" s="797"/>
      <c r="LE80" s="797"/>
      <c r="LF80" s="797"/>
      <c r="LG80" s="797"/>
      <c r="LH80" s="797"/>
      <c r="LI80" s="797"/>
      <c r="LJ80" s="797"/>
      <c r="LK80" s="797"/>
      <c r="LL80" s="797"/>
      <c r="LM80" s="797"/>
      <c r="LN80" s="797"/>
      <c r="LO80" s="797"/>
      <c r="LP80" s="797"/>
      <c r="LQ80" s="797"/>
      <c r="LR80" s="797"/>
      <c r="LS80" s="797"/>
      <c r="LT80" s="797"/>
      <c r="LU80" s="797"/>
      <c r="LV80" s="797"/>
      <c r="LW80" s="797"/>
      <c r="LX80" s="797"/>
      <c r="LY80" s="797"/>
      <c r="LZ80" s="797"/>
      <c r="MA80" s="797"/>
      <c r="MB80" s="797"/>
      <c r="MC80" s="797"/>
      <c r="MD80" s="797"/>
      <c r="ME80" s="797"/>
      <c r="MF80" s="797"/>
      <c r="MG80" s="797"/>
      <c r="MH80" s="797"/>
      <c r="MI80" s="797"/>
      <c r="MJ80" s="797"/>
      <c r="MK80" s="797"/>
      <c r="ML80" s="797"/>
      <c r="MM80" s="797"/>
      <c r="MN80" s="797"/>
      <c r="MO80" s="797"/>
      <c r="MP80" s="797"/>
      <c r="MQ80" s="797"/>
      <c r="MR80" s="797"/>
      <c r="MS80" s="797"/>
      <c r="MT80" s="797"/>
      <c r="MU80" s="797"/>
      <c r="MV80" s="797"/>
      <c r="MW80" s="797"/>
      <c r="MX80" s="797"/>
      <c r="MY80" s="797"/>
      <c r="MZ80" s="797"/>
      <c r="NA80" s="797"/>
      <c r="NB80" s="797"/>
      <c r="NC80" s="797"/>
      <c r="ND80" s="797"/>
      <c r="NE80" s="797"/>
      <c r="NF80" s="797"/>
      <c r="NG80" s="797"/>
      <c r="NH80" s="797"/>
      <c r="NI80" s="797"/>
      <c r="NJ80" s="797"/>
      <c r="NK80" s="797"/>
      <c r="NL80" s="797"/>
      <c r="NM80" s="797"/>
      <c r="NN80" s="797"/>
      <c r="NO80" s="797"/>
      <c r="NP80" s="797"/>
      <c r="NQ80" s="797"/>
      <c r="NR80" s="797"/>
      <c r="NS80" s="797"/>
      <c r="NT80" s="797"/>
      <c r="NU80" s="797"/>
      <c r="NV80" s="797"/>
      <c r="NW80" s="797"/>
      <c r="NX80" s="797"/>
      <c r="NY80" s="797"/>
      <c r="NZ80" s="797"/>
      <c r="OA80" s="797"/>
      <c r="OB80" s="797"/>
      <c r="OC80" s="797"/>
      <c r="OD80" s="797"/>
      <c r="OE80" s="797"/>
      <c r="OF80" s="797"/>
      <c r="OG80" s="797"/>
      <c r="OH80" s="797"/>
      <c r="OI80" s="797"/>
      <c r="OJ80" s="797"/>
      <c r="OK80" s="797"/>
      <c r="OL80" s="797"/>
      <c r="OM80" s="797"/>
      <c r="ON80" s="797"/>
      <c r="OO80" s="797"/>
      <c r="OP80" s="797"/>
      <c r="OQ80" s="797"/>
      <c r="OR80" s="797"/>
      <c r="OS80" s="797"/>
      <c r="OT80" s="797"/>
      <c r="OU80" s="797"/>
      <c r="OV80" s="797"/>
      <c r="OW80" s="797"/>
      <c r="OX80" s="797"/>
      <c r="OY80" s="797"/>
      <c r="OZ80" s="797"/>
      <c r="PA80" s="797"/>
      <c r="PB80" s="797"/>
      <c r="PC80" s="797"/>
      <c r="PD80" s="797"/>
      <c r="PE80" s="797"/>
      <c r="PF80" s="797"/>
      <c r="PG80" s="797"/>
      <c r="PH80" s="797"/>
      <c r="PI80" s="797"/>
      <c r="PJ80" s="797"/>
      <c r="PK80" s="797"/>
      <c r="PL80" s="797"/>
      <c r="PM80" s="797"/>
      <c r="PN80" s="797"/>
      <c r="PO80" s="797"/>
      <c r="PP80" s="797"/>
      <c r="PQ80" s="797"/>
      <c r="PR80" s="797"/>
      <c r="PS80" s="797"/>
      <c r="PT80" s="797"/>
      <c r="PU80" s="797"/>
      <c r="PV80" s="797"/>
      <c r="PW80" s="797"/>
      <c r="PX80" s="797"/>
      <c r="PY80" s="797"/>
      <c r="PZ80" s="797"/>
      <c r="QA80" s="797"/>
      <c r="QB80" s="797"/>
      <c r="QC80" s="797"/>
      <c r="QD80" s="797"/>
      <c r="QE80" s="797"/>
      <c r="QF80" s="797"/>
      <c r="QG80" s="797"/>
      <c r="QH80" s="797"/>
      <c r="QI80" s="797"/>
      <c r="QJ80" s="797"/>
      <c r="QK80" s="797"/>
      <c r="QL80" s="797"/>
      <c r="QM80" s="797"/>
      <c r="QN80" s="797"/>
      <c r="QO80" s="797"/>
      <c r="QP80" s="797"/>
      <c r="QQ80" s="797"/>
      <c r="QR80" s="797"/>
      <c r="QS80" s="797"/>
      <c r="QT80" s="797"/>
      <c r="QU80" s="797"/>
      <c r="QV80" s="797"/>
      <c r="QW80" s="797"/>
      <c r="QX80" s="797"/>
      <c r="QY80" s="797"/>
      <c r="QZ80" s="797"/>
      <c r="RA80" s="797"/>
      <c r="RB80" s="797"/>
      <c r="RC80" s="797"/>
      <c r="RD80" s="797"/>
      <c r="RE80" s="797"/>
      <c r="RF80" s="797"/>
      <c r="RG80" s="797"/>
      <c r="RH80" s="797"/>
      <c r="RI80" s="797"/>
      <c r="RJ80" s="797"/>
      <c r="RK80" s="797"/>
      <c r="RL80" s="797"/>
      <c r="RM80" s="797"/>
      <c r="RN80" s="797"/>
      <c r="RO80" s="797"/>
      <c r="RP80" s="797"/>
      <c r="RQ80" s="797"/>
      <c r="RR80" s="797"/>
      <c r="RS80" s="797"/>
      <c r="RT80" s="797"/>
      <c r="RU80" s="797"/>
      <c r="RV80" s="797"/>
      <c r="RW80" s="797"/>
      <c r="RX80" s="797"/>
      <c r="RY80" s="797"/>
      <c r="RZ80" s="797"/>
      <c r="SA80" s="797"/>
      <c r="SB80" s="797"/>
      <c r="SC80" s="797"/>
      <c r="SD80" s="797"/>
      <c r="SE80" s="797"/>
      <c r="SF80" s="797"/>
      <c r="SG80" s="797"/>
      <c r="SH80" s="797"/>
      <c r="SI80" s="797"/>
      <c r="SJ80" s="797"/>
      <c r="SK80" s="797"/>
      <c r="SL80" s="797"/>
      <c r="SM80" s="797"/>
      <c r="SN80" s="797"/>
      <c r="SO80" s="797"/>
      <c r="SP80" s="797"/>
      <c r="SQ80" s="797"/>
      <c r="SR80" s="797"/>
      <c r="SS80" s="797"/>
      <c r="ST80" s="797"/>
      <c r="SU80" s="797"/>
      <c r="SV80" s="797"/>
      <c r="SW80" s="797"/>
      <c r="SX80" s="797"/>
      <c r="SY80" s="797"/>
      <c r="SZ80" s="797"/>
      <c r="TA80" s="797"/>
      <c r="TB80" s="797"/>
      <c r="TC80" s="797"/>
      <c r="TD80" s="797"/>
      <c r="TE80" s="797"/>
      <c r="TF80" s="797"/>
      <c r="TG80" s="797"/>
      <c r="TH80" s="797"/>
      <c r="TI80" s="797"/>
      <c r="TJ80" s="797"/>
      <c r="TK80" s="797"/>
      <c r="TL80" s="797"/>
      <c r="TM80" s="797"/>
      <c r="TN80" s="797"/>
      <c r="TO80" s="797"/>
      <c r="TP80" s="797"/>
      <c r="TQ80" s="797"/>
      <c r="TR80" s="797"/>
      <c r="TS80" s="797"/>
      <c r="TT80" s="797"/>
      <c r="TU80" s="797"/>
      <c r="TV80" s="797"/>
      <c r="TW80" s="797"/>
      <c r="TX80" s="797"/>
      <c r="TY80" s="797"/>
      <c r="TZ80" s="797"/>
      <c r="UA80" s="797"/>
      <c r="UB80" s="797"/>
      <c r="UC80" s="797"/>
      <c r="UD80" s="797"/>
      <c r="UE80" s="797"/>
      <c r="UF80" s="797"/>
      <c r="UG80" s="797"/>
      <c r="UH80" s="797"/>
      <c r="UI80" s="797"/>
      <c r="UJ80" s="797"/>
      <c r="UK80" s="797"/>
      <c r="UL80" s="797"/>
      <c r="UM80" s="797"/>
      <c r="UN80" s="797"/>
      <c r="UO80" s="797"/>
      <c r="UP80" s="797"/>
      <c r="UQ80" s="797"/>
      <c r="UR80" s="797"/>
      <c r="US80" s="797"/>
      <c r="UT80" s="797"/>
      <c r="UU80" s="797"/>
      <c r="UV80" s="797"/>
      <c r="UW80" s="797"/>
      <c r="UX80" s="797"/>
      <c r="UY80" s="797"/>
      <c r="UZ80" s="797"/>
      <c r="VA80" s="797"/>
      <c r="VB80" s="797"/>
      <c r="VC80" s="797"/>
      <c r="VD80" s="797"/>
      <c r="VE80" s="797"/>
      <c r="VF80" s="797"/>
      <c r="VG80" s="797"/>
      <c r="VH80" s="797"/>
      <c r="VI80" s="797"/>
      <c r="VJ80" s="797"/>
      <c r="VK80" s="797"/>
      <c r="VL80" s="797"/>
      <c r="VM80" s="797"/>
      <c r="VN80" s="797"/>
      <c r="VO80" s="797"/>
      <c r="VP80" s="797"/>
      <c r="VQ80" s="797"/>
      <c r="VR80" s="797"/>
      <c r="VS80" s="797"/>
      <c r="VT80" s="797"/>
      <c r="VU80" s="797"/>
      <c r="VV80" s="797"/>
      <c r="VW80" s="797"/>
      <c r="VX80" s="797"/>
      <c r="VY80" s="797"/>
      <c r="VZ80" s="797"/>
      <c r="WA80" s="797"/>
      <c r="WB80" s="797"/>
      <c r="WC80" s="797"/>
      <c r="WD80" s="797"/>
      <c r="WE80" s="797"/>
      <c r="WF80" s="797"/>
      <c r="WG80" s="797"/>
      <c r="WH80" s="797"/>
      <c r="WI80" s="797"/>
      <c r="WJ80" s="797"/>
      <c r="WK80" s="797"/>
      <c r="WL80" s="797"/>
      <c r="WM80" s="797"/>
      <c r="WN80" s="797"/>
      <c r="WO80" s="797"/>
      <c r="WP80" s="797"/>
      <c r="WQ80" s="797"/>
      <c r="WR80" s="797"/>
      <c r="WS80" s="797"/>
      <c r="WT80" s="797"/>
      <c r="WU80" s="797"/>
      <c r="WV80" s="797"/>
      <c r="WW80" s="797"/>
      <c r="WX80" s="797"/>
      <c r="WY80" s="797"/>
      <c r="WZ80" s="797"/>
      <c r="XA80" s="797"/>
      <c r="XB80" s="797"/>
      <c r="XC80" s="797"/>
      <c r="XD80" s="797"/>
      <c r="XE80" s="797"/>
      <c r="XF80" s="797"/>
      <c r="XG80" s="797"/>
      <c r="XH80" s="797"/>
      <c r="XI80" s="797"/>
      <c r="XJ80" s="797"/>
      <c r="XK80" s="797"/>
      <c r="XL80" s="797"/>
      <c r="XM80" s="797"/>
      <c r="XN80" s="797"/>
      <c r="XO80" s="797"/>
      <c r="XP80" s="797"/>
      <c r="XQ80" s="797"/>
      <c r="XR80" s="797"/>
      <c r="XS80" s="797"/>
      <c r="XT80" s="797"/>
      <c r="XU80" s="797"/>
      <c r="XV80" s="797"/>
      <c r="XW80" s="797"/>
      <c r="XX80" s="797"/>
      <c r="XY80" s="797"/>
      <c r="XZ80" s="797"/>
      <c r="YA80" s="797"/>
      <c r="YB80" s="797"/>
      <c r="YC80" s="797"/>
      <c r="YD80" s="797"/>
      <c r="YE80" s="797"/>
      <c r="YF80" s="797"/>
      <c r="YG80" s="797"/>
      <c r="YH80" s="797"/>
      <c r="YI80" s="797"/>
      <c r="YJ80" s="797"/>
      <c r="YK80" s="797"/>
      <c r="YL80" s="797"/>
      <c r="YM80" s="797"/>
      <c r="YN80" s="797"/>
      <c r="YO80" s="797"/>
      <c r="YP80" s="797"/>
      <c r="YQ80" s="797"/>
      <c r="YR80" s="797"/>
      <c r="YS80" s="797"/>
      <c r="YT80" s="797"/>
      <c r="YU80" s="797"/>
      <c r="YV80" s="797"/>
      <c r="YW80" s="797"/>
      <c r="YX80" s="797"/>
      <c r="YY80" s="797"/>
      <c r="YZ80" s="797"/>
      <c r="ZA80" s="797"/>
      <c r="ZB80" s="797"/>
      <c r="ZC80" s="797"/>
      <c r="ZD80" s="797"/>
      <c r="ZE80" s="797"/>
      <c r="ZF80" s="797"/>
      <c r="ZG80" s="797"/>
      <c r="ZH80" s="797"/>
      <c r="ZI80" s="797"/>
      <c r="ZJ80" s="797"/>
      <c r="ZK80" s="797"/>
      <c r="ZL80" s="797"/>
      <c r="ZM80" s="797"/>
      <c r="ZN80" s="797"/>
      <c r="ZO80" s="797"/>
      <c r="ZP80" s="797"/>
      <c r="ZQ80" s="797"/>
      <c r="ZR80" s="797"/>
      <c r="ZS80" s="797"/>
      <c r="ZT80" s="797"/>
      <c r="ZU80" s="797"/>
      <c r="ZV80" s="797"/>
      <c r="ZW80" s="797"/>
      <c r="ZX80" s="797"/>
      <c r="ZY80" s="797"/>
      <c r="ZZ80" s="797"/>
      <c r="AAA80" s="797"/>
      <c r="AAB80" s="797"/>
      <c r="AAC80" s="797"/>
      <c r="AAD80" s="797"/>
      <c r="AAE80" s="797"/>
      <c r="AAF80" s="797"/>
      <c r="AAG80" s="797"/>
      <c r="AAH80" s="797"/>
      <c r="AAI80" s="797"/>
      <c r="AAJ80" s="797"/>
      <c r="AAK80" s="797"/>
      <c r="AAL80" s="797"/>
      <c r="AAM80" s="797"/>
      <c r="AAN80" s="797"/>
      <c r="AAO80" s="797"/>
      <c r="AAP80" s="797"/>
      <c r="AAQ80" s="797"/>
      <c r="AAR80" s="797"/>
      <c r="AAS80" s="797"/>
      <c r="AAT80" s="797"/>
      <c r="AAU80" s="797"/>
      <c r="AAV80" s="797"/>
      <c r="AAW80" s="797"/>
      <c r="AAX80" s="797"/>
      <c r="AAY80" s="797"/>
      <c r="AAZ80" s="797"/>
      <c r="ABA80" s="797"/>
      <c r="ABB80" s="797"/>
      <c r="ABC80" s="797"/>
      <c r="ABD80" s="797"/>
      <c r="ABE80" s="797"/>
      <c r="ABF80" s="797"/>
      <c r="ABG80" s="797"/>
      <c r="ABH80" s="797"/>
      <c r="ABI80" s="797"/>
      <c r="ABJ80" s="797"/>
      <c r="ABK80" s="797"/>
      <c r="ABL80" s="797"/>
      <c r="ABM80" s="797"/>
      <c r="ABN80" s="797"/>
      <c r="ABO80" s="797"/>
      <c r="ABP80" s="797"/>
      <c r="ABQ80" s="797"/>
      <c r="ABR80" s="797"/>
      <c r="ABS80" s="797"/>
      <c r="ABT80" s="797"/>
      <c r="ABU80" s="797"/>
      <c r="ABV80" s="797"/>
      <c r="ABW80" s="797"/>
      <c r="ABX80" s="797"/>
      <c r="ABY80" s="797"/>
      <c r="ABZ80" s="797"/>
      <c r="ACA80" s="797"/>
      <c r="ACB80" s="797"/>
      <c r="ACC80" s="797"/>
      <c r="ACD80" s="797"/>
      <c r="ACE80" s="797"/>
      <c r="ACF80" s="797"/>
      <c r="ACG80" s="797"/>
      <c r="ACH80" s="797"/>
      <c r="ACI80" s="797"/>
      <c r="ACJ80" s="797"/>
      <c r="ACK80" s="797"/>
      <c r="ACL80" s="797"/>
      <c r="ACM80" s="797"/>
      <c r="ACN80" s="797"/>
      <c r="ACO80" s="797"/>
      <c r="ACP80" s="797"/>
      <c r="ACQ80" s="797"/>
      <c r="ACR80" s="797"/>
      <c r="ACS80" s="797"/>
      <c r="ACT80" s="797"/>
      <c r="ACU80" s="797"/>
      <c r="ACV80" s="797"/>
      <c r="ACW80" s="797"/>
      <c r="ACX80" s="797"/>
      <c r="ACY80" s="797"/>
      <c r="ACZ80" s="797"/>
      <c r="ADA80" s="797"/>
      <c r="ADB80" s="797"/>
      <c r="ADC80" s="797"/>
      <c r="ADD80" s="797"/>
      <c r="ADE80" s="797"/>
      <c r="ADF80" s="797"/>
      <c r="ADG80" s="797"/>
      <c r="ADH80" s="797"/>
      <c r="ADI80" s="797"/>
      <c r="ADJ80" s="797"/>
      <c r="ADK80" s="797"/>
      <c r="ADL80" s="797"/>
      <c r="ADM80" s="797"/>
      <c r="ADN80" s="797"/>
      <c r="ADO80" s="797"/>
      <c r="ADP80" s="797"/>
      <c r="ADQ80" s="797"/>
      <c r="ADR80" s="797"/>
      <c r="ADS80" s="797"/>
      <c r="ADT80" s="797"/>
      <c r="ADU80" s="797"/>
      <c r="ADV80" s="797"/>
      <c r="ADW80" s="797"/>
      <c r="ADX80" s="797"/>
      <c r="ADY80" s="797"/>
      <c r="ADZ80" s="797"/>
      <c r="AEA80" s="797"/>
      <c r="AEB80" s="797"/>
      <c r="AEC80" s="797"/>
      <c r="AED80" s="797"/>
      <c r="AEE80" s="797"/>
      <c r="AEF80" s="797"/>
      <c r="AEG80" s="797"/>
      <c r="AEH80" s="797"/>
      <c r="AEI80" s="797"/>
      <c r="AEJ80" s="797"/>
      <c r="AEK80" s="797"/>
      <c r="AEL80" s="797"/>
      <c r="AEM80" s="797"/>
      <c r="AEN80" s="797"/>
      <c r="AEO80" s="797"/>
      <c r="AEP80" s="797"/>
      <c r="AEQ80" s="797"/>
      <c r="AER80" s="797"/>
      <c r="AES80" s="797"/>
      <c r="AET80" s="797"/>
      <c r="AEU80" s="797"/>
      <c r="AEV80" s="797"/>
      <c r="AEW80" s="797"/>
      <c r="AEX80" s="797"/>
      <c r="AEY80" s="797"/>
      <c r="AEZ80" s="797"/>
      <c r="AFA80" s="797"/>
      <c r="AFB80" s="797"/>
      <c r="AFC80" s="797"/>
      <c r="AFD80" s="797"/>
      <c r="AFE80" s="797"/>
      <c r="AFF80" s="797"/>
      <c r="AFG80" s="797"/>
      <c r="AFH80" s="797"/>
      <c r="AFI80" s="797"/>
      <c r="AFJ80" s="797"/>
      <c r="AFK80" s="797"/>
      <c r="AFL80" s="797"/>
      <c r="AFM80" s="797"/>
      <c r="AFN80" s="797"/>
      <c r="AFO80" s="797"/>
      <c r="AFP80" s="797"/>
      <c r="AFQ80" s="797"/>
      <c r="AFR80" s="797"/>
      <c r="AFS80" s="797"/>
      <c r="AFT80" s="797"/>
      <c r="AFU80" s="797"/>
      <c r="AFV80" s="797"/>
      <c r="AFW80" s="797"/>
      <c r="AFX80" s="797"/>
      <c r="AFY80" s="797"/>
      <c r="AFZ80" s="797"/>
      <c r="AGA80" s="797"/>
      <c r="AGB80" s="797"/>
      <c r="AGC80" s="797"/>
      <c r="AGD80" s="797"/>
      <c r="AGE80" s="797"/>
      <c r="AGF80" s="797"/>
      <c r="AGG80" s="797"/>
      <c r="AGH80" s="797"/>
      <c r="AGI80" s="797"/>
      <c r="AGJ80" s="797"/>
      <c r="AGK80" s="797"/>
      <c r="AGL80" s="797"/>
      <c r="AGM80" s="797"/>
      <c r="AGN80" s="797"/>
      <c r="AGO80" s="797"/>
      <c r="AGP80" s="797"/>
      <c r="AGQ80" s="797"/>
      <c r="AGR80" s="797"/>
      <c r="AGS80" s="797"/>
      <c r="AGT80" s="797"/>
      <c r="AGU80" s="797"/>
      <c r="AGV80" s="797"/>
      <c r="AGW80" s="797"/>
      <c r="AGX80" s="797"/>
      <c r="AGY80" s="797"/>
      <c r="AGZ80" s="797"/>
      <c r="AHA80" s="797"/>
      <c r="AHB80" s="797"/>
      <c r="AHC80" s="797"/>
      <c r="AHD80" s="797"/>
      <c r="AHE80" s="797"/>
      <c r="AHF80" s="797"/>
      <c r="AHG80" s="797"/>
      <c r="AHH80" s="797"/>
      <c r="AHI80" s="797"/>
      <c r="AHJ80" s="797"/>
      <c r="AHK80" s="797"/>
      <c r="AHL80" s="797"/>
      <c r="AHM80" s="797"/>
      <c r="AHN80" s="797"/>
      <c r="AHO80" s="797"/>
      <c r="AHP80" s="797"/>
      <c r="AHQ80" s="797"/>
      <c r="AHR80" s="797"/>
      <c r="AHS80" s="797"/>
      <c r="AHT80" s="797"/>
      <c r="AHU80" s="797"/>
      <c r="AHV80" s="797"/>
      <c r="AHW80" s="797"/>
      <c r="AHX80" s="797"/>
      <c r="AHY80" s="797"/>
      <c r="AHZ80" s="797"/>
      <c r="AIA80" s="797"/>
      <c r="AIB80" s="797"/>
      <c r="AIC80" s="797"/>
      <c r="AID80" s="797"/>
      <c r="AIE80" s="797"/>
      <c r="AIF80" s="797"/>
      <c r="AIG80" s="797"/>
      <c r="AIH80" s="797"/>
      <c r="AII80" s="797"/>
      <c r="AIJ80" s="797"/>
      <c r="AIK80" s="797"/>
      <c r="AIL80" s="797"/>
      <c r="AIM80" s="797"/>
      <c r="AIN80" s="797"/>
      <c r="AIO80" s="797"/>
      <c r="AIP80" s="797"/>
      <c r="AIQ80" s="797"/>
      <c r="AIR80" s="797"/>
      <c r="AIS80" s="797"/>
      <c r="AIT80" s="797"/>
      <c r="AIU80" s="797"/>
      <c r="AIV80" s="797"/>
      <c r="AIW80" s="797"/>
      <c r="AIX80" s="797"/>
      <c r="AIY80" s="797"/>
      <c r="AIZ80" s="797"/>
      <c r="AJA80" s="797"/>
      <c r="AJB80" s="797"/>
      <c r="AJC80" s="797"/>
      <c r="AJD80" s="797"/>
      <c r="AJE80" s="797"/>
      <c r="AJF80" s="797"/>
      <c r="AJG80" s="797"/>
      <c r="AJH80" s="797"/>
      <c r="AJI80" s="797"/>
      <c r="AJJ80" s="797"/>
      <c r="AJK80" s="797"/>
      <c r="AJL80" s="797"/>
      <c r="AJM80" s="797"/>
      <c r="AJN80" s="797"/>
      <c r="AJO80" s="797"/>
      <c r="AJP80" s="797"/>
      <c r="AJQ80" s="797"/>
      <c r="AJR80" s="797"/>
      <c r="AJS80" s="797"/>
      <c r="AJT80" s="797"/>
      <c r="AJU80" s="797"/>
      <c r="AJV80" s="797"/>
      <c r="AJW80" s="797"/>
      <c r="AJX80" s="797"/>
      <c r="AJY80" s="797"/>
      <c r="AJZ80" s="797"/>
      <c r="AKA80" s="797"/>
      <c r="AKB80" s="797"/>
      <c r="AKC80" s="797"/>
      <c r="AKD80" s="797"/>
      <c r="AKE80" s="797"/>
      <c r="AKF80" s="797"/>
      <c r="AKG80" s="797"/>
      <c r="AKH80" s="797"/>
      <c r="AKI80" s="797"/>
      <c r="AKJ80" s="797"/>
      <c r="AKK80" s="797"/>
      <c r="AKL80" s="797"/>
      <c r="AKM80" s="797"/>
      <c r="AKN80" s="797"/>
      <c r="AKO80" s="797"/>
      <c r="AKP80" s="797"/>
      <c r="AKQ80" s="797"/>
      <c r="AKR80" s="797"/>
      <c r="AKS80" s="797"/>
      <c r="AKT80" s="797"/>
      <c r="AKU80" s="797"/>
      <c r="AKV80" s="797"/>
      <c r="AKW80" s="797"/>
      <c r="AKX80" s="797"/>
      <c r="AKY80" s="797"/>
      <c r="AKZ80" s="797"/>
      <c r="ALA80" s="797"/>
      <c r="ALB80" s="797"/>
      <c r="ALC80" s="797"/>
      <c r="ALD80" s="797"/>
      <c r="ALE80" s="797"/>
      <c r="ALF80" s="797"/>
      <c r="ALG80" s="797"/>
      <c r="ALH80" s="797"/>
      <c r="ALI80" s="797"/>
      <c r="ALJ80" s="797"/>
      <c r="ALK80" s="797"/>
      <c r="ALL80" s="797"/>
      <c r="ALM80" s="797"/>
      <c r="ALN80" s="797"/>
      <c r="ALO80" s="797"/>
      <c r="ALP80" s="797"/>
      <c r="ALQ80" s="797"/>
      <c r="ALR80" s="797"/>
      <c r="ALS80" s="797"/>
      <c r="ALT80" s="797"/>
      <c r="ALU80" s="797"/>
      <c r="ALV80" s="797"/>
      <c r="ALW80" s="797"/>
      <c r="ALX80" s="797"/>
      <c r="ALY80" s="797"/>
      <c r="ALZ80" s="797"/>
      <c r="AMA80" s="797"/>
      <c r="AMB80" s="797"/>
      <c r="AMC80" s="797"/>
      <c r="AMD80" s="797"/>
      <c r="AME80" s="797"/>
      <c r="AMF80" s="797"/>
      <c r="AMG80" s="797"/>
      <c r="AMH80" s="797"/>
      <c r="AMI80" s="797"/>
      <c r="AMJ80" s="797"/>
      <c r="AMK80" s="797"/>
      <c r="AML80" s="797"/>
      <c r="AMM80" s="797"/>
      <c r="AMN80" s="797"/>
      <c r="AMO80" s="797"/>
      <c r="AMP80" s="797"/>
      <c r="AMQ80" s="797"/>
      <c r="AMR80" s="797"/>
      <c r="AMS80" s="797"/>
      <c r="AMT80" s="797"/>
      <c r="AMU80" s="797"/>
      <c r="AMV80" s="797"/>
      <c r="AMW80" s="797"/>
      <c r="AMX80" s="797"/>
      <c r="AMY80" s="797"/>
      <c r="AMZ80" s="797"/>
      <c r="ANA80" s="797"/>
      <c r="ANB80" s="797"/>
      <c r="ANC80" s="797"/>
      <c r="AND80" s="797"/>
      <c r="ANE80" s="797"/>
      <c r="ANF80" s="797"/>
      <c r="ANG80" s="797"/>
      <c r="ANH80" s="797"/>
      <c r="ANI80" s="797"/>
      <c r="ANJ80" s="797"/>
      <c r="ANK80" s="797"/>
      <c r="ANL80" s="797"/>
      <c r="ANM80" s="797"/>
      <c r="ANN80" s="797"/>
      <c r="ANO80" s="797"/>
      <c r="ANP80" s="797"/>
      <c r="ANQ80" s="797"/>
      <c r="ANR80" s="797"/>
      <c r="ANS80" s="797"/>
      <c r="ANT80" s="797"/>
      <c r="ANU80" s="797"/>
      <c r="ANV80" s="797"/>
      <c r="ANW80" s="797"/>
      <c r="ANX80" s="797"/>
      <c r="ANY80" s="797"/>
      <c r="ANZ80" s="797"/>
      <c r="AOA80" s="797"/>
      <c r="AOB80" s="797"/>
      <c r="AOC80" s="797"/>
      <c r="AOD80" s="797"/>
      <c r="AOE80" s="797"/>
      <c r="AOF80" s="797"/>
      <c r="AOG80" s="797"/>
      <c r="AOH80" s="797"/>
      <c r="AOI80" s="797"/>
      <c r="AOJ80" s="797"/>
      <c r="AOK80" s="797"/>
      <c r="AOL80" s="797"/>
      <c r="AOM80" s="797"/>
      <c r="AON80" s="797"/>
      <c r="AOO80" s="797"/>
      <c r="AOP80" s="797"/>
      <c r="AOQ80" s="797"/>
      <c r="AOR80" s="797"/>
      <c r="AOS80" s="797"/>
      <c r="AOT80" s="797"/>
      <c r="AOU80" s="797"/>
      <c r="AOV80" s="797"/>
      <c r="AOW80" s="797"/>
      <c r="AOX80" s="797"/>
      <c r="AOY80" s="797"/>
      <c r="AOZ80" s="797"/>
      <c r="APA80" s="797"/>
      <c r="APB80" s="797"/>
      <c r="APC80" s="797"/>
      <c r="APD80" s="797"/>
      <c r="APE80" s="797"/>
      <c r="APF80" s="797"/>
      <c r="APG80" s="797"/>
      <c r="APH80" s="797"/>
      <c r="API80" s="797"/>
      <c r="APJ80" s="797"/>
      <c r="APK80" s="797"/>
      <c r="APL80" s="797"/>
      <c r="APM80" s="797"/>
      <c r="APN80" s="797"/>
      <c r="APO80" s="797"/>
      <c r="APP80" s="797"/>
      <c r="APQ80" s="797"/>
      <c r="APR80" s="797"/>
      <c r="APS80" s="797"/>
      <c r="APT80" s="797"/>
      <c r="APU80" s="797"/>
      <c r="APV80" s="797"/>
      <c r="APW80" s="797"/>
      <c r="APX80" s="797"/>
      <c r="APY80" s="797"/>
      <c r="APZ80" s="797"/>
      <c r="AQA80" s="797"/>
      <c r="AQB80" s="797"/>
      <c r="AQC80" s="797"/>
      <c r="AQD80" s="797"/>
      <c r="AQE80" s="797"/>
      <c r="AQF80" s="797"/>
      <c r="AQG80" s="797"/>
      <c r="AQH80" s="797"/>
      <c r="AQI80" s="797"/>
      <c r="AQJ80" s="797"/>
      <c r="AQK80" s="797"/>
      <c r="AQL80" s="797"/>
      <c r="AQM80" s="797"/>
      <c r="AQN80" s="797"/>
      <c r="AQO80" s="797"/>
      <c r="AQP80" s="797"/>
      <c r="AQQ80" s="797"/>
      <c r="AQR80" s="797"/>
      <c r="AQS80" s="797"/>
      <c r="AQT80" s="797"/>
      <c r="AQU80" s="797"/>
      <c r="AQV80" s="797"/>
      <c r="AQW80" s="797"/>
      <c r="AQX80" s="797"/>
      <c r="AQY80" s="797"/>
      <c r="AQZ80" s="797"/>
      <c r="ARA80" s="797"/>
      <c r="ARB80" s="797"/>
      <c r="ARC80" s="797"/>
      <c r="ARD80" s="797"/>
      <c r="ARE80" s="797"/>
      <c r="ARF80" s="797"/>
      <c r="ARG80" s="797"/>
      <c r="ARH80" s="797"/>
      <c r="ARI80" s="797"/>
      <c r="ARJ80" s="797"/>
      <c r="ARK80" s="797"/>
      <c r="ARL80" s="797"/>
      <c r="ARM80" s="797"/>
      <c r="ARN80" s="797"/>
      <c r="ARO80" s="797"/>
      <c r="ARP80" s="797"/>
      <c r="ARQ80" s="797"/>
      <c r="ARR80" s="797"/>
      <c r="ARS80" s="797"/>
      <c r="ART80" s="797"/>
      <c r="ARU80" s="797"/>
      <c r="ARV80" s="797"/>
      <c r="ARW80" s="797"/>
      <c r="ARX80" s="797"/>
      <c r="ARY80" s="797"/>
      <c r="ARZ80" s="797"/>
      <c r="ASA80" s="797"/>
      <c r="ASB80" s="797"/>
      <c r="ASC80" s="797"/>
      <c r="ASD80" s="797"/>
      <c r="ASE80" s="797"/>
      <c r="ASF80" s="797"/>
      <c r="ASG80" s="797"/>
      <c r="ASH80" s="797"/>
      <c r="ASI80" s="797"/>
      <c r="ASJ80" s="797"/>
      <c r="ASK80" s="797"/>
      <c r="ASL80" s="797"/>
      <c r="ASM80" s="797"/>
      <c r="ASN80" s="797"/>
      <c r="ASO80" s="797"/>
      <c r="ASP80" s="797"/>
      <c r="ASQ80" s="797"/>
      <c r="ASR80" s="797"/>
      <c r="ASS80" s="797"/>
      <c r="AST80" s="797"/>
      <c r="ASU80" s="797"/>
      <c r="ASV80" s="797"/>
      <c r="ASW80" s="797"/>
      <c r="ASX80" s="797"/>
      <c r="ASY80" s="797"/>
      <c r="ASZ80" s="797"/>
      <c r="ATA80" s="797"/>
      <c r="ATB80" s="797"/>
      <c r="ATC80" s="797"/>
      <c r="ATD80" s="797"/>
      <c r="ATE80" s="797"/>
      <c r="ATF80" s="797"/>
      <c r="ATG80" s="797"/>
      <c r="ATH80" s="797"/>
      <c r="ATI80" s="797"/>
      <c r="ATJ80" s="797"/>
      <c r="ATK80" s="797"/>
      <c r="ATL80" s="797"/>
      <c r="ATM80" s="797"/>
      <c r="ATN80" s="797"/>
      <c r="ATO80" s="797"/>
      <c r="ATP80" s="797"/>
      <c r="ATQ80" s="797"/>
      <c r="ATR80" s="797"/>
      <c r="ATS80" s="797"/>
      <c r="ATT80" s="797"/>
      <c r="ATU80" s="797"/>
      <c r="ATV80" s="797"/>
      <c r="ATW80" s="797"/>
      <c r="ATX80" s="797"/>
      <c r="ATY80" s="797"/>
      <c r="ATZ80" s="797"/>
      <c r="AUA80" s="797"/>
      <c r="AUB80" s="797"/>
      <c r="AUC80" s="797"/>
      <c r="AUD80" s="797"/>
      <c r="AUE80" s="797"/>
      <c r="AUF80" s="797"/>
      <c r="AUG80" s="797"/>
      <c r="AUH80" s="797"/>
      <c r="AUI80" s="797"/>
      <c r="AUJ80" s="797"/>
      <c r="AUK80" s="797"/>
      <c r="AUL80" s="797"/>
      <c r="AUM80" s="797"/>
      <c r="AUN80" s="797"/>
      <c r="AUO80" s="797"/>
      <c r="AUP80" s="797"/>
      <c r="AUQ80" s="797"/>
      <c r="AUR80" s="797"/>
      <c r="AUS80" s="797"/>
      <c r="AUT80" s="797"/>
      <c r="AUU80" s="797"/>
      <c r="AUV80" s="797"/>
      <c r="AUW80" s="797"/>
      <c r="AUX80" s="797"/>
      <c r="AUY80" s="797"/>
      <c r="AUZ80" s="797"/>
      <c r="AVA80" s="797"/>
      <c r="AVB80" s="797"/>
      <c r="AVC80" s="797"/>
      <c r="AVD80" s="797"/>
      <c r="AVE80" s="797"/>
      <c r="AVF80" s="797"/>
      <c r="AVG80" s="797"/>
      <c r="AVH80" s="797"/>
      <c r="AVI80" s="797"/>
      <c r="AVJ80" s="797"/>
      <c r="AVK80" s="797"/>
      <c r="AVL80" s="797"/>
      <c r="AVM80" s="797"/>
      <c r="AVN80" s="797"/>
      <c r="AVO80" s="797"/>
      <c r="AVP80" s="797"/>
      <c r="AVQ80" s="797"/>
      <c r="AVR80" s="797"/>
      <c r="AVS80" s="797"/>
      <c r="AVT80" s="797"/>
      <c r="AVU80" s="797"/>
      <c r="AVV80" s="797"/>
      <c r="AVW80" s="797"/>
      <c r="AVX80" s="797"/>
      <c r="AVY80" s="797"/>
      <c r="AVZ80" s="797"/>
      <c r="AWA80" s="797"/>
      <c r="AWB80" s="797"/>
      <c r="AWC80" s="797"/>
      <c r="AWD80" s="797"/>
      <c r="AWE80" s="797"/>
      <c r="AWF80" s="797"/>
      <c r="AWG80" s="797"/>
      <c r="AWH80" s="797"/>
      <c r="AWI80" s="797"/>
      <c r="AWJ80" s="797"/>
      <c r="AWK80" s="797"/>
      <c r="AWL80" s="797"/>
      <c r="AWM80" s="797"/>
      <c r="AWN80" s="797"/>
      <c r="AWO80" s="797"/>
      <c r="AWP80" s="797"/>
      <c r="AWQ80" s="797"/>
      <c r="AWR80" s="797"/>
      <c r="AWS80" s="797"/>
      <c r="AWT80" s="797"/>
      <c r="AWU80" s="797"/>
      <c r="AWV80" s="797"/>
      <c r="AWW80" s="797"/>
      <c r="AWX80" s="797"/>
      <c r="AWY80" s="797"/>
      <c r="AWZ80" s="797"/>
      <c r="AXA80" s="797"/>
      <c r="AXB80" s="797"/>
      <c r="AXC80" s="797"/>
      <c r="AXD80" s="797"/>
      <c r="AXE80" s="797"/>
      <c r="AXF80" s="797"/>
      <c r="AXG80" s="797"/>
      <c r="AXH80" s="797"/>
      <c r="AXI80" s="797"/>
      <c r="AXJ80" s="797"/>
      <c r="AXK80" s="797"/>
      <c r="AXL80" s="797"/>
      <c r="AXM80" s="797"/>
      <c r="AXN80" s="797"/>
      <c r="AXO80" s="797"/>
      <c r="AXP80" s="797"/>
      <c r="AXQ80" s="797"/>
      <c r="AXR80" s="797"/>
      <c r="AXS80" s="797"/>
      <c r="AXT80" s="797"/>
      <c r="AXU80" s="797"/>
      <c r="AXV80" s="797"/>
      <c r="AXW80" s="797"/>
      <c r="AXX80" s="797"/>
      <c r="AXY80" s="797"/>
      <c r="AXZ80" s="797"/>
      <c r="AYA80" s="797"/>
      <c r="AYB80" s="797"/>
      <c r="AYC80" s="797"/>
      <c r="AYD80" s="797"/>
      <c r="AYE80" s="797"/>
      <c r="AYF80" s="797"/>
      <c r="AYG80" s="797"/>
      <c r="AYH80" s="797"/>
      <c r="AYI80" s="797"/>
      <c r="AYJ80" s="797"/>
      <c r="AYK80" s="797"/>
      <c r="AYL80" s="797"/>
      <c r="AYM80" s="797"/>
      <c r="AYN80" s="797"/>
      <c r="AYO80" s="797"/>
      <c r="AYP80" s="797"/>
      <c r="AYQ80" s="797"/>
      <c r="AYR80" s="797"/>
      <c r="AYS80" s="797"/>
      <c r="AYT80" s="797"/>
      <c r="AYU80" s="797"/>
      <c r="AYV80" s="797"/>
      <c r="AYW80" s="797"/>
      <c r="AYX80" s="797"/>
      <c r="AYY80" s="797"/>
      <c r="AYZ80" s="797"/>
      <c r="AZA80" s="797"/>
      <c r="AZB80" s="797"/>
      <c r="AZC80" s="797"/>
      <c r="AZD80" s="797"/>
      <c r="AZE80" s="797"/>
      <c r="AZF80" s="797"/>
      <c r="AZG80" s="797"/>
      <c r="AZH80" s="797"/>
      <c r="AZI80" s="797"/>
      <c r="AZJ80" s="797"/>
      <c r="AZK80" s="797"/>
      <c r="AZL80" s="797"/>
      <c r="AZM80" s="797"/>
      <c r="AZN80" s="797"/>
      <c r="AZO80" s="797"/>
      <c r="AZP80" s="797"/>
      <c r="AZQ80" s="797"/>
      <c r="AZR80" s="797"/>
      <c r="AZS80" s="797"/>
      <c r="AZT80" s="797"/>
      <c r="AZU80" s="797"/>
      <c r="AZV80" s="797"/>
      <c r="AZW80" s="797"/>
      <c r="AZX80" s="797"/>
      <c r="AZY80" s="797"/>
      <c r="AZZ80" s="797"/>
      <c r="BAA80" s="797"/>
      <c r="BAB80" s="797"/>
      <c r="BAC80" s="797"/>
      <c r="BAD80" s="797"/>
      <c r="BAE80" s="797"/>
      <c r="BAF80" s="797"/>
      <c r="BAG80" s="797"/>
      <c r="BAH80" s="797"/>
      <c r="BAI80" s="797"/>
      <c r="BAJ80" s="797"/>
      <c r="BAK80" s="797"/>
      <c r="BAL80" s="797"/>
      <c r="BAM80" s="797"/>
      <c r="BAN80" s="797"/>
      <c r="BAO80" s="797"/>
      <c r="BAP80" s="797"/>
      <c r="BAQ80" s="797"/>
      <c r="BAR80" s="797"/>
      <c r="BAS80" s="797"/>
      <c r="BAT80" s="797"/>
      <c r="BAU80" s="797"/>
      <c r="BAV80" s="797"/>
      <c r="BAW80" s="797"/>
      <c r="BAX80" s="797"/>
      <c r="BAY80" s="797"/>
      <c r="BAZ80" s="797"/>
      <c r="BBA80" s="797"/>
      <c r="BBB80" s="797"/>
      <c r="BBC80" s="797"/>
      <c r="BBD80" s="797"/>
      <c r="BBE80" s="797"/>
      <c r="BBF80" s="797"/>
      <c r="BBG80" s="797"/>
      <c r="BBH80" s="797"/>
      <c r="BBI80" s="797"/>
      <c r="BBJ80" s="797"/>
      <c r="BBK80" s="797"/>
      <c r="BBL80" s="797"/>
      <c r="BBM80" s="797"/>
      <c r="BBN80" s="797"/>
      <c r="BBO80" s="797"/>
      <c r="BBP80" s="797"/>
      <c r="BBQ80" s="797"/>
      <c r="BBR80" s="797"/>
      <c r="BBS80" s="797"/>
      <c r="BBT80" s="797"/>
      <c r="BBU80" s="797"/>
      <c r="BBV80" s="797"/>
      <c r="BBW80" s="797"/>
      <c r="BBX80" s="797"/>
      <c r="BBY80" s="797"/>
      <c r="BBZ80" s="797"/>
      <c r="BCA80" s="797"/>
      <c r="BCB80" s="797"/>
      <c r="BCC80" s="797"/>
      <c r="BCD80" s="797"/>
      <c r="BCE80" s="797"/>
      <c r="BCF80" s="797"/>
      <c r="BCG80" s="797"/>
      <c r="BCH80" s="797"/>
      <c r="BCI80" s="797"/>
      <c r="BCJ80" s="797"/>
      <c r="BCK80" s="797"/>
      <c r="BCL80" s="797"/>
      <c r="BCM80" s="797"/>
      <c r="BCN80" s="797"/>
      <c r="BCO80" s="797"/>
      <c r="BCP80" s="797"/>
      <c r="BCQ80" s="797"/>
      <c r="BCR80" s="797"/>
      <c r="BCS80" s="797"/>
      <c r="BCT80" s="797"/>
      <c r="BCU80" s="797"/>
      <c r="BCV80" s="797"/>
      <c r="BCW80" s="797"/>
      <c r="BCX80" s="797"/>
      <c r="BCY80" s="797"/>
      <c r="BCZ80" s="797"/>
      <c r="BDA80" s="797"/>
      <c r="BDB80" s="797"/>
      <c r="BDC80" s="797"/>
      <c r="BDD80" s="797"/>
      <c r="BDE80" s="797"/>
      <c r="BDF80" s="797"/>
      <c r="BDG80" s="797"/>
      <c r="BDH80" s="797"/>
      <c r="BDI80" s="797"/>
      <c r="BDJ80" s="797"/>
      <c r="BDK80" s="797"/>
      <c r="BDL80" s="797"/>
      <c r="BDM80" s="797"/>
      <c r="BDN80" s="797"/>
      <c r="BDO80" s="797"/>
      <c r="BDP80" s="797"/>
      <c r="BDQ80" s="797"/>
      <c r="BDR80" s="797"/>
      <c r="BDS80" s="797"/>
      <c r="BDT80" s="797"/>
      <c r="BDU80" s="797"/>
      <c r="BDV80" s="797"/>
      <c r="BDW80" s="797"/>
      <c r="BDX80" s="797"/>
      <c r="BDY80" s="797"/>
      <c r="BDZ80" s="797"/>
      <c r="BEA80" s="797"/>
      <c r="BEB80" s="797"/>
      <c r="BEC80" s="797"/>
      <c r="BED80" s="797"/>
      <c r="BEE80" s="797"/>
      <c r="BEF80" s="797"/>
      <c r="BEG80" s="797"/>
      <c r="BEH80" s="797"/>
      <c r="BEI80" s="797"/>
      <c r="BEJ80" s="797"/>
      <c r="BEK80" s="797"/>
      <c r="BEL80" s="797"/>
      <c r="BEM80" s="797"/>
      <c r="BEN80" s="797"/>
      <c r="BEO80" s="797"/>
      <c r="BEP80" s="797"/>
      <c r="BEQ80" s="797"/>
      <c r="BER80" s="797"/>
      <c r="BES80" s="797"/>
      <c r="BET80" s="797"/>
      <c r="BEU80" s="797"/>
      <c r="BEV80" s="797"/>
      <c r="BEW80" s="797"/>
      <c r="BEX80" s="797"/>
      <c r="BEY80" s="797"/>
      <c r="BEZ80" s="797"/>
      <c r="BFA80" s="797"/>
      <c r="BFB80" s="797"/>
      <c r="BFC80" s="797"/>
      <c r="BFD80" s="797"/>
      <c r="BFE80" s="797"/>
      <c r="BFF80" s="797"/>
      <c r="BFG80" s="797"/>
      <c r="BFH80" s="797"/>
      <c r="BFI80" s="797"/>
      <c r="BFJ80" s="797"/>
      <c r="BFK80" s="797"/>
      <c r="BFL80" s="797"/>
      <c r="BFM80" s="797"/>
      <c r="BFN80" s="797"/>
      <c r="BFO80" s="797"/>
      <c r="BFP80" s="797"/>
      <c r="BFQ80" s="797"/>
      <c r="BFR80" s="797"/>
      <c r="BFS80" s="797"/>
      <c r="BFT80" s="797"/>
      <c r="BFU80" s="797"/>
      <c r="BFV80" s="797"/>
      <c r="BFW80" s="797"/>
      <c r="BFX80" s="797"/>
      <c r="BFY80" s="797"/>
      <c r="BFZ80" s="797"/>
      <c r="BGA80" s="797"/>
      <c r="BGB80" s="797"/>
      <c r="BGC80" s="797"/>
      <c r="BGD80" s="797"/>
      <c r="BGE80" s="797"/>
      <c r="BGF80" s="797"/>
      <c r="BGG80" s="797"/>
      <c r="BGH80" s="797"/>
      <c r="BGI80" s="797"/>
      <c r="BGJ80" s="797"/>
      <c r="BGK80" s="797"/>
      <c r="BGL80" s="797"/>
      <c r="BGM80" s="797"/>
      <c r="BGN80" s="797"/>
      <c r="BGO80" s="797"/>
      <c r="BGP80" s="797"/>
      <c r="BGQ80" s="797"/>
      <c r="BGR80" s="797"/>
      <c r="BGS80" s="797"/>
      <c r="BGT80" s="797"/>
      <c r="BGU80" s="797"/>
      <c r="BGV80" s="797"/>
      <c r="BGW80" s="797"/>
      <c r="BGX80" s="797"/>
      <c r="BGY80" s="797"/>
      <c r="BGZ80" s="797"/>
      <c r="BHA80" s="797"/>
      <c r="BHB80" s="797"/>
      <c r="BHC80" s="797"/>
      <c r="BHD80" s="797"/>
      <c r="BHE80" s="797"/>
      <c r="BHF80" s="797"/>
      <c r="BHG80" s="797"/>
      <c r="BHH80" s="797"/>
      <c r="BHI80" s="797"/>
      <c r="BHJ80" s="797"/>
      <c r="BHK80" s="797"/>
      <c r="BHL80" s="797"/>
      <c r="BHM80" s="797"/>
      <c r="BHN80" s="797"/>
      <c r="BHO80" s="797"/>
      <c r="BHP80" s="797"/>
      <c r="BHQ80" s="797"/>
      <c r="BHR80" s="797"/>
      <c r="BHS80" s="797"/>
      <c r="BHT80" s="797"/>
      <c r="BHU80" s="797"/>
      <c r="BHV80" s="797"/>
      <c r="BHW80" s="797"/>
      <c r="BHX80" s="797"/>
      <c r="BHY80" s="797"/>
      <c r="BHZ80" s="797"/>
      <c r="BIA80" s="797"/>
      <c r="BIB80" s="797"/>
      <c r="BIC80" s="797"/>
      <c r="BID80" s="797"/>
      <c r="BIE80" s="797"/>
      <c r="BIF80" s="797"/>
      <c r="BIG80" s="797"/>
      <c r="BIH80" s="797"/>
      <c r="BII80" s="797"/>
      <c r="BIJ80" s="797"/>
      <c r="BIK80" s="797"/>
      <c r="BIL80" s="797"/>
      <c r="BIM80" s="797"/>
      <c r="BIN80" s="797"/>
      <c r="BIO80" s="797"/>
      <c r="BIP80" s="797"/>
      <c r="BIQ80" s="797"/>
      <c r="BIR80" s="797"/>
      <c r="BIS80" s="797"/>
      <c r="BIT80" s="797"/>
      <c r="BIU80" s="797"/>
      <c r="BIV80" s="797"/>
      <c r="BIW80" s="797"/>
      <c r="BIX80" s="797"/>
      <c r="BIY80" s="797"/>
      <c r="BIZ80" s="797"/>
      <c r="BJA80" s="797"/>
      <c r="BJB80" s="797"/>
      <c r="BJC80" s="797"/>
      <c r="BJD80" s="797"/>
      <c r="BJE80" s="797"/>
      <c r="BJF80" s="797"/>
      <c r="BJG80" s="797"/>
      <c r="BJH80" s="797"/>
      <c r="BJI80" s="797"/>
      <c r="BJJ80" s="797"/>
      <c r="BJK80" s="797"/>
      <c r="BJL80" s="797"/>
      <c r="BJM80" s="797"/>
      <c r="BJN80" s="797"/>
      <c r="BJO80" s="797"/>
      <c r="BJP80" s="797"/>
      <c r="BJQ80" s="797"/>
      <c r="BJR80" s="797"/>
      <c r="BJS80" s="797"/>
      <c r="BJT80" s="797"/>
      <c r="BJU80" s="797"/>
      <c r="BJV80" s="797"/>
      <c r="BJW80" s="797"/>
      <c r="BJX80" s="797"/>
      <c r="BJY80" s="797"/>
      <c r="BJZ80" s="797"/>
      <c r="BKA80" s="797"/>
      <c r="BKB80" s="797"/>
      <c r="BKC80" s="797"/>
      <c r="BKD80" s="797"/>
      <c r="BKE80" s="797"/>
      <c r="BKF80" s="797"/>
      <c r="BKG80" s="797"/>
      <c r="BKH80" s="797"/>
      <c r="BKI80" s="797"/>
      <c r="BKJ80" s="797"/>
      <c r="BKK80" s="797"/>
      <c r="BKL80" s="797"/>
      <c r="BKM80" s="797"/>
      <c r="BKN80" s="797"/>
      <c r="BKO80" s="797"/>
      <c r="BKP80" s="797"/>
      <c r="BKQ80" s="797"/>
      <c r="BKR80" s="797"/>
      <c r="BKS80" s="797"/>
      <c r="BKT80" s="797"/>
      <c r="BKU80" s="797"/>
      <c r="BKV80" s="797"/>
      <c r="BKW80" s="797"/>
      <c r="BKX80" s="797"/>
      <c r="BKY80" s="797"/>
      <c r="BKZ80" s="797"/>
      <c r="BLA80" s="797"/>
      <c r="BLB80" s="797"/>
      <c r="BLC80" s="797"/>
      <c r="BLD80" s="797"/>
      <c r="BLE80" s="797"/>
      <c r="BLF80" s="797"/>
      <c r="BLG80" s="797"/>
      <c r="BLH80" s="797"/>
      <c r="BLI80" s="797"/>
      <c r="BLJ80" s="797"/>
      <c r="BLK80" s="797"/>
      <c r="BLL80" s="797"/>
      <c r="BLM80" s="797"/>
      <c r="BLN80" s="797"/>
      <c r="BLO80" s="797"/>
      <c r="BLP80" s="797"/>
      <c r="BLQ80" s="797"/>
      <c r="BLR80" s="797"/>
      <c r="BLS80" s="797"/>
      <c r="BLT80" s="797"/>
      <c r="BLU80" s="797"/>
      <c r="BLV80" s="797"/>
      <c r="BLW80" s="797"/>
      <c r="BLX80" s="797"/>
      <c r="BLY80" s="797"/>
      <c r="BLZ80" s="797"/>
      <c r="BMA80" s="797"/>
      <c r="BMB80" s="797"/>
      <c r="BMC80" s="797"/>
      <c r="BMD80" s="797"/>
      <c r="BME80" s="797"/>
      <c r="BMF80" s="797"/>
      <c r="BMG80" s="797"/>
      <c r="BMH80" s="797"/>
      <c r="BMI80" s="797"/>
      <c r="BMJ80" s="797"/>
      <c r="BMK80" s="797"/>
      <c r="BML80" s="797"/>
      <c r="BMM80" s="797"/>
      <c r="BMN80" s="797"/>
      <c r="BMO80" s="797"/>
      <c r="BMP80" s="797"/>
      <c r="BMQ80" s="797"/>
      <c r="BMR80" s="797"/>
      <c r="BMS80" s="797"/>
      <c r="BMT80" s="797"/>
      <c r="BMU80" s="797"/>
      <c r="BMV80" s="797"/>
      <c r="BMW80" s="797"/>
      <c r="BMX80" s="797"/>
      <c r="BMY80" s="797"/>
      <c r="BMZ80" s="797"/>
      <c r="BNA80" s="797"/>
      <c r="BNB80" s="797"/>
      <c r="BNC80" s="797"/>
      <c r="BND80" s="797"/>
      <c r="BNE80" s="797"/>
      <c r="BNF80" s="797"/>
      <c r="BNG80" s="797"/>
      <c r="BNH80" s="797"/>
      <c r="BNI80" s="797"/>
      <c r="BNJ80" s="797"/>
      <c r="BNK80" s="797"/>
      <c r="BNL80" s="797"/>
      <c r="BNM80" s="797"/>
      <c r="BNN80" s="797"/>
      <c r="BNO80" s="797"/>
      <c r="BNP80" s="797"/>
      <c r="BNQ80" s="797"/>
      <c r="BNR80" s="797"/>
      <c r="BNS80" s="797"/>
      <c r="BNT80" s="797"/>
      <c r="BNU80" s="797"/>
      <c r="BNV80" s="797"/>
      <c r="BNW80" s="797"/>
      <c r="BNX80" s="797"/>
      <c r="BNY80" s="797"/>
      <c r="BNZ80" s="797"/>
      <c r="BOA80" s="797"/>
      <c r="BOB80" s="797"/>
      <c r="BOC80" s="797"/>
      <c r="BOD80" s="797"/>
      <c r="BOE80" s="797"/>
      <c r="BOF80" s="797"/>
      <c r="BOG80" s="797"/>
      <c r="BOH80" s="797"/>
      <c r="BOI80" s="797"/>
      <c r="BOJ80" s="797"/>
      <c r="BOK80" s="797"/>
      <c r="BOL80" s="797"/>
      <c r="BOM80" s="797"/>
      <c r="BON80" s="797"/>
      <c r="BOO80" s="797"/>
      <c r="BOP80" s="797"/>
      <c r="BOQ80" s="797"/>
      <c r="BOR80" s="797"/>
      <c r="BOS80" s="797"/>
      <c r="BOT80" s="797"/>
      <c r="BOU80" s="797"/>
      <c r="BOV80" s="797"/>
      <c r="BOW80" s="797"/>
      <c r="BOX80" s="797"/>
      <c r="BOY80" s="797"/>
      <c r="BOZ80" s="797"/>
      <c r="BPA80" s="797"/>
      <c r="BPB80" s="797"/>
      <c r="BPC80" s="797"/>
      <c r="BPD80" s="797"/>
      <c r="BPE80" s="797"/>
      <c r="BPF80" s="797"/>
      <c r="BPG80" s="797"/>
      <c r="BPH80" s="797"/>
      <c r="BPI80" s="797"/>
      <c r="BPJ80" s="797"/>
      <c r="BPK80" s="797"/>
      <c r="BPL80" s="797"/>
      <c r="BPM80" s="797"/>
      <c r="BPN80" s="797"/>
      <c r="BPO80" s="797"/>
      <c r="BPP80" s="797"/>
      <c r="BPQ80" s="797"/>
      <c r="BPR80" s="797"/>
      <c r="BPS80" s="797"/>
      <c r="BPT80" s="797"/>
      <c r="BPU80" s="797"/>
      <c r="BPV80" s="797"/>
      <c r="BPW80" s="797"/>
      <c r="BPX80" s="797"/>
      <c r="BPY80" s="797"/>
      <c r="BPZ80" s="797"/>
      <c r="BQA80" s="797"/>
      <c r="BQB80" s="797"/>
      <c r="BQC80" s="797"/>
      <c r="BQD80" s="797"/>
      <c r="BQE80" s="797"/>
      <c r="BQF80" s="797"/>
      <c r="BQG80" s="797"/>
      <c r="BQH80" s="797"/>
      <c r="BQI80" s="797"/>
      <c r="BQJ80" s="797"/>
      <c r="BQK80" s="797"/>
      <c r="BQL80" s="797"/>
      <c r="BQM80" s="797"/>
      <c r="BQN80" s="797"/>
      <c r="BQO80" s="797"/>
      <c r="BQP80" s="797"/>
      <c r="BQQ80" s="797"/>
      <c r="BQR80" s="797"/>
      <c r="BQS80" s="797"/>
      <c r="BQT80" s="797"/>
      <c r="BQU80" s="797"/>
      <c r="BQV80" s="797"/>
      <c r="BQW80" s="797"/>
      <c r="BQX80" s="797"/>
      <c r="BQY80" s="797"/>
      <c r="BQZ80" s="797"/>
      <c r="BRA80" s="797"/>
      <c r="BRB80" s="797"/>
      <c r="BRC80" s="797"/>
      <c r="BRD80" s="797"/>
      <c r="BRE80" s="797"/>
      <c r="BRF80" s="797"/>
      <c r="BRG80" s="797"/>
      <c r="BRH80" s="797"/>
      <c r="BRI80" s="797"/>
      <c r="BRJ80" s="797"/>
      <c r="BRK80" s="797"/>
      <c r="BRL80" s="797"/>
      <c r="BRM80" s="797"/>
      <c r="BRN80" s="797"/>
      <c r="BRO80" s="797"/>
      <c r="BRP80" s="797"/>
      <c r="BRQ80" s="797"/>
      <c r="BRR80" s="797"/>
      <c r="BRS80" s="797"/>
      <c r="BRT80" s="797"/>
      <c r="BRU80" s="797"/>
      <c r="BRV80" s="797"/>
      <c r="BRW80" s="797"/>
      <c r="BRX80" s="797"/>
      <c r="BRY80" s="797"/>
      <c r="BRZ80" s="797"/>
      <c r="BSA80" s="797"/>
      <c r="BSB80" s="797"/>
      <c r="BSC80" s="797"/>
      <c r="BSD80" s="797"/>
      <c r="BSE80" s="797"/>
      <c r="BSF80" s="797"/>
      <c r="BSG80" s="797"/>
      <c r="BSH80" s="797"/>
      <c r="BSI80" s="797"/>
      <c r="BSJ80" s="797"/>
      <c r="BSK80" s="797"/>
      <c r="BSL80" s="797"/>
      <c r="BSM80" s="797"/>
      <c r="BSN80" s="797"/>
      <c r="BSO80" s="797"/>
      <c r="BSP80" s="797"/>
      <c r="BSQ80" s="797"/>
      <c r="BSR80" s="797"/>
      <c r="BSS80" s="797"/>
      <c r="BST80" s="797"/>
      <c r="BSU80" s="797"/>
      <c r="BSV80" s="797"/>
      <c r="BSW80" s="797"/>
      <c r="BSX80" s="797"/>
      <c r="BSY80" s="797"/>
      <c r="BSZ80" s="797"/>
      <c r="BTA80" s="797"/>
      <c r="BTB80" s="797"/>
      <c r="BTC80" s="797"/>
      <c r="BTD80" s="797"/>
      <c r="BTE80" s="797"/>
      <c r="BTF80" s="797"/>
      <c r="BTG80" s="797"/>
      <c r="BTH80" s="797"/>
      <c r="BTI80" s="797"/>
      <c r="BTJ80" s="797"/>
      <c r="BTK80" s="797"/>
      <c r="BTL80" s="797"/>
      <c r="BTM80" s="797"/>
      <c r="BTN80" s="797"/>
      <c r="BTO80" s="797"/>
      <c r="BTP80" s="797"/>
      <c r="BTQ80" s="797"/>
      <c r="BTR80" s="797"/>
      <c r="BTS80" s="797"/>
      <c r="BTT80" s="797"/>
      <c r="BTU80" s="797"/>
      <c r="BTV80" s="797"/>
      <c r="BTW80" s="797"/>
      <c r="BTX80" s="797"/>
      <c r="BTY80" s="797"/>
      <c r="BTZ80" s="797"/>
      <c r="BUA80" s="797"/>
      <c r="BUB80" s="797"/>
      <c r="BUC80" s="797"/>
      <c r="BUD80" s="797"/>
      <c r="BUE80" s="797"/>
      <c r="BUF80" s="797"/>
      <c r="BUG80" s="797"/>
      <c r="BUH80" s="797"/>
      <c r="BUI80" s="797"/>
      <c r="BUJ80" s="797"/>
      <c r="BUK80" s="797"/>
      <c r="BUL80" s="797"/>
      <c r="BUM80" s="797"/>
      <c r="BUN80" s="797"/>
      <c r="BUO80" s="797"/>
      <c r="BUP80" s="797"/>
      <c r="BUQ80" s="797"/>
      <c r="BUR80" s="797"/>
      <c r="BUS80" s="797"/>
      <c r="BUT80" s="797"/>
      <c r="BUU80" s="797"/>
      <c r="BUV80" s="797"/>
      <c r="BUW80" s="797"/>
      <c r="BUX80" s="797"/>
      <c r="BUY80" s="797"/>
      <c r="BUZ80" s="797"/>
      <c r="BVA80" s="797"/>
      <c r="BVB80" s="797"/>
      <c r="BVC80" s="797"/>
      <c r="BVD80" s="797"/>
      <c r="BVE80" s="797"/>
      <c r="BVF80" s="797"/>
      <c r="BVG80" s="797"/>
      <c r="BVH80" s="797"/>
      <c r="BVI80" s="797"/>
      <c r="BVJ80" s="797"/>
      <c r="BVK80" s="797"/>
      <c r="BVL80" s="797"/>
      <c r="BVM80" s="797"/>
      <c r="BVN80" s="797"/>
      <c r="BVO80" s="797"/>
      <c r="BVP80" s="797"/>
      <c r="BVQ80" s="797"/>
      <c r="BVR80" s="797"/>
      <c r="BVS80" s="797"/>
      <c r="BVT80" s="797"/>
      <c r="BVU80" s="797"/>
      <c r="BVV80" s="797"/>
      <c r="BVW80" s="797"/>
      <c r="BVX80" s="797"/>
      <c r="BVY80" s="797"/>
      <c r="BVZ80" s="797"/>
      <c r="BWA80" s="797"/>
      <c r="BWB80" s="797"/>
      <c r="BWC80" s="797"/>
      <c r="BWD80" s="797"/>
      <c r="BWE80" s="797"/>
      <c r="BWF80" s="797"/>
      <c r="BWG80" s="797"/>
      <c r="BWH80" s="797"/>
      <c r="BWI80" s="797"/>
      <c r="BWJ80" s="797"/>
      <c r="BWK80" s="797"/>
      <c r="BWL80" s="797"/>
      <c r="BWM80" s="797"/>
      <c r="BWN80" s="797"/>
      <c r="BWO80" s="797"/>
      <c r="BWP80" s="797"/>
      <c r="BWQ80" s="797"/>
      <c r="BWR80" s="797"/>
      <c r="BWS80" s="797"/>
      <c r="BWT80" s="797"/>
      <c r="BWU80" s="797"/>
      <c r="BWV80" s="797"/>
      <c r="BWW80" s="797"/>
      <c r="BWX80" s="797"/>
      <c r="BWY80" s="797"/>
      <c r="BWZ80" s="797"/>
      <c r="BXA80" s="797"/>
      <c r="BXB80" s="797"/>
      <c r="BXC80" s="797"/>
      <c r="BXD80" s="797"/>
      <c r="BXE80" s="797"/>
      <c r="BXF80" s="797"/>
      <c r="BXG80" s="797"/>
      <c r="BXH80" s="797"/>
      <c r="BXI80" s="797"/>
      <c r="BXJ80" s="797"/>
      <c r="BXK80" s="797"/>
      <c r="BXL80" s="797"/>
      <c r="BXM80" s="797"/>
      <c r="BXN80" s="797"/>
      <c r="BXO80" s="797"/>
      <c r="BXP80" s="797"/>
      <c r="BXQ80" s="797"/>
      <c r="BXR80" s="797"/>
      <c r="BXS80" s="797"/>
      <c r="BXT80" s="797"/>
      <c r="BXU80" s="797"/>
      <c r="BXV80" s="797"/>
      <c r="BXW80" s="797"/>
      <c r="BXX80" s="797"/>
      <c r="BXY80" s="797"/>
      <c r="BXZ80" s="797"/>
      <c r="BYA80" s="797"/>
      <c r="BYB80" s="797"/>
      <c r="BYC80" s="797"/>
      <c r="BYD80" s="797"/>
      <c r="BYE80" s="797"/>
      <c r="BYF80" s="797"/>
      <c r="BYG80" s="797"/>
      <c r="BYH80" s="797"/>
      <c r="BYI80" s="797"/>
      <c r="BYJ80" s="797"/>
      <c r="BYK80" s="797"/>
      <c r="BYL80" s="797"/>
      <c r="BYM80" s="797"/>
      <c r="BYN80" s="797"/>
      <c r="BYO80" s="797"/>
      <c r="BYP80" s="797"/>
      <c r="BYQ80" s="797"/>
      <c r="BYR80" s="797"/>
      <c r="BYS80" s="797"/>
      <c r="BYT80" s="797"/>
      <c r="BYU80" s="797"/>
      <c r="BYV80" s="797"/>
      <c r="BYW80" s="797"/>
      <c r="BYX80" s="797"/>
      <c r="BYY80" s="797"/>
      <c r="BYZ80" s="797"/>
      <c r="BZA80" s="797"/>
      <c r="BZB80" s="797"/>
      <c r="BZC80" s="797"/>
      <c r="BZD80" s="797"/>
      <c r="BZE80" s="797"/>
      <c r="BZF80" s="797"/>
      <c r="BZG80" s="797"/>
      <c r="BZH80" s="797"/>
      <c r="BZI80" s="797"/>
      <c r="BZJ80" s="797"/>
      <c r="BZK80" s="797"/>
      <c r="BZL80" s="797"/>
      <c r="BZM80" s="797"/>
      <c r="BZN80" s="797"/>
      <c r="BZO80" s="797"/>
      <c r="BZP80" s="797"/>
      <c r="BZQ80" s="797"/>
      <c r="BZR80" s="797"/>
      <c r="BZS80" s="797"/>
      <c r="BZT80" s="797"/>
      <c r="BZU80" s="797"/>
      <c r="BZV80" s="797"/>
      <c r="BZW80" s="797"/>
      <c r="BZX80" s="797"/>
      <c r="BZY80" s="797"/>
      <c r="BZZ80" s="797"/>
      <c r="CAA80" s="797"/>
      <c r="CAB80" s="797"/>
      <c r="CAC80" s="797"/>
      <c r="CAD80" s="797"/>
      <c r="CAE80" s="797"/>
      <c r="CAF80" s="797"/>
      <c r="CAG80" s="797"/>
      <c r="CAH80" s="797"/>
      <c r="CAI80" s="797"/>
      <c r="CAJ80" s="797"/>
      <c r="CAK80" s="797"/>
      <c r="CAL80" s="797"/>
      <c r="CAM80" s="797"/>
      <c r="CAN80" s="797"/>
      <c r="CAO80" s="797"/>
      <c r="CAP80" s="797"/>
      <c r="CAQ80" s="797"/>
      <c r="CAR80" s="797"/>
      <c r="CAS80" s="797"/>
      <c r="CAT80" s="797"/>
      <c r="CAU80" s="797"/>
      <c r="CAV80" s="797"/>
      <c r="CAW80" s="797"/>
      <c r="CAX80" s="797"/>
      <c r="CAY80" s="797"/>
      <c r="CAZ80" s="797"/>
      <c r="CBA80" s="797"/>
      <c r="CBB80" s="797"/>
      <c r="CBC80" s="797"/>
      <c r="CBD80" s="797"/>
      <c r="CBE80" s="797"/>
      <c r="CBF80" s="797"/>
      <c r="CBG80" s="797"/>
      <c r="CBH80" s="797"/>
      <c r="CBI80" s="797"/>
      <c r="CBJ80" s="797"/>
      <c r="CBK80" s="797"/>
      <c r="CBL80" s="797"/>
      <c r="CBM80" s="797"/>
      <c r="CBN80" s="797"/>
      <c r="CBO80" s="797"/>
      <c r="CBP80" s="797"/>
      <c r="CBQ80" s="797"/>
      <c r="CBR80" s="797"/>
      <c r="CBS80" s="797"/>
      <c r="CBT80" s="797"/>
      <c r="CBU80" s="797"/>
      <c r="CBV80" s="797"/>
      <c r="CBW80" s="797"/>
      <c r="CBX80" s="797"/>
      <c r="CBY80" s="797"/>
      <c r="CBZ80" s="797"/>
      <c r="CCA80" s="797"/>
      <c r="CCB80" s="797"/>
      <c r="CCC80" s="797"/>
      <c r="CCD80" s="797"/>
      <c r="CCE80" s="797"/>
      <c r="CCF80" s="797"/>
      <c r="CCG80" s="797"/>
      <c r="CCH80" s="797"/>
      <c r="CCI80" s="797"/>
      <c r="CCJ80" s="797"/>
      <c r="CCK80" s="797"/>
      <c r="CCL80" s="797"/>
      <c r="CCM80" s="797"/>
      <c r="CCN80" s="797"/>
      <c r="CCO80" s="797"/>
      <c r="CCP80" s="797"/>
      <c r="CCQ80" s="797"/>
      <c r="CCR80" s="797"/>
      <c r="CCS80" s="797"/>
      <c r="CCT80" s="797"/>
      <c r="CCU80" s="797"/>
      <c r="CCV80" s="797"/>
      <c r="CCW80" s="797"/>
      <c r="CCX80" s="797"/>
      <c r="CCY80" s="797"/>
      <c r="CCZ80" s="797"/>
      <c r="CDA80" s="797"/>
      <c r="CDB80" s="797"/>
      <c r="CDC80" s="797"/>
      <c r="CDD80" s="797"/>
      <c r="CDE80" s="797"/>
      <c r="CDF80" s="797"/>
      <c r="CDG80" s="797"/>
      <c r="CDH80" s="797"/>
      <c r="CDI80" s="797"/>
      <c r="CDJ80" s="797"/>
      <c r="CDK80" s="797"/>
      <c r="CDL80" s="797"/>
      <c r="CDM80" s="797"/>
      <c r="CDN80" s="797"/>
      <c r="CDO80" s="797"/>
      <c r="CDP80" s="797"/>
      <c r="CDQ80" s="797"/>
      <c r="CDR80" s="797"/>
      <c r="CDS80" s="797"/>
      <c r="CDT80" s="797"/>
      <c r="CDU80" s="797"/>
      <c r="CDV80" s="797"/>
      <c r="CDW80" s="797"/>
      <c r="CDX80" s="797"/>
      <c r="CDY80" s="797"/>
      <c r="CDZ80" s="797"/>
      <c r="CEA80" s="797"/>
      <c r="CEB80" s="797"/>
      <c r="CEC80" s="797"/>
      <c r="CED80" s="797"/>
      <c r="CEE80" s="797"/>
      <c r="CEF80" s="797"/>
      <c r="CEG80" s="797"/>
      <c r="CEH80" s="797"/>
      <c r="CEI80" s="797"/>
      <c r="CEJ80" s="797"/>
      <c r="CEK80" s="797"/>
      <c r="CEL80" s="797"/>
      <c r="CEM80" s="797"/>
      <c r="CEN80" s="797"/>
      <c r="CEO80" s="797"/>
      <c r="CEP80" s="797"/>
      <c r="CEQ80" s="797"/>
      <c r="CER80" s="797"/>
      <c r="CES80" s="797"/>
      <c r="CET80" s="797"/>
      <c r="CEU80" s="797"/>
      <c r="CEV80" s="797"/>
      <c r="CEW80" s="797"/>
      <c r="CEX80" s="797"/>
      <c r="CEY80" s="797"/>
      <c r="CEZ80" s="797"/>
      <c r="CFA80" s="797"/>
      <c r="CFB80" s="797"/>
      <c r="CFC80" s="797"/>
      <c r="CFD80" s="797"/>
      <c r="CFE80" s="797"/>
      <c r="CFF80" s="797"/>
      <c r="CFG80" s="797"/>
      <c r="CFH80" s="797"/>
      <c r="CFI80" s="797"/>
      <c r="CFJ80" s="797"/>
      <c r="CFK80" s="797"/>
      <c r="CFL80" s="797"/>
      <c r="CFM80" s="797"/>
      <c r="CFN80" s="797"/>
      <c r="CFO80" s="797"/>
      <c r="CFP80" s="797"/>
      <c r="CFQ80" s="797"/>
      <c r="CFR80" s="797"/>
      <c r="CFS80" s="797"/>
      <c r="CFT80" s="797"/>
      <c r="CFU80" s="797"/>
      <c r="CFV80" s="797"/>
      <c r="CFW80" s="797"/>
      <c r="CFX80" s="797"/>
      <c r="CFY80" s="797"/>
      <c r="CFZ80" s="797"/>
      <c r="CGA80" s="797"/>
      <c r="CGB80" s="797"/>
      <c r="CGC80" s="797"/>
      <c r="CGD80" s="797"/>
      <c r="CGE80" s="797"/>
      <c r="CGF80" s="797"/>
      <c r="CGG80" s="797"/>
      <c r="CGH80" s="797"/>
      <c r="CGI80" s="797"/>
      <c r="CGJ80" s="797"/>
      <c r="CGK80" s="797"/>
      <c r="CGL80" s="797"/>
      <c r="CGM80" s="797"/>
      <c r="CGN80" s="797"/>
      <c r="CGO80" s="797"/>
      <c r="CGP80" s="797"/>
      <c r="CGQ80" s="797"/>
      <c r="CGR80" s="797"/>
      <c r="CGS80" s="797"/>
      <c r="CGT80" s="797"/>
      <c r="CGU80" s="797"/>
      <c r="CGV80" s="797"/>
      <c r="CGW80" s="797"/>
      <c r="CGX80" s="797"/>
      <c r="CGY80" s="797"/>
      <c r="CGZ80" s="797"/>
      <c r="CHA80" s="797"/>
      <c r="CHB80" s="797"/>
      <c r="CHC80" s="797"/>
      <c r="CHD80" s="797"/>
      <c r="CHE80" s="797"/>
      <c r="CHF80" s="797"/>
      <c r="CHG80" s="797"/>
      <c r="CHH80" s="797"/>
      <c r="CHI80" s="797"/>
      <c r="CHJ80" s="797"/>
      <c r="CHK80" s="797"/>
      <c r="CHL80" s="797"/>
      <c r="CHM80" s="797"/>
      <c r="CHN80" s="797"/>
      <c r="CHO80" s="797"/>
      <c r="CHP80" s="797"/>
      <c r="CHQ80" s="797"/>
      <c r="CHR80" s="797"/>
      <c r="CHS80" s="797"/>
      <c r="CHT80" s="797"/>
      <c r="CHU80" s="797"/>
      <c r="CHV80" s="797"/>
      <c r="CHW80" s="797"/>
      <c r="CHX80" s="797"/>
      <c r="CHY80" s="797"/>
      <c r="CHZ80" s="797"/>
      <c r="CIA80" s="797"/>
      <c r="CIB80" s="797"/>
      <c r="CIC80" s="797"/>
      <c r="CID80" s="797"/>
      <c r="CIE80" s="797"/>
      <c r="CIF80" s="797"/>
      <c r="CIG80" s="797"/>
      <c r="CIH80" s="797"/>
      <c r="CII80" s="797"/>
      <c r="CIJ80" s="797"/>
      <c r="CIK80" s="797"/>
      <c r="CIL80" s="797"/>
      <c r="CIM80" s="797"/>
      <c r="CIN80" s="797"/>
      <c r="CIO80" s="797"/>
      <c r="CIP80" s="797"/>
      <c r="CIQ80" s="797"/>
      <c r="CIR80" s="797"/>
      <c r="CIS80" s="797"/>
      <c r="CIT80" s="797"/>
      <c r="CIU80" s="797"/>
      <c r="CIV80" s="797"/>
      <c r="CIW80" s="797"/>
      <c r="CIX80" s="797"/>
      <c r="CIY80" s="797"/>
      <c r="CIZ80" s="797"/>
      <c r="CJA80" s="797"/>
      <c r="CJB80" s="797"/>
      <c r="CJC80" s="797"/>
      <c r="CJD80" s="797"/>
      <c r="CJE80" s="797"/>
      <c r="CJF80" s="797"/>
      <c r="CJG80" s="797"/>
      <c r="CJH80" s="797"/>
      <c r="CJI80" s="797"/>
      <c r="CJJ80" s="797"/>
      <c r="CJK80" s="797"/>
      <c r="CJL80" s="797"/>
      <c r="CJM80" s="797"/>
      <c r="CJN80" s="797"/>
      <c r="CJO80" s="797"/>
      <c r="CJP80" s="797"/>
      <c r="CJQ80" s="797"/>
      <c r="CJR80" s="797"/>
      <c r="CJS80" s="797"/>
      <c r="CJT80" s="797"/>
      <c r="CJU80" s="797"/>
      <c r="CJV80" s="797"/>
      <c r="CJW80" s="797"/>
      <c r="CJX80" s="797"/>
      <c r="CJY80" s="797"/>
      <c r="CJZ80" s="797"/>
      <c r="CKA80" s="797"/>
      <c r="CKB80" s="797"/>
      <c r="CKC80" s="797"/>
      <c r="CKD80" s="797"/>
      <c r="CKE80" s="797"/>
      <c r="CKF80" s="797"/>
      <c r="CKG80" s="797"/>
      <c r="CKH80" s="797"/>
      <c r="CKI80" s="797"/>
      <c r="CKJ80" s="797"/>
      <c r="CKK80" s="797"/>
      <c r="CKL80" s="797"/>
      <c r="CKM80" s="797"/>
      <c r="CKN80" s="797"/>
      <c r="CKO80" s="797"/>
      <c r="CKP80" s="797"/>
      <c r="CKQ80" s="797"/>
      <c r="CKR80" s="797"/>
      <c r="CKS80" s="797"/>
      <c r="CKT80" s="797"/>
      <c r="CKU80" s="797"/>
      <c r="CKV80" s="797"/>
      <c r="CKW80" s="797"/>
      <c r="CKX80" s="797"/>
      <c r="CKY80" s="797"/>
      <c r="CKZ80" s="797"/>
      <c r="CLA80" s="797"/>
      <c r="CLB80" s="797"/>
      <c r="CLC80" s="797"/>
      <c r="CLD80" s="797"/>
      <c r="CLE80" s="797"/>
      <c r="CLF80" s="797"/>
      <c r="CLG80" s="797"/>
      <c r="CLH80" s="797"/>
      <c r="CLI80" s="797"/>
      <c r="CLJ80" s="797"/>
      <c r="CLK80" s="797"/>
      <c r="CLL80" s="797"/>
      <c r="CLM80" s="797"/>
      <c r="CLN80" s="797"/>
      <c r="CLO80" s="797"/>
      <c r="CLP80" s="797"/>
      <c r="CLQ80" s="797"/>
      <c r="CLR80" s="797"/>
      <c r="CLS80" s="797"/>
      <c r="CLT80" s="797"/>
      <c r="CLU80" s="797"/>
      <c r="CLV80" s="797"/>
      <c r="CLW80" s="797"/>
      <c r="CLX80" s="797"/>
      <c r="CLY80" s="797"/>
      <c r="CLZ80" s="797"/>
      <c r="CMA80" s="797"/>
      <c r="CMB80" s="797"/>
      <c r="CMC80" s="797"/>
      <c r="CMD80" s="797"/>
      <c r="CME80" s="797"/>
      <c r="CMF80" s="797"/>
      <c r="CMG80" s="797"/>
      <c r="CMH80" s="797"/>
      <c r="CMI80" s="797"/>
      <c r="CMJ80" s="797"/>
      <c r="CMK80" s="797"/>
      <c r="CML80" s="797"/>
      <c r="CMM80" s="797"/>
      <c r="CMN80" s="797"/>
      <c r="CMO80" s="797"/>
      <c r="CMP80" s="797"/>
      <c r="CMQ80" s="797"/>
      <c r="CMR80" s="797"/>
      <c r="CMS80" s="797"/>
      <c r="CMT80" s="797"/>
      <c r="CMU80" s="797"/>
      <c r="CMV80" s="797"/>
      <c r="CMW80" s="797"/>
      <c r="CMX80" s="797"/>
      <c r="CMY80" s="797"/>
      <c r="CMZ80" s="797"/>
      <c r="CNA80" s="797"/>
      <c r="CNB80" s="797"/>
      <c r="CNC80" s="797"/>
      <c r="CND80" s="797"/>
      <c r="CNE80" s="797"/>
      <c r="CNF80" s="797"/>
      <c r="CNG80" s="797"/>
      <c r="CNH80" s="797"/>
      <c r="CNI80" s="797"/>
      <c r="CNJ80" s="797"/>
      <c r="CNK80" s="797"/>
      <c r="CNL80" s="797"/>
      <c r="CNM80" s="797"/>
      <c r="CNN80" s="797"/>
      <c r="CNO80" s="797"/>
      <c r="CNP80" s="797"/>
      <c r="CNQ80" s="797"/>
      <c r="CNR80" s="797"/>
      <c r="CNS80" s="797"/>
      <c r="CNT80" s="797"/>
      <c r="CNU80" s="797"/>
      <c r="CNV80" s="797"/>
      <c r="CNW80" s="797"/>
      <c r="CNX80" s="797"/>
      <c r="CNY80" s="797"/>
      <c r="CNZ80" s="797"/>
      <c r="COA80" s="797"/>
      <c r="COB80" s="797"/>
      <c r="COC80" s="797"/>
      <c r="COD80" s="797"/>
      <c r="COE80" s="797"/>
      <c r="COF80" s="797"/>
      <c r="COG80" s="797"/>
      <c r="COH80" s="797"/>
      <c r="COI80" s="797"/>
      <c r="COJ80" s="797"/>
      <c r="COK80" s="797"/>
      <c r="COL80" s="797"/>
      <c r="COM80" s="797"/>
      <c r="CON80" s="797"/>
      <c r="COO80" s="797"/>
      <c r="COP80" s="797"/>
      <c r="COQ80" s="797"/>
      <c r="COR80" s="797"/>
      <c r="COS80" s="797"/>
      <c r="COT80" s="797"/>
      <c r="COU80" s="797"/>
      <c r="COV80" s="797"/>
      <c r="COW80" s="797"/>
      <c r="COX80" s="797"/>
      <c r="COY80" s="797"/>
      <c r="COZ80" s="797"/>
      <c r="CPA80" s="797"/>
      <c r="CPB80" s="797"/>
      <c r="CPC80" s="797"/>
      <c r="CPD80" s="797"/>
      <c r="CPE80" s="797"/>
      <c r="CPF80" s="797"/>
      <c r="CPG80" s="797"/>
      <c r="CPH80" s="797"/>
      <c r="CPI80" s="797"/>
      <c r="CPJ80" s="797"/>
      <c r="CPK80" s="797"/>
      <c r="CPL80" s="797"/>
      <c r="CPM80" s="797"/>
      <c r="CPN80" s="797"/>
      <c r="CPO80" s="797"/>
      <c r="CPP80" s="797"/>
      <c r="CPQ80" s="797"/>
      <c r="CPR80" s="797"/>
      <c r="CPS80" s="797"/>
      <c r="CPT80" s="797"/>
      <c r="CPU80" s="797"/>
      <c r="CPV80" s="797"/>
      <c r="CPW80" s="797"/>
      <c r="CPX80" s="797"/>
      <c r="CPY80" s="797"/>
      <c r="CPZ80" s="797"/>
      <c r="CQA80" s="797"/>
      <c r="CQB80" s="797"/>
      <c r="CQC80" s="797"/>
      <c r="CQD80" s="797"/>
      <c r="CQE80" s="797"/>
      <c r="CQF80" s="797"/>
      <c r="CQG80" s="797"/>
      <c r="CQH80" s="797"/>
      <c r="CQI80" s="797"/>
      <c r="CQJ80" s="797"/>
      <c r="CQK80" s="797"/>
      <c r="CQL80" s="797"/>
      <c r="CQM80" s="797"/>
      <c r="CQN80" s="797"/>
      <c r="CQO80" s="797"/>
      <c r="CQP80" s="797"/>
      <c r="CQQ80" s="797"/>
      <c r="CQR80" s="797"/>
      <c r="CQS80" s="797"/>
      <c r="CQT80" s="797"/>
      <c r="CQU80" s="797"/>
      <c r="CQV80" s="797"/>
      <c r="CQW80" s="797"/>
      <c r="CQX80" s="797"/>
      <c r="CQY80" s="797"/>
      <c r="CQZ80" s="797"/>
      <c r="CRA80" s="797"/>
      <c r="CRB80" s="797"/>
      <c r="CRC80" s="797"/>
      <c r="CRD80" s="797"/>
      <c r="CRE80" s="797"/>
      <c r="CRF80" s="797"/>
      <c r="CRG80" s="797"/>
      <c r="CRH80" s="797"/>
      <c r="CRI80" s="797"/>
      <c r="CRJ80" s="797"/>
      <c r="CRK80" s="797"/>
      <c r="CRL80" s="797"/>
      <c r="CRM80" s="797"/>
      <c r="CRN80" s="797"/>
      <c r="CRO80" s="797"/>
      <c r="CRP80" s="797"/>
      <c r="CRQ80" s="797"/>
      <c r="CRR80" s="797"/>
      <c r="CRS80" s="797"/>
      <c r="CRT80" s="797"/>
      <c r="CRU80" s="797"/>
      <c r="CRV80" s="797"/>
      <c r="CRW80" s="797"/>
      <c r="CRX80" s="797"/>
      <c r="CRY80" s="797"/>
      <c r="CRZ80" s="797"/>
      <c r="CSA80" s="797"/>
      <c r="CSB80" s="797"/>
      <c r="CSC80" s="797"/>
      <c r="CSD80" s="797"/>
      <c r="CSE80" s="797"/>
      <c r="CSF80" s="797"/>
      <c r="CSG80" s="797"/>
      <c r="CSH80" s="797"/>
      <c r="CSI80" s="797"/>
      <c r="CSJ80" s="797"/>
      <c r="CSK80" s="797"/>
      <c r="CSL80" s="797"/>
      <c r="CSM80" s="797"/>
      <c r="CSN80" s="797"/>
      <c r="CSO80" s="797"/>
      <c r="CSP80" s="797"/>
      <c r="CSQ80" s="797"/>
      <c r="CSR80" s="797"/>
      <c r="CSS80" s="797"/>
      <c r="CST80" s="797"/>
      <c r="CSU80" s="797"/>
      <c r="CSV80" s="797"/>
      <c r="CSW80" s="797"/>
      <c r="CSX80" s="797"/>
      <c r="CSY80" s="797"/>
      <c r="CSZ80" s="797"/>
      <c r="CTA80" s="797"/>
      <c r="CTB80" s="797"/>
      <c r="CTC80" s="797"/>
      <c r="CTD80" s="797"/>
      <c r="CTE80" s="797"/>
      <c r="CTF80" s="797"/>
      <c r="CTG80" s="797"/>
      <c r="CTH80" s="797"/>
      <c r="CTI80" s="797"/>
      <c r="CTJ80" s="797"/>
      <c r="CTK80" s="797"/>
      <c r="CTL80" s="797"/>
      <c r="CTM80" s="797"/>
      <c r="CTN80" s="797"/>
      <c r="CTO80" s="797"/>
      <c r="CTP80" s="797"/>
      <c r="CTQ80" s="797"/>
      <c r="CTR80" s="797"/>
      <c r="CTS80" s="797"/>
      <c r="CTT80" s="797"/>
      <c r="CTU80" s="797"/>
      <c r="CTV80" s="797"/>
      <c r="CTW80" s="797"/>
      <c r="CTX80" s="797"/>
      <c r="CTY80" s="797"/>
      <c r="CTZ80" s="797"/>
      <c r="CUA80" s="797"/>
      <c r="CUB80" s="797"/>
      <c r="CUC80" s="797"/>
      <c r="CUD80" s="797"/>
      <c r="CUE80" s="797"/>
      <c r="CUF80" s="797"/>
      <c r="CUG80" s="797"/>
      <c r="CUH80" s="797"/>
      <c r="CUI80" s="797"/>
      <c r="CUJ80" s="797"/>
      <c r="CUK80" s="797"/>
      <c r="CUL80" s="797"/>
      <c r="CUM80" s="797"/>
      <c r="CUN80" s="797"/>
      <c r="CUO80" s="797"/>
      <c r="CUP80" s="797"/>
      <c r="CUQ80" s="797"/>
      <c r="CUR80" s="797"/>
      <c r="CUS80" s="797"/>
      <c r="CUT80" s="797"/>
      <c r="CUU80" s="797"/>
      <c r="CUV80" s="797"/>
      <c r="CUW80" s="797"/>
      <c r="CUX80" s="797"/>
      <c r="CUY80" s="797"/>
      <c r="CUZ80" s="797"/>
      <c r="CVA80" s="797"/>
      <c r="CVB80" s="797"/>
      <c r="CVC80" s="797"/>
      <c r="CVD80" s="797"/>
      <c r="CVE80" s="797"/>
      <c r="CVF80" s="797"/>
      <c r="CVG80" s="797"/>
      <c r="CVH80" s="797"/>
      <c r="CVI80" s="797"/>
      <c r="CVJ80" s="797"/>
      <c r="CVK80" s="797"/>
      <c r="CVL80" s="797"/>
      <c r="CVM80" s="797"/>
      <c r="CVN80" s="797"/>
      <c r="CVO80" s="797"/>
      <c r="CVP80" s="797"/>
      <c r="CVQ80" s="797"/>
      <c r="CVR80" s="797"/>
      <c r="CVS80" s="797"/>
      <c r="CVT80" s="797"/>
      <c r="CVU80" s="797"/>
      <c r="CVV80" s="797"/>
      <c r="CVW80" s="797"/>
      <c r="CVX80" s="797"/>
      <c r="CVY80" s="797"/>
      <c r="CVZ80" s="797"/>
      <c r="CWA80" s="797"/>
      <c r="CWB80" s="797"/>
      <c r="CWC80" s="797"/>
      <c r="CWD80" s="797"/>
      <c r="CWE80" s="797"/>
      <c r="CWF80" s="797"/>
      <c r="CWG80" s="797"/>
      <c r="CWH80" s="797"/>
      <c r="CWI80" s="797"/>
      <c r="CWJ80" s="797"/>
      <c r="CWK80" s="797"/>
      <c r="CWL80" s="797"/>
      <c r="CWM80" s="797"/>
      <c r="CWN80" s="797"/>
      <c r="CWO80" s="797"/>
      <c r="CWP80" s="797"/>
      <c r="CWQ80" s="797"/>
      <c r="CWR80" s="797"/>
      <c r="CWS80" s="797"/>
      <c r="CWT80" s="797"/>
      <c r="CWU80" s="797"/>
      <c r="CWV80" s="797"/>
      <c r="CWW80" s="797"/>
      <c r="CWX80" s="797"/>
      <c r="CWY80" s="797"/>
      <c r="CWZ80" s="797"/>
      <c r="CXA80" s="797"/>
      <c r="CXB80" s="797"/>
      <c r="CXC80" s="797"/>
      <c r="CXD80" s="797"/>
      <c r="CXE80" s="797"/>
      <c r="CXF80" s="797"/>
      <c r="CXG80" s="797"/>
      <c r="CXH80" s="797"/>
      <c r="CXI80" s="797"/>
      <c r="CXJ80" s="797"/>
      <c r="CXK80" s="797"/>
      <c r="CXL80" s="797"/>
      <c r="CXM80" s="797"/>
      <c r="CXN80" s="797"/>
      <c r="CXO80" s="797"/>
      <c r="CXP80" s="797"/>
      <c r="CXQ80" s="797"/>
      <c r="CXR80" s="797"/>
      <c r="CXS80" s="797"/>
      <c r="CXT80" s="797"/>
      <c r="CXU80" s="797"/>
      <c r="CXV80" s="797"/>
      <c r="CXW80" s="797"/>
      <c r="CXX80" s="797"/>
      <c r="CXY80" s="797"/>
      <c r="CXZ80" s="797"/>
      <c r="CYA80" s="797"/>
      <c r="CYB80" s="797"/>
      <c r="CYC80" s="797"/>
      <c r="CYD80" s="797"/>
      <c r="CYE80" s="797"/>
      <c r="CYF80" s="797"/>
      <c r="CYG80" s="797"/>
      <c r="CYH80" s="797"/>
      <c r="CYI80" s="797"/>
      <c r="CYJ80" s="797"/>
      <c r="CYK80" s="797"/>
      <c r="CYL80" s="797"/>
      <c r="CYM80" s="797"/>
      <c r="CYN80" s="797"/>
      <c r="CYO80" s="797"/>
      <c r="CYP80" s="797"/>
      <c r="CYQ80" s="797"/>
      <c r="CYR80" s="797"/>
      <c r="CYS80" s="797"/>
      <c r="CYT80" s="797"/>
      <c r="CYU80" s="797"/>
      <c r="CYV80" s="797"/>
      <c r="CYW80" s="797"/>
      <c r="CYX80" s="797"/>
      <c r="CYY80" s="797"/>
      <c r="CYZ80" s="797"/>
      <c r="CZA80" s="797"/>
      <c r="CZB80" s="797"/>
      <c r="CZC80" s="797"/>
      <c r="CZD80" s="797"/>
      <c r="CZE80" s="797"/>
      <c r="CZF80" s="797"/>
      <c r="CZG80" s="797"/>
      <c r="CZH80" s="797"/>
      <c r="CZI80" s="797"/>
      <c r="CZJ80" s="797"/>
      <c r="CZK80" s="797"/>
      <c r="CZL80" s="797"/>
      <c r="CZM80" s="797"/>
      <c r="CZN80" s="797"/>
      <c r="CZO80" s="797"/>
      <c r="CZP80" s="797"/>
      <c r="CZQ80" s="797"/>
      <c r="CZR80" s="797"/>
      <c r="CZS80" s="797"/>
      <c r="CZT80" s="797"/>
      <c r="CZU80" s="797"/>
      <c r="CZV80" s="797"/>
      <c r="CZW80" s="797"/>
      <c r="CZX80" s="797"/>
      <c r="CZY80" s="797"/>
      <c r="CZZ80" s="797"/>
      <c r="DAA80" s="797"/>
      <c r="DAB80" s="797"/>
      <c r="DAC80" s="797"/>
      <c r="DAD80" s="797"/>
      <c r="DAE80" s="797"/>
      <c r="DAF80" s="797"/>
      <c r="DAG80" s="797"/>
      <c r="DAH80" s="797"/>
      <c r="DAI80" s="797"/>
      <c r="DAJ80" s="797"/>
      <c r="DAK80" s="797"/>
      <c r="DAL80" s="797"/>
      <c r="DAM80" s="797"/>
      <c r="DAN80" s="797"/>
      <c r="DAO80" s="797"/>
      <c r="DAP80" s="797"/>
      <c r="DAQ80" s="797"/>
      <c r="DAR80" s="797"/>
      <c r="DAS80" s="797"/>
      <c r="DAT80" s="797"/>
      <c r="DAU80" s="797"/>
      <c r="DAV80" s="797"/>
      <c r="DAW80" s="797"/>
      <c r="DAX80" s="797"/>
      <c r="DAY80" s="797"/>
      <c r="DAZ80" s="797"/>
      <c r="DBA80" s="797"/>
      <c r="DBB80" s="797"/>
      <c r="DBC80" s="797"/>
      <c r="DBD80" s="797"/>
      <c r="DBE80" s="797"/>
      <c r="DBF80" s="797"/>
      <c r="DBG80" s="797"/>
      <c r="DBH80" s="797"/>
      <c r="DBI80" s="797"/>
      <c r="DBJ80" s="797"/>
      <c r="DBK80" s="797"/>
      <c r="DBL80" s="797"/>
      <c r="DBM80" s="797"/>
      <c r="DBN80" s="797"/>
      <c r="DBO80" s="797"/>
      <c r="DBP80" s="797"/>
      <c r="DBQ80" s="797"/>
      <c r="DBR80" s="797"/>
      <c r="DBS80" s="797"/>
      <c r="DBT80" s="797"/>
      <c r="DBU80" s="797"/>
      <c r="DBV80" s="797"/>
      <c r="DBW80" s="797"/>
      <c r="DBX80" s="797"/>
      <c r="DBY80" s="797"/>
      <c r="DBZ80" s="797"/>
      <c r="DCA80" s="797"/>
      <c r="DCB80" s="797"/>
      <c r="DCC80" s="797"/>
      <c r="DCD80" s="797"/>
      <c r="DCE80" s="797"/>
      <c r="DCF80" s="797"/>
      <c r="DCG80" s="797"/>
      <c r="DCH80" s="797"/>
      <c r="DCI80" s="797"/>
      <c r="DCJ80" s="797"/>
      <c r="DCK80" s="797"/>
      <c r="DCL80" s="797"/>
      <c r="DCM80" s="797"/>
      <c r="DCN80" s="797"/>
      <c r="DCO80" s="797"/>
      <c r="DCP80" s="797"/>
      <c r="DCQ80" s="797"/>
      <c r="DCR80" s="797"/>
      <c r="DCS80" s="797"/>
      <c r="DCT80" s="797"/>
      <c r="DCU80" s="797"/>
      <c r="DCV80" s="797"/>
      <c r="DCW80" s="797"/>
      <c r="DCX80" s="797"/>
      <c r="DCY80" s="797"/>
      <c r="DCZ80" s="797"/>
      <c r="DDA80" s="797"/>
      <c r="DDB80" s="797"/>
      <c r="DDC80" s="797"/>
      <c r="DDD80" s="797"/>
      <c r="DDE80" s="797"/>
      <c r="DDF80" s="797"/>
      <c r="DDG80" s="797"/>
      <c r="DDH80" s="797"/>
      <c r="DDI80" s="797"/>
      <c r="DDJ80" s="797"/>
      <c r="DDK80" s="797"/>
      <c r="DDL80" s="797"/>
      <c r="DDM80" s="797"/>
      <c r="DDN80" s="797"/>
      <c r="DDO80" s="797"/>
      <c r="DDP80" s="797"/>
      <c r="DDQ80" s="797"/>
      <c r="DDR80" s="797"/>
      <c r="DDS80" s="797"/>
      <c r="DDT80" s="797"/>
      <c r="DDU80" s="797"/>
      <c r="DDV80" s="797"/>
      <c r="DDW80" s="797"/>
      <c r="DDX80" s="797"/>
      <c r="DDY80" s="797"/>
      <c r="DDZ80" s="797"/>
      <c r="DEA80" s="797"/>
      <c r="DEB80" s="797"/>
      <c r="DEC80" s="797"/>
      <c r="DED80" s="797"/>
      <c r="DEE80" s="797"/>
      <c r="DEF80" s="797"/>
      <c r="DEG80" s="797"/>
      <c r="DEH80" s="797"/>
      <c r="DEI80" s="797"/>
      <c r="DEJ80" s="797"/>
      <c r="DEK80" s="797"/>
      <c r="DEL80" s="797"/>
      <c r="DEM80" s="797"/>
      <c r="DEN80" s="797"/>
      <c r="DEO80" s="797"/>
      <c r="DEP80" s="797"/>
      <c r="DEQ80" s="797"/>
      <c r="DER80" s="797"/>
      <c r="DES80" s="797"/>
      <c r="DET80" s="797"/>
      <c r="DEU80" s="797"/>
      <c r="DEV80" s="797"/>
      <c r="DEW80" s="797"/>
      <c r="DEX80" s="797"/>
      <c r="DEY80" s="797"/>
      <c r="DEZ80" s="797"/>
      <c r="DFA80" s="797"/>
      <c r="DFB80" s="797"/>
      <c r="DFC80" s="797"/>
      <c r="DFD80" s="797"/>
      <c r="DFE80" s="797"/>
      <c r="DFF80" s="797"/>
      <c r="DFG80" s="797"/>
      <c r="DFH80" s="797"/>
      <c r="DFI80" s="797"/>
      <c r="DFJ80" s="797"/>
      <c r="DFK80" s="797"/>
      <c r="DFL80" s="797"/>
      <c r="DFM80" s="797"/>
      <c r="DFN80" s="797"/>
      <c r="DFO80" s="797"/>
      <c r="DFP80" s="797"/>
      <c r="DFQ80" s="797"/>
      <c r="DFR80" s="797"/>
      <c r="DFS80" s="797"/>
      <c r="DFT80" s="797"/>
      <c r="DFU80" s="797"/>
      <c r="DFV80" s="797"/>
      <c r="DFW80" s="797"/>
      <c r="DFX80" s="797"/>
      <c r="DFY80" s="797"/>
      <c r="DFZ80" s="797"/>
      <c r="DGA80" s="797"/>
      <c r="DGB80" s="797"/>
      <c r="DGC80" s="797"/>
      <c r="DGD80" s="797"/>
      <c r="DGE80" s="797"/>
      <c r="DGF80" s="797"/>
      <c r="DGG80" s="797"/>
      <c r="DGH80" s="797"/>
      <c r="DGI80" s="797"/>
      <c r="DGJ80" s="797"/>
      <c r="DGK80" s="797"/>
      <c r="DGL80" s="797"/>
      <c r="DGM80" s="797"/>
      <c r="DGN80" s="797"/>
      <c r="DGO80" s="797"/>
      <c r="DGP80" s="797"/>
      <c r="DGQ80" s="797"/>
      <c r="DGR80" s="797"/>
      <c r="DGS80" s="797"/>
      <c r="DGT80" s="797"/>
      <c r="DGU80" s="797"/>
      <c r="DGV80" s="797"/>
      <c r="DGW80" s="797"/>
      <c r="DGX80" s="797"/>
      <c r="DGY80" s="797"/>
      <c r="DGZ80" s="797"/>
      <c r="DHA80" s="797"/>
      <c r="DHB80" s="797"/>
      <c r="DHC80" s="797"/>
      <c r="DHD80" s="797"/>
      <c r="DHE80" s="797"/>
      <c r="DHF80" s="797"/>
      <c r="DHG80" s="797"/>
      <c r="DHH80" s="797"/>
      <c r="DHI80" s="797"/>
      <c r="DHJ80" s="797"/>
      <c r="DHK80" s="797"/>
      <c r="DHL80" s="797"/>
      <c r="DHM80" s="797"/>
      <c r="DHN80" s="797"/>
      <c r="DHO80" s="797"/>
      <c r="DHP80" s="797"/>
      <c r="DHQ80" s="797"/>
      <c r="DHR80" s="797"/>
      <c r="DHS80" s="797"/>
      <c r="DHT80" s="797"/>
      <c r="DHU80" s="797"/>
      <c r="DHV80" s="797"/>
      <c r="DHW80" s="797"/>
      <c r="DHX80" s="797"/>
      <c r="DHY80" s="797"/>
      <c r="DHZ80" s="797"/>
      <c r="DIA80" s="797"/>
      <c r="DIB80" s="797"/>
      <c r="DIC80" s="797"/>
      <c r="DID80" s="797"/>
      <c r="DIE80" s="797"/>
      <c r="DIF80" s="797"/>
      <c r="DIG80" s="797"/>
      <c r="DIH80" s="797"/>
      <c r="DII80" s="797"/>
      <c r="DIJ80" s="797"/>
      <c r="DIK80" s="797"/>
      <c r="DIL80" s="797"/>
      <c r="DIM80" s="797"/>
      <c r="DIN80" s="797"/>
      <c r="DIO80" s="797"/>
      <c r="DIP80" s="797"/>
      <c r="DIQ80" s="797"/>
      <c r="DIR80" s="797"/>
      <c r="DIS80" s="797"/>
      <c r="DIT80" s="797"/>
      <c r="DIU80" s="797"/>
      <c r="DIV80" s="797"/>
      <c r="DIW80" s="797"/>
      <c r="DIX80" s="797"/>
      <c r="DIY80" s="797"/>
      <c r="DIZ80" s="797"/>
      <c r="DJA80" s="797"/>
      <c r="DJB80" s="797"/>
      <c r="DJC80" s="797"/>
      <c r="DJD80" s="797"/>
      <c r="DJE80" s="797"/>
      <c r="DJF80" s="797"/>
      <c r="DJG80" s="797"/>
      <c r="DJH80" s="797"/>
      <c r="DJI80" s="797"/>
      <c r="DJJ80" s="797"/>
      <c r="DJK80" s="797"/>
      <c r="DJL80" s="797"/>
      <c r="DJM80" s="797"/>
      <c r="DJN80" s="797"/>
      <c r="DJO80" s="797"/>
      <c r="DJP80" s="797"/>
      <c r="DJQ80" s="797"/>
      <c r="DJR80" s="797"/>
      <c r="DJS80" s="797"/>
      <c r="DJT80" s="797"/>
      <c r="DJU80" s="797"/>
      <c r="DJV80" s="797"/>
      <c r="DJW80" s="797"/>
      <c r="DJX80" s="797"/>
      <c r="DJY80" s="797"/>
      <c r="DJZ80" s="797"/>
      <c r="DKA80" s="797"/>
      <c r="DKB80" s="797"/>
      <c r="DKC80" s="797"/>
      <c r="DKD80" s="797"/>
      <c r="DKE80" s="797"/>
      <c r="DKF80" s="797"/>
      <c r="DKG80" s="797"/>
      <c r="DKH80" s="797"/>
      <c r="DKI80" s="797"/>
      <c r="DKJ80" s="797"/>
      <c r="DKK80" s="797"/>
      <c r="DKL80" s="797"/>
      <c r="DKM80" s="797"/>
      <c r="DKN80" s="797"/>
      <c r="DKO80" s="797"/>
      <c r="DKP80" s="797"/>
      <c r="DKQ80" s="797"/>
      <c r="DKR80" s="797"/>
      <c r="DKS80" s="797"/>
      <c r="DKT80" s="797"/>
      <c r="DKU80" s="797"/>
      <c r="DKV80" s="797"/>
      <c r="DKW80" s="797"/>
      <c r="DKX80" s="797"/>
      <c r="DKY80" s="797"/>
      <c r="DKZ80" s="797"/>
      <c r="DLA80" s="797"/>
      <c r="DLB80" s="797"/>
      <c r="DLC80" s="797"/>
      <c r="DLD80" s="797"/>
      <c r="DLE80" s="797"/>
      <c r="DLF80" s="797"/>
      <c r="DLG80" s="797"/>
      <c r="DLH80" s="797"/>
      <c r="DLI80" s="797"/>
      <c r="DLJ80" s="797"/>
      <c r="DLK80" s="797"/>
      <c r="DLL80" s="797"/>
      <c r="DLM80" s="797"/>
      <c r="DLN80" s="797"/>
      <c r="DLO80" s="797"/>
      <c r="DLP80" s="797"/>
      <c r="DLQ80" s="797"/>
      <c r="DLR80" s="797"/>
      <c r="DLS80" s="797"/>
      <c r="DLT80" s="797"/>
      <c r="DLU80" s="797"/>
      <c r="DLV80" s="797"/>
      <c r="DLW80" s="797"/>
      <c r="DLX80" s="797"/>
      <c r="DLY80" s="797"/>
      <c r="DLZ80" s="797"/>
      <c r="DMA80" s="797"/>
      <c r="DMB80" s="797"/>
      <c r="DMC80" s="797"/>
      <c r="DMD80" s="797"/>
      <c r="DME80" s="797"/>
      <c r="DMF80" s="797"/>
      <c r="DMG80" s="797"/>
      <c r="DMH80" s="797"/>
      <c r="DMI80" s="797"/>
      <c r="DMJ80" s="797"/>
      <c r="DMK80" s="797"/>
      <c r="DML80" s="797"/>
      <c r="DMM80" s="797"/>
      <c r="DMN80" s="797"/>
      <c r="DMO80" s="797"/>
      <c r="DMP80" s="797"/>
      <c r="DMQ80" s="797"/>
      <c r="DMR80" s="797"/>
      <c r="DMS80" s="797"/>
      <c r="DMT80" s="797"/>
      <c r="DMU80" s="797"/>
      <c r="DMV80" s="797"/>
      <c r="DMW80" s="797"/>
      <c r="DMX80" s="797"/>
      <c r="DMY80" s="797"/>
      <c r="DMZ80" s="797"/>
      <c r="DNA80" s="797"/>
      <c r="DNB80" s="797"/>
      <c r="DNC80" s="797"/>
      <c r="DND80" s="797"/>
      <c r="DNE80" s="797"/>
      <c r="DNF80" s="797"/>
      <c r="DNG80" s="797"/>
      <c r="DNH80" s="797"/>
      <c r="DNI80" s="797"/>
      <c r="DNJ80" s="797"/>
      <c r="DNK80" s="797"/>
      <c r="DNL80" s="797"/>
      <c r="DNM80" s="797"/>
      <c r="DNN80" s="797"/>
      <c r="DNO80" s="797"/>
      <c r="DNP80" s="797"/>
      <c r="DNQ80" s="797"/>
      <c r="DNR80" s="797"/>
      <c r="DNS80" s="797"/>
      <c r="DNT80" s="797"/>
      <c r="DNU80" s="797"/>
      <c r="DNV80" s="797"/>
      <c r="DNW80" s="797"/>
      <c r="DNX80" s="797"/>
      <c r="DNY80" s="797"/>
      <c r="DNZ80" s="797"/>
      <c r="DOA80" s="797"/>
      <c r="DOB80" s="797"/>
      <c r="DOC80" s="797"/>
      <c r="DOD80" s="797"/>
      <c r="DOE80" s="797"/>
      <c r="DOF80" s="797"/>
      <c r="DOG80" s="797"/>
      <c r="DOH80" s="797"/>
      <c r="DOI80" s="797"/>
      <c r="DOJ80" s="797"/>
      <c r="DOK80" s="797"/>
      <c r="DOL80" s="797"/>
      <c r="DOM80" s="797"/>
      <c r="DON80" s="797"/>
      <c r="DOO80" s="797"/>
      <c r="DOP80" s="797"/>
      <c r="DOQ80" s="797"/>
      <c r="DOR80" s="797"/>
      <c r="DOS80" s="797"/>
      <c r="DOT80" s="797"/>
      <c r="DOU80" s="797"/>
      <c r="DOV80" s="797"/>
      <c r="DOW80" s="797"/>
      <c r="DOX80" s="797"/>
      <c r="DOY80" s="797"/>
      <c r="DOZ80" s="797"/>
      <c r="DPA80" s="797"/>
      <c r="DPB80" s="797"/>
      <c r="DPC80" s="797"/>
      <c r="DPD80" s="797"/>
      <c r="DPE80" s="797"/>
      <c r="DPF80" s="797"/>
      <c r="DPG80" s="797"/>
      <c r="DPH80" s="797"/>
      <c r="DPI80" s="797"/>
      <c r="DPJ80" s="797"/>
      <c r="DPK80" s="797"/>
      <c r="DPL80" s="797"/>
      <c r="DPM80" s="797"/>
      <c r="DPN80" s="797"/>
      <c r="DPO80" s="797"/>
      <c r="DPP80" s="797"/>
      <c r="DPQ80" s="797"/>
      <c r="DPR80" s="797"/>
      <c r="DPS80" s="797"/>
      <c r="DPT80" s="797"/>
      <c r="DPU80" s="797"/>
      <c r="DPV80" s="797"/>
      <c r="DPW80" s="797"/>
      <c r="DPX80" s="797"/>
      <c r="DPY80" s="797"/>
      <c r="DPZ80" s="797"/>
      <c r="DQA80" s="797"/>
      <c r="DQB80" s="797"/>
      <c r="DQC80" s="797"/>
      <c r="DQD80" s="797"/>
      <c r="DQE80" s="797"/>
      <c r="DQF80" s="797"/>
      <c r="DQG80" s="797"/>
      <c r="DQH80" s="797"/>
      <c r="DQI80" s="797"/>
      <c r="DQJ80" s="797"/>
      <c r="DQK80" s="797"/>
      <c r="DQL80" s="797"/>
      <c r="DQM80" s="797"/>
      <c r="DQN80" s="797"/>
      <c r="DQO80" s="797"/>
      <c r="DQP80" s="797"/>
      <c r="DQQ80" s="797"/>
      <c r="DQR80" s="797"/>
      <c r="DQS80" s="797"/>
      <c r="DQT80" s="797"/>
      <c r="DQU80" s="797"/>
      <c r="DQV80" s="797"/>
      <c r="DQW80" s="797"/>
      <c r="DQX80" s="797"/>
      <c r="DQY80" s="797"/>
      <c r="DQZ80" s="797"/>
      <c r="DRA80" s="797"/>
      <c r="DRB80" s="797"/>
      <c r="DRC80" s="797"/>
      <c r="DRD80" s="797"/>
      <c r="DRE80" s="797"/>
      <c r="DRF80" s="797"/>
      <c r="DRG80" s="797"/>
      <c r="DRH80" s="797"/>
      <c r="DRI80" s="797"/>
      <c r="DRJ80" s="797"/>
      <c r="DRK80" s="797"/>
      <c r="DRL80" s="797"/>
      <c r="DRM80" s="797"/>
      <c r="DRN80" s="797"/>
      <c r="DRO80" s="797"/>
      <c r="DRP80" s="797"/>
      <c r="DRQ80" s="797"/>
      <c r="DRR80" s="797"/>
      <c r="DRS80" s="797"/>
      <c r="DRT80" s="797"/>
      <c r="DRU80" s="797"/>
      <c r="DRV80" s="797"/>
      <c r="DRW80" s="797"/>
      <c r="DRX80" s="797"/>
      <c r="DRY80" s="797"/>
      <c r="DRZ80" s="797"/>
      <c r="DSA80" s="797"/>
      <c r="DSB80" s="797"/>
      <c r="DSC80" s="797"/>
      <c r="DSD80" s="797"/>
      <c r="DSE80" s="797"/>
      <c r="DSF80" s="797"/>
      <c r="DSG80" s="797"/>
      <c r="DSH80" s="797"/>
      <c r="DSI80" s="797"/>
      <c r="DSJ80" s="797"/>
      <c r="DSK80" s="797"/>
      <c r="DSL80" s="797"/>
      <c r="DSM80" s="797"/>
      <c r="DSN80" s="797"/>
      <c r="DSO80" s="797"/>
      <c r="DSP80" s="797"/>
      <c r="DSQ80" s="797"/>
      <c r="DSR80" s="797"/>
      <c r="DSS80" s="797"/>
      <c r="DST80" s="797"/>
      <c r="DSU80" s="797"/>
      <c r="DSV80" s="797"/>
      <c r="DSW80" s="797"/>
      <c r="DSX80" s="797"/>
      <c r="DSY80" s="797"/>
      <c r="DSZ80" s="797"/>
      <c r="DTA80" s="797"/>
      <c r="DTB80" s="797"/>
      <c r="DTC80" s="797"/>
      <c r="DTD80" s="797"/>
      <c r="DTE80" s="797"/>
      <c r="DTF80" s="797"/>
      <c r="DTG80" s="797"/>
      <c r="DTH80" s="797"/>
      <c r="DTI80" s="797"/>
      <c r="DTJ80" s="797"/>
      <c r="DTK80" s="797"/>
      <c r="DTL80" s="797"/>
      <c r="DTM80" s="797"/>
      <c r="DTN80" s="797"/>
      <c r="DTO80" s="797"/>
      <c r="DTP80" s="797"/>
      <c r="DTQ80" s="797"/>
      <c r="DTR80" s="797"/>
      <c r="DTS80" s="797"/>
      <c r="DTT80" s="797"/>
      <c r="DTU80" s="797"/>
      <c r="DTV80" s="797"/>
      <c r="DTW80" s="797"/>
      <c r="DTX80" s="797"/>
      <c r="DTY80" s="797"/>
      <c r="DTZ80" s="797"/>
      <c r="DUA80" s="797"/>
      <c r="DUB80" s="797"/>
      <c r="DUC80" s="797"/>
      <c r="DUD80" s="797"/>
      <c r="DUE80" s="797"/>
      <c r="DUF80" s="797"/>
      <c r="DUG80" s="797"/>
      <c r="DUH80" s="797"/>
      <c r="DUI80" s="797"/>
      <c r="DUJ80" s="797"/>
      <c r="DUK80" s="797"/>
      <c r="DUL80" s="797"/>
      <c r="DUM80" s="797"/>
      <c r="DUN80" s="797"/>
      <c r="DUO80" s="797"/>
      <c r="DUP80" s="797"/>
      <c r="DUQ80" s="797"/>
      <c r="DUR80" s="797"/>
      <c r="DUS80" s="797"/>
      <c r="DUT80" s="797"/>
      <c r="DUU80" s="797"/>
      <c r="DUV80" s="797"/>
      <c r="DUW80" s="797"/>
      <c r="DUX80" s="797"/>
      <c r="DUY80" s="797"/>
      <c r="DUZ80" s="797"/>
      <c r="DVA80" s="797"/>
      <c r="DVB80" s="797"/>
      <c r="DVC80" s="797"/>
      <c r="DVD80" s="797"/>
      <c r="DVE80" s="797"/>
      <c r="DVF80" s="797"/>
      <c r="DVG80" s="797"/>
      <c r="DVH80" s="797"/>
      <c r="DVI80" s="797"/>
      <c r="DVJ80" s="797"/>
      <c r="DVK80" s="797"/>
      <c r="DVL80" s="797"/>
      <c r="DVM80" s="797"/>
      <c r="DVN80" s="797"/>
      <c r="DVO80" s="797"/>
      <c r="DVP80" s="797"/>
      <c r="DVQ80" s="797"/>
      <c r="DVR80" s="797"/>
      <c r="DVS80" s="797"/>
      <c r="DVT80" s="797"/>
      <c r="DVU80" s="797"/>
      <c r="DVV80" s="797"/>
      <c r="DVW80" s="797"/>
      <c r="DVX80" s="797"/>
      <c r="DVY80" s="797"/>
      <c r="DVZ80" s="797"/>
      <c r="DWA80" s="797"/>
      <c r="DWB80" s="797"/>
      <c r="DWC80" s="797"/>
      <c r="DWD80" s="797"/>
      <c r="DWE80" s="797"/>
      <c r="DWF80" s="797"/>
      <c r="DWG80" s="797"/>
      <c r="DWH80" s="797"/>
      <c r="DWI80" s="797"/>
      <c r="DWJ80" s="797"/>
      <c r="DWK80" s="797"/>
      <c r="DWL80" s="797"/>
      <c r="DWM80" s="797"/>
      <c r="DWN80" s="797"/>
      <c r="DWO80" s="797"/>
      <c r="DWP80" s="797"/>
      <c r="DWQ80" s="797"/>
      <c r="DWR80" s="797"/>
      <c r="DWS80" s="797"/>
      <c r="DWT80" s="797"/>
      <c r="DWU80" s="797"/>
      <c r="DWV80" s="797"/>
      <c r="DWW80" s="797"/>
      <c r="DWX80" s="797"/>
      <c r="DWY80" s="797"/>
      <c r="DWZ80" s="797"/>
      <c r="DXA80" s="797"/>
      <c r="DXB80" s="797"/>
      <c r="DXC80" s="797"/>
      <c r="DXD80" s="797"/>
      <c r="DXE80" s="797"/>
      <c r="DXF80" s="797"/>
      <c r="DXG80" s="797"/>
      <c r="DXH80" s="797"/>
      <c r="DXI80" s="797"/>
      <c r="DXJ80" s="797"/>
      <c r="DXK80" s="797"/>
      <c r="DXL80" s="797"/>
      <c r="DXM80" s="797"/>
      <c r="DXN80" s="797"/>
      <c r="DXO80" s="797"/>
      <c r="DXP80" s="797"/>
      <c r="DXQ80" s="797"/>
      <c r="DXR80" s="797"/>
      <c r="DXS80" s="797"/>
      <c r="DXT80" s="797"/>
      <c r="DXU80" s="797"/>
      <c r="DXV80" s="797"/>
      <c r="DXW80" s="797"/>
      <c r="DXX80" s="797"/>
      <c r="DXY80" s="797"/>
      <c r="DXZ80" s="797"/>
      <c r="DYA80" s="797"/>
      <c r="DYB80" s="797"/>
      <c r="DYC80" s="797"/>
      <c r="DYD80" s="797"/>
      <c r="DYE80" s="797"/>
      <c r="DYF80" s="797"/>
      <c r="DYG80" s="797"/>
      <c r="DYH80" s="797"/>
      <c r="DYI80" s="797"/>
      <c r="DYJ80" s="797"/>
      <c r="DYK80" s="797"/>
      <c r="DYL80" s="797"/>
      <c r="DYM80" s="797"/>
      <c r="DYN80" s="797"/>
      <c r="DYO80" s="797"/>
      <c r="DYP80" s="797"/>
      <c r="DYQ80" s="797"/>
      <c r="DYR80" s="797"/>
      <c r="DYS80" s="797"/>
      <c r="DYT80" s="797"/>
      <c r="DYU80" s="797"/>
      <c r="DYV80" s="797"/>
      <c r="DYW80" s="797"/>
      <c r="DYX80" s="797"/>
      <c r="DYY80" s="797"/>
      <c r="DYZ80" s="797"/>
      <c r="DZA80" s="797"/>
      <c r="DZB80" s="797"/>
      <c r="DZC80" s="797"/>
      <c r="DZD80" s="797"/>
      <c r="DZE80" s="797"/>
      <c r="DZF80" s="797"/>
      <c r="DZG80" s="797"/>
      <c r="DZH80" s="797"/>
      <c r="DZI80" s="797"/>
      <c r="DZJ80" s="797"/>
      <c r="DZK80" s="797"/>
      <c r="DZL80" s="797"/>
      <c r="DZM80" s="797"/>
      <c r="DZN80" s="797"/>
      <c r="DZO80" s="797"/>
      <c r="DZP80" s="797"/>
      <c r="DZQ80" s="797"/>
      <c r="DZR80" s="797"/>
      <c r="DZS80" s="797"/>
      <c r="DZT80" s="797"/>
      <c r="DZU80" s="797"/>
      <c r="DZV80" s="797"/>
      <c r="DZW80" s="797"/>
      <c r="DZX80" s="797"/>
      <c r="DZY80" s="797"/>
      <c r="DZZ80" s="797"/>
      <c r="EAA80" s="797"/>
      <c r="EAB80" s="797"/>
      <c r="EAC80" s="797"/>
      <c r="EAD80" s="797"/>
      <c r="EAE80" s="797"/>
      <c r="EAF80" s="797"/>
      <c r="EAG80" s="797"/>
      <c r="EAH80" s="797"/>
      <c r="EAI80" s="797"/>
      <c r="EAJ80" s="797"/>
      <c r="EAK80" s="797"/>
      <c r="EAL80" s="797"/>
      <c r="EAM80" s="797"/>
      <c r="EAN80" s="797"/>
      <c r="EAO80" s="797"/>
      <c r="EAP80" s="797"/>
      <c r="EAQ80" s="797"/>
      <c r="EAR80" s="797"/>
      <c r="EAS80" s="797"/>
      <c r="EAT80" s="797"/>
      <c r="EAU80" s="797"/>
      <c r="EAV80" s="797"/>
      <c r="EAW80" s="797"/>
      <c r="EAX80" s="797"/>
      <c r="EAY80" s="797"/>
      <c r="EAZ80" s="797"/>
      <c r="EBA80" s="797"/>
      <c r="EBB80" s="797"/>
      <c r="EBC80" s="797"/>
      <c r="EBD80" s="797"/>
      <c r="EBE80" s="797"/>
      <c r="EBF80" s="797"/>
      <c r="EBG80" s="797"/>
      <c r="EBH80" s="797"/>
      <c r="EBI80" s="797"/>
      <c r="EBJ80" s="797"/>
      <c r="EBK80" s="797"/>
      <c r="EBL80" s="797"/>
      <c r="EBM80" s="797"/>
      <c r="EBN80" s="797"/>
      <c r="EBO80" s="797"/>
      <c r="EBP80" s="797"/>
      <c r="EBQ80" s="797"/>
      <c r="EBR80" s="797"/>
      <c r="EBS80" s="797"/>
      <c r="EBT80" s="797"/>
      <c r="EBU80" s="797"/>
      <c r="EBV80" s="797"/>
      <c r="EBW80" s="797"/>
      <c r="EBX80" s="797"/>
      <c r="EBY80" s="797"/>
      <c r="EBZ80" s="797"/>
      <c r="ECA80" s="797"/>
      <c r="ECB80" s="797"/>
      <c r="ECC80" s="797"/>
      <c r="ECD80" s="797"/>
      <c r="ECE80" s="797"/>
      <c r="ECF80" s="797"/>
      <c r="ECG80" s="797"/>
      <c r="ECH80" s="797"/>
      <c r="ECI80" s="797"/>
      <c r="ECJ80" s="797"/>
      <c r="ECK80" s="797"/>
      <c r="ECL80" s="797"/>
      <c r="ECM80" s="797"/>
      <c r="ECN80" s="797"/>
      <c r="ECO80" s="797"/>
      <c r="ECP80" s="797"/>
      <c r="ECQ80" s="797"/>
      <c r="ECR80" s="797"/>
      <c r="ECS80" s="797"/>
      <c r="ECT80" s="797"/>
      <c r="ECU80" s="797"/>
      <c r="ECV80" s="797"/>
      <c r="ECW80" s="797"/>
      <c r="ECX80" s="797"/>
      <c r="ECY80" s="797"/>
      <c r="ECZ80" s="797"/>
      <c r="EDA80" s="797"/>
      <c r="EDB80" s="797"/>
      <c r="EDC80" s="797"/>
      <c r="EDD80" s="797"/>
      <c r="EDE80" s="797"/>
      <c r="EDF80" s="797"/>
      <c r="EDG80" s="797"/>
      <c r="EDH80" s="797"/>
      <c r="EDI80" s="797"/>
      <c r="EDJ80" s="797"/>
      <c r="EDK80" s="797"/>
      <c r="EDL80" s="797"/>
      <c r="EDM80" s="797"/>
      <c r="EDN80" s="797"/>
      <c r="EDO80" s="797"/>
      <c r="EDP80" s="797"/>
      <c r="EDQ80" s="797"/>
      <c r="EDR80" s="797"/>
      <c r="EDS80" s="797"/>
      <c r="EDT80" s="797"/>
      <c r="EDU80" s="797"/>
      <c r="EDV80" s="797"/>
      <c r="EDW80" s="797"/>
      <c r="EDX80" s="797"/>
      <c r="EDY80" s="797"/>
      <c r="EDZ80" s="797"/>
      <c r="EEA80" s="797"/>
      <c r="EEB80" s="797"/>
      <c r="EEC80" s="797"/>
      <c r="EED80" s="797"/>
      <c r="EEE80" s="797"/>
      <c r="EEF80" s="797"/>
      <c r="EEG80" s="797"/>
      <c r="EEH80" s="797"/>
      <c r="EEI80" s="797"/>
      <c r="EEJ80" s="797"/>
      <c r="EEK80" s="797"/>
      <c r="EEL80" s="797"/>
      <c r="EEM80" s="797"/>
      <c r="EEN80" s="797"/>
      <c r="EEO80" s="797"/>
      <c r="EEP80" s="797"/>
      <c r="EEQ80" s="797"/>
      <c r="EER80" s="797"/>
      <c r="EES80" s="797"/>
      <c r="EET80" s="797"/>
      <c r="EEU80" s="797"/>
      <c r="EEV80" s="797"/>
      <c r="EEW80" s="797"/>
      <c r="EEX80" s="797"/>
      <c r="EEY80" s="797"/>
      <c r="EEZ80" s="797"/>
      <c r="EFA80" s="797"/>
      <c r="EFB80" s="797"/>
      <c r="EFC80" s="797"/>
      <c r="EFD80" s="797"/>
      <c r="EFE80" s="797"/>
      <c r="EFF80" s="797"/>
      <c r="EFG80" s="797"/>
      <c r="EFH80" s="797"/>
      <c r="EFI80" s="797"/>
      <c r="EFJ80" s="797"/>
      <c r="EFK80" s="797"/>
      <c r="EFL80" s="797"/>
      <c r="EFM80" s="797"/>
      <c r="EFN80" s="797"/>
      <c r="EFO80" s="797"/>
      <c r="EFP80" s="797"/>
      <c r="EFQ80" s="797"/>
      <c r="EFR80" s="797"/>
      <c r="EFS80" s="797"/>
      <c r="EFT80" s="797"/>
      <c r="EFU80" s="797"/>
      <c r="EFV80" s="797"/>
      <c r="EFW80" s="797"/>
      <c r="EFX80" s="797"/>
      <c r="EFY80" s="797"/>
      <c r="EFZ80" s="797"/>
      <c r="EGA80" s="797"/>
      <c r="EGB80" s="797"/>
      <c r="EGC80" s="797"/>
      <c r="EGD80" s="797"/>
      <c r="EGE80" s="797"/>
      <c r="EGF80" s="797"/>
      <c r="EGG80" s="797"/>
      <c r="EGH80" s="797"/>
      <c r="EGI80" s="797"/>
      <c r="EGJ80" s="797"/>
      <c r="EGK80" s="797"/>
      <c r="EGL80" s="797"/>
      <c r="EGM80" s="797"/>
      <c r="EGN80" s="797"/>
      <c r="EGO80" s="797"/>
      <c r="EGP80" s="797"/>
      <c r="EGQ80" s="797"/>
      <c r="EGR80" s="797"/>
      <c r="EGS80" s="797"/>
      <c r="EGT80" s="797"/>
      <c r="EGU80" s="797"/>
      <c r="EGV80" s="797"/>
      <c r="EGW80" s="797"/>
      <c r="EGX80" s="797"/>
      <c r="EGY80" s="797"/>
      <c r="EGZ80" s="797"/>
      <c r="EHA80" s="797"/>
      <c r="EHB80" s="797"/>
      <c r="EHC80" s="797"/>
      <c r="EHD80" s="797"/>
      <c r="EHE80" s="797"/>
      <c r="EHF80" s="797"/>
      <c r="EHG80" s="797"/>
      <c r="EHH80" s="797"/>
      <c r="EHI80" s="797"/>
      <c r="EHJ80" s="797"/>
      <c r="EHK80" s="797"/>
      <c r="EHL80" s="797"/>
      <c r="EHM80" s="797"/>
      <c r="EHN80" s="797"/>
      <c r="EHO80" s="797"/>
      <c r="EHP80" s="797"/>
      <c r="EHQ80" s="797"/>
      <c r="EHR80" s="797"/>
      <c r="EHS80" s="797"/>
      <c r="EHT80" s="797"/>
      <c r="EHU80" s="797"/>
      <c r="EHV80" s="797"/>
      <c r="EHW80" s="797"/>
      <c r="EHX80" s="797"/>
      <c r="EHY80" s="797"/>
      <c r="EHZ80" s="797"/>
      <c r="EIA80" s="797"/>
      <c r="EIB80" s="797"/>
      <c r="EIC80" s="797"/>
      <c r="EID80" s="797"/>
      <c r="EIE80" s="797"/>
      <c r="EIF80" s="797"/>
      <c r="EIG80" s="797"/>
      <c r="EIH80" s="797"/>
      <c r="EII80" s="797"/>
      <c r="EIJ80" s="797"/>
      <c r="EIK80" s="797"/>
      <c r="EIL80" s="797"/>
      <c r="EIM80" s="797"/>
      <c r="EIN80" s="797"/>
      <c r="EIO80" s="797"/>
      <c r="EIP80" s="797"/>
      <c r="EIQ80" s="797"/>
      <c r="EIR80" s="797"/>
      <c r="EIS80" s="797"/>
      <c r="EIT80" s="797"/>
      <c r="EIU80" s="797"/>
      <c r="EIV80" s="797"/>
      <c r="EIW80" s="797"/>
      <c r="EIX80" s="797"/>
      <c r="EIY80" s="797"/>
      <c r="EIZ80" s="797"/>
      <c r="EJA80" s="797"/>
      <c r="EJB80" s="797"/>
      <c r="EJC80" s="797"/>
      <c r="EJD80" s="797"/>
      <c r="EJE80" s="797"/>
      <c r="EJF80" s="797"/>
      <c r="EJG80" s="797"/>
      <c r="EJH80" s="797"/>
      <c r="EJI80" s="797"/>
      <c r="EJJ80" s="797"/>
      <c r="EJK80" s="797"/>
      <c r="EJL80" s="797"/>
      <c r="EJM80" s="797"/>
      <c r="EJN80" s="797"/>
      <c r="EJO80" s="797"/>
      <c r="EJP80" s="797"/>
      <c r="EJQ80" s="797"/>
      <c r="EJR80" s="797"/>
      <c r="EJS80" s="797"/>
      <c r="EJT80" s="797"/>
      <c r="EJU80" s="797"/>
      <c r="EJV80" s="797"/>
      <c r="EJW80" s="797"/>
      <c r="EJX80" s="797"/>
      <c r="EJY80" s="797"/>
      <c r="EJZ80" s="797"/>
      <c r="EKA80" s="797"/>
      <c r="EKB80" s="797"/>
      <c r="EKC80" s="797"/>
      <c r="EKD80" s="797"/>
      <c r="EKE80" s="797"/>
      <c r="EKF80" s="797"/>
      <c r="EKG80" s="797"/>
      <c r="EKH80" s="797"/>
      <c r="EKI80" s="797"/>
      <c r="EKJ80" s="797"/>
      <c r="EKK80" s="797"/>
      <c r="EKL80" s="797"/>
      <c r="EKM80" s="797"/>
      <c r="EKN80" s="797"/>
      <c r="EKO80" s="797"/>
      <c r="EKP80" s="797"/>
      <c r="EKQ80" s="797"/>
      <c r="EKR80" s="797"/>
      <c r="EKS80" s="797"/>
      <c r="EKT80" s="797"/>
      <c r="EKU80" s="797"/>
      <c r="EKV80" s="797"/>
      <c r="EKW80" s="797"/>
      <c r="EKX80" s="797"/>
      <c r="EKY80" s="797"/>
      <c r="EKZ80" s="797"/>
      <c r="ELA80" s="797"/>
      <c r="ELB80" s="797"/>
      <c r="ELC80" s="797"/>
      <c r="ELD80" s="797"/>
      <c r="ELE80" s="797"/>
      <c r="ELF80" s="797"/>
      <c r="ELG80" s="797"/>
      <c r="ELH80" s="797"/>
      <c r="ELI80" s="797"/>
      <c r="ELJ80" s="797"/>
      <c r="ELK80" s="797"/>
      <c r="ELL80" s="797"/>
      <c r="ELM80" s="797"/>
      <c r="ELN80" s="797"/>
      <c r="ELO80" s="797"/>
      <c r="ELP80" s="797"/>
      <c r="ELQ80" s="797"/>
      <c r="ELR80" s="797"/>
      <c r="ELS80" s="797"/>
      <c r="ELT80" s="797"/>
      <c r="ELU80" s="797"/>
      <c r="ELV80" s="797"/>
      <c r="ELW80" s="797"/>
      <c r="ELX80" s="797"/>
      <c r="ELY80" s="797"/>
      <c r="ELZ80" s="797"/>
      <c r="EMA80" s="797"/>
      <c r="EMB80" s="797"/>
      <c r="EMC80" s="797"/>
      <c r="EMD80" s="797"/>
      <c r="EME80" s="797"/>
      <c r="EMF80" s="797"/>
      <c r="EMG80" s="797"/>
      <c r="EMH80" s="797"/>
      <c r="EMI80" s="797"/>
      <c r="EMJ80" s="797"/>
      <c r="EMK80" s="797"/>
      <c r="EML80" s="797"/>
      <c r="EMM80" s="797"/>
      <c r="EMN80" s="797"/>
      <c r="EMO80" s="797"/>
      <c r="EMP80" s="797"/>
      <c r="EMQ80" s="797"/>
      <c r="EMR80" s="797"/>
      <c r="EMS80" s="797"/>
      <c r="EMT80" s="797"/>
      <c r="EMU80" s="797"/>
      <c r="EMV80" s="797"/>
      <c r="EMW80" s="797"/>
      <c r="EMX80" s="797"/>
      <c r="EMY80" s="797"/>
      <c r="EMZ80" s="797"/>
      <c r="ENA80" s="797"/>
      <c r="ENB80" s="797"/>
      <c r="ENC80" s="797"/>
      <c r="END80" s="797"/>
      <c r="ENE80" s="797"/>
      <c r="ENF80" s="797"/>
      <c r="ENG80" s="797"/>
      <c r="ENH80" s="797"/>
      <c r="ENI80" s="797"/>
      <c r="ENJ80" s="797"/>
      <c r="ENK80" s="797"/>
      <c r="ENL80" s="797"/>
      <c r="ENM80" s="797"/>
      <c r="ENN80" s="797"/>
      <c r="ENO80" s="797"/>
      <c r="ENP80" s="797"/>
      <c r="ENQ80" s="797"/>
      <c r="ENR80" s="797"/>
      <c r="ENS80" s="797"/>
      <c r="ENT80" s="797"/>
      <c r="ENU80" s="797"/>
      <c r="ENV80" s="797"/>
      <c r="ENW80" s="797"/>
      <c r="ENX80" s="797"/>
      <c r="ENY80" s="797"/>
      <c r="ENZ80" s="797"/>
      <c r="EOA80" s="797"/>
      <c r="EOB80" s="797"/>
      <c r="EOC80" s="797"/>
      <c r="EOD80" s="797"/>
      <c r="EOE80" s="797"/>
      <c r="EOF80" s="797"/>
      <c r="EOG80" s="797"/>
      <c r="EOH80" s="797"/>
      <c r="EOI80" s="797"/>
      <c r="EOJ80" s="797"/>
      <c r="EOK80" s="797"/>
      <c r="EOL80" s="797"/>
      <c r="EOM80" s="797"/>
      <c r="EON80" s="797"/>
      <c r="EOO80" s="797"/>
      <c r="EOP80" s="797"/>
      <c r="EOQ80" s="797"/>
      <c r="EOR80" s="797"/>
      <c r="EOS80" s="797"/>
      <c r="EOT80" s="797"/>
      <c r="EOU80" s="797"/>
      <c r="EOV80" s="797"/>
      <c r="EOW80" s="797"/>
      <c r="EOX80" s="797"/>
      <c r="EOY80" s="797"/>
      <c r="EOZ80" s="797"/>
      <c r="EPA80" s="797"/>
      <c r="EPB80" s="797"/>
      <c r="EPC80" s="797"/>
      <c r="EPD80" s="797"/>
      <c r="EPE80" s="797"/>
      <c r="EPF80" s="797"/>
      <c r="EPG80" s="797"/>
      <c r="EPH80" s="797"/>
      <c r="EPI80" s="797"/>
      <c r="EPJ80" s="797"/>
      <c r="EPK80" s="797"/>
      <c r="EPL80" s="797"/>
      <c r="EPM80" s="797"/>
      <c r="EPN80" s="797"/>
      <c r="EPO80" s="797"/>
      <c r="EPP80" s="797"/>
      <c r="EPQ80" s="797"/>
      <c r="EPR80" s="797"/>
      <c r="EPS80" s="797"/>
      <c r="EPT80" s="797"/>
      <c r="EPU80" s="797"/>
      <c r="EPV80" s="797"/>
      <c r="EPW80" s="797"/>
      <c r="EPX80" s="797"/>
      <c r="EPY80" s="797"/>
      <c r="EPZ80" s="797"/>
      <c r="EQA80" s="797"/>
      <c r="EQB80" s="797"/>
      <c r="EQC80" s="797"/>
      <c r="EQD80" s="797"/>
      <c r="EQE80" s="797"/>
      <c r="EQF80" s="797"/>
      <c r="EQG80" s="797"/>
      <c r="EQH80" s="797"/>
      <c r="EQI80" s="797"/>
      <c r="EQJ80" s="797"/>
      <c r="EQK80" s="797"/>
      <c r="EQL80" s="797"/>
      <c r="EQM80" s="797"/>
      <c r="EQN80" s="797"/>
      <c r="EQO80" s="797"/>
      <c r="EQP80" s="797"/>
      <c r="EQQ80" s="797"/>
      <c r="EQR80" s="797"/>
      <c r="EQS80" s="797"/>
      <c r="EQT80" s="797"/>
      <c r="EQU80" s="797"/>
      <c r="EQV80" s="797"/>
      <c r="EQW80" s="797"/>
      <c r="EQX80" s="797"/>
      <c r="EQY80" s="797"/>
      <c r="EQZ80" s="797"/>
      <c r="ERA80" s="797"/>
      <c r="ERB80" s="797"/>
      <c r="ERC80" s="797"/>
      <c r="ERD80" s="797"/>
      <c r="ERE80" s="797"/>
      <c r="ERF80" s="797"/>
      <c r="ERG80" s="797"/>
      <c r="ERH80" s="797"/>
      <c r="ERI80" s="797"/>
      <c r="ERJ80" s="797"/>
      <c r="ERK80" s="797"/>
      <c r="ERL80" s="797"/>
      <c r="ERM80" s="797"/>
      <c r="ERN80" s="797"/>
      <c r="ERO80" s="797"/>
      <c r="ERP80" s="797"/>
      <c r="ERQ80" s="797"/>
      <c r="ERR80" s="797"/>
      <c r="ERS80" s="797"/>
      <c r="ERT80" s="797"/>
      <c r="ERU80" s="797"/>
      <c r="ERV80" s="797"/>
      <c r="ERW80" s="797"/>
      <c r="ERX80" s="797"/>
      <c r="ERY80" s="797"/>
      <c r="ERZ80" s="797"/>
      <c r="ESA80" s="797"/>
      <c r="ESB80" s="797"/>
      <c r="ESC80" s="797"/>
      <c r="ESD80" s="797"/>
      <c r="ESE80" s="797"/>
      <c r="ESF80" s="797"/>
      <c r="ESG80" s="797"/>
      <c r="ESH80" s="797"/>
      <c r="ESI80" s="797"/>
      <c r="ESJ80" s="797"/>
      <c r="ESK80" s="797"/>
      <c r="ESL80" s="797"/>
      <c r="ESM80" s="797"/>
      <c r="ESN80" s="797"/>
      <c r="ESO80" s="797"/>
      <c r="ESP80" s="797"/>
      <c r="ESQ80" s="797"/>
      <c r="ESR80" s="797"/>
      <c r="ESS80" s="797"/>
      <c r="EST80" s="797"/>
      <c r="ESU80" s="797"/>
      <c r="ESV80" s="797"/>
      <c r="ESW80" s="797"/>
      <c r="ESX80" s="797"/>
      <c r="ESY80" s="797"/>
      <c r="ESZ80" s="797"/>
      <c r="ETA80" s="797"/>
      <c r="ETB80" s="797"/>
      <c r="ETC80" s="797"/>
      <c r="ETD80" s="797"/>
      <c r="ETE80" s="797"/>
      <c r="ETF80" s="797"/>
      <c r="ETG80" s="797"/>
      <c r="ETH80" s="797"/>
      <c r="ETI80" s="797"/>
      <c r="ETJ80" s="797"/>
      <c r="ETK80" s="797"/>
      <c r="ETL80" s="797"/>
      <c r="ETM80" s="797"/>
      <c r="ETN80" s="797"/>
      <c r="ETO80" s="797"/>
      <c r="ETP80" s="797"/>
      <c r="ETQ80" s="797"/>
      <c r="ETR80" s="797"/>
      <c r="ETS80" s="797"/>
      <c r="ETT80" s="797"/>
      <c r="ETU80" s="797"/>
      <c r="ETV80" s="797"/>
      <c r="ETW80" s="797"/>
      <c r="ETX80" s="797"/>
      <c r="ETY80" s="797"/>
      <c r="ETZ80" s="797"/>
      <c r="EUA80" s="797"/>
      <c r="EUB80" s="797"/>
      <c r="EUC80" s="797"/>
      <c r="EUD80" s="797"/>
      <c r="EUE80" s="797"/>
      <c r="EUF80" s="797"/>
      <c r="EUG80" s="797"/>
      <c r="EUH80" s="797"/>
      <c r="EUI80" s="797"/>
      <c r="EUJ80" s="797"/>
      <c r="EUK80" s="797"/>
      <c r="EUL80" s="797"/>
      <c r="EUM80" s="797"/>
      <c r="EUN80" s="797"/>
      <c r="EUO80" s="797"/>
      <c r="EUP80" s="797"/>
      <c r="EUQ80" s="797"/>
      <c r="EUR80" s="797"/>
      <c r="EUS80" s="797"/>
      <c r="EUT80" s="797"/>
      <c r="EUU80" s="797"/>
      <c r="EUV80" s="797"/>
      <c r="EUW80" s="797"/>
      <c r="EUX80" s="797"/>
      <c r="EUY80" s="797"/>
      <c r="EUZ80" s="797"/>
      <c r="EVA80" s="797"/>
      <c r="EVB80" s="797"/>
      <c r="EVC80" s="797"/>
      <c r="EVD80" s="797"/>
      <c r="EVE80" s="797"/>
      <c r="EVF80" s="797"/>
      <c r="EVG80" s="797"/>
      <c r="EVH80" s="797"/>
      <c r="EVI80" s="797"/>
      <c r="EVJ80" s="797"/>
      <c r="EVK80" s="797"/>
      <c r="EVL80" s="797"/>
      <c r="EVM80" s="797"/>
      <c r="EVN80" s="797"/>
      <c r="EVO80" s="797"/>
      <c r="EVP80" s="797"/>
      <c r="EVQ80" s="797"/>
      <c r="EVR80" s="797"/>
      <c r="EVS80" s="797"/>
      <c r="EVT80" s="797"/>
      <c r="EVU80" s="797"/>
      <c r="EVV80" s="797"/>
      <c r="EVW80" s="797"/>
      <c r="EVX80" s="797"/>
      <c r="EVY80" s="797"/>
      <c r="EVZ80" s="797"/>
      <c r="EWA80" s="797"/>
      <c r="EWB80" s="797"/>
      <c r="EWC80" s="797"/>
      <c r="EWD80" s="797"/>
      <c r="EWE80" s="797"/>
      <c r="EWF80" s="797"/>
      <c r="EWG80" s="797"/>
      <c r="EWH80" s="797"/>
      <c r="EWI80" s="797"/>
      <c r="EWJ80" s="797"/>
      <c r="EWK80" s="797"/>
      <c r="EWL80" s="797"/>
      <c r="EWM80" s="797"/>
      <c r="EWN80" s="797"/>
      <c r="EWO80" s="797"/>
      <c r="EWP80" s="797"/>
      <c r="EWQ80" s="797"/>
      <c r="EWR80" s="797"/>
      <c r="EWS80" s="797"/>
      <c r="EWT80" s="797"/>
      <c r="EWU80" s="797"/>
      <c r="EWV80" s="797"/>
      <c r="EWW80" s="797"/>
      <c r="EWX80" s="797"/>
      <c r="EWY80" s="797"/>
      <c r="EWZ80" s="797"/>
      <c r="EXA80" s="797"/>
      <c r="EXB80" s="797"/>
      <c r="EXC80" s="797"/>
      <c r="EXD80" s="797"/>
      <c r="EXE80" s="797"/>
      <c r="EXF80" s="797"/>
      <c r="EXG80" s="797"/>
      <c r="EXH80" s="797"/>
      <c r="EXI80" s="797"/>
      <c r="EXJ80" s="797"/>
      <c r="EXK80" s="797"/>
      <c r="EXL80" s="797"/>
      <c r="EXM80" s="797"/>
      <c r="EXN80" s="797"/>
      <c r="EXO80" s="797"/>
      <c r="EXP80" s="797"/>
      <c r="EXQ80" s="797"/>
      <c r="EXR80" s="797"/>
      <c r="EXS80" s="797"/>
      <c r="EXT80" s="797"/>
      <c r="EXU80" s="797"/>
      <c r="EXV80" s="797"/>
      <c r="EXW80" s="797"/>
      <c r="EXX80" s="797"/>
      <c r="EXY80" s="797"/>
      <c r="EXZ80" s="797"/>
      <c r="EYA80" s="797"/>
      <c r="EYB80" s="797"/>
      <c r="EYC80" s="797"/>
      <c r="EYD80" s="797"/>
      <c r="EYE80" s="797"/>
      <c r="EYF80" s="797"/>
      <c r="EYG80" s="797"/>
      <c r="EYH80" s="797"/>
      <c r="EYI80" s="797"/>
      <c r="EYJ80" s="797"/>
      <c r="EYK80" s="797"/>
      <c r="EYL80" s="797"/>
      <c r="EYM80" s="797"/>
      <c r="EYN80" s="797"/>
      <c r="EYO80" s="797"/>
      <c r="EYP80" s="797"/>
      <c r="EYQ80" s="797"/>
      <c r="EYR80" s="797"/>
      <c r="EYS80" s="797"/>
      <c r="EYT80" s="797"/>
      <c r="EYU80" s="797"/>
      <c r="EYV80" s="797"/>
      <c r="EYW80" s="797"/>
      <c r="EYX80" s="797"/>
      <c r="EYY80" s="797"/>
      <c r="EYZ80" s="797"/>
      <c r="EZA80" s="797"/>
      <c r="EZB80" s="797"/>
      <c r="EZC80" s="797"/>
      <c r="EZD80" s="797"/>
      <c r="EZE80" s="797"/>
      <c r="EZF80" s="797"/>
      <c r="EZG80" s="797"/>
      <c r="EZH80" s="797"/>
      <c r="EZI80" s="797"/>
      <c r="EZJ80" s="797"/>
      <c r="EZK80" s="797"/>
      <c r="EZL80" s="797"/>
      <c r="EZM80" s="797"/>
      <c r="EZN80" s="797"/>
      <c r="EZO80" s="797"/>
      <c r="EZP80" s="797"/>
      <c r="EZQ80" s="797"/>
      <c r="EZR80" s="797"/>
      <c r="EZS80" s="797"/>
      <c r="EZT80" s="797"/>
      <c r="EZU80" s="797"/>
      <c r="EZV80" s="797"/>
      <c r="EZW80" s="797"/>
      <c r="EZX80" s="797"/>
      <c r="EZY80" s="797"/>
      <c r="EZZ80" s="797"/>
      <c r="FAA80" s="797"/>
      <c r="FAB80" s="797"/>
      <c r="FAC80" s="797"/>
      <c r="FAD80" s="797"/>
      <c r="FAE80" s="797"/>
      <c r="FAF80" s="797"/>
      <c r="FAG80" s="797"/>
      <c r="FAH80" s="797"/>
      <c r="FAI80" s="797"/>
      <c r="FAJ80" s="797"/>
      <c r="FAK80" s="797"/>
      <c r="FAL80" s="797"/>
      <c r="FAM80" s="797"/>
      <c r="FAN80" s="797"/>
      <c r="FAO80" s="797"/>
      <c r="FAP80" s="797"/>
      <c r="FAQ80" s="797"/>
      <c r="FAR80" s="797"/>
      <c r="FAS80" s="797"/>
      <c r="FAT80" s="797"/>
      <c r="FAU80" s="797"/>
      <c r="FAV80" s="797"/>
      <c r="FAW80" s="797"/>
      <c r="FAX80" s="797"/>
      <c r="FAY80" s="797"/>
      <c r="FAZ80" s="797"/>
      <c r="FBA80" s="797"/>
      <c r="FBB80" s="797"/>
      <c r="FBC80" s="797"/>
      <c r="FBD80" s="797"/>
      <c r="FBE80" s="797"/>
      <c r="FBF80" s="797"/>
      <c r="FBG80" s="797"/>
      <c r="FBH80" s="797"/>
      <c r="FBI80" s="797"/>
      <c r="FBJ80" s="797"/>
      <c r="FBK80" s="797"/>
      <c r="FBL80" s="797"/>
      <c r="FBM80" s="797"/>
      <c r="FBN80" s="797"/>
      <c r="FBO80" s="797"/>
      <c r="FBP80" s="797"/>
      <c r="FBQ80" s="797"/>
      <c r="FBR80" s="797"/>
      <c r="FBS80" s="797"/>
      <c r="FBT80" s="797"/>
      <c r="FBU80" s="797"/>
      <c r="FBV80" s="797"/>
      <c r="FBW80" s="797"/>
      <c r="FBX80" s="797"/>
      <c r="FBY80" s="797"/>
      <c r="FBZ80" s="797"/>
      <c r="FCA80" s="797"/>
      <c r="FCB80" s="797"/>
      <c r="FCC80" s="797"/>
      <c r="FCD80" s="797"/>
      <c r="FCE80" s="797"/>
      <c r="FCF80" s="797"/>
      <c r="FCG80" s="797"/>
      <c r="FCH80" s="797"/>
      <c r="FCI80" s="797"/>
      <c r="FCJ80" s="797"/>
      <c r="FCK80" s="797"/>
      <c r="FCL80" s="797"/>
      <c r="FCM80" s="797"/>
      <c r="FCN80" s="797"/>
      <c r="FCO80" s="797"/>
      <c r="FCP80" s="797"/>
      <c r="FCQ80" s="797"/>
      <c r="FCR80" s="797"/>
      <c r="FCS80" s="797"/>
      <c r="FCT80" s="797"/>
      <c r="FCU80" s="797"/>
      <c r="FCV80" s="797"/>
      <c r="FCW80" s="797"/>
      <c r="FCX80" s="797"/>
      <c r="FCY80" s="797"/>
      <c r="FCZ80" s="797"/>
      <c r="FDA80" s="797"/>
      <c r="FDB80" s="797"/>
      <c r="FDC80" s="797"/>
      <c r="FDD80" s="797"/>
      <c r="FDE80" s="797"/>
      <c r="FDF80" s="797"/>
      <c r="FDG80" s="797"/>
      <c r="FDH80" s="797"/>
      <c r="FDI80" s="797"/>
      <c r="FDJ80" s="797"/>
      <c r="FDK80" s="797"/>
      <c r="FDL80" s="797"/>
      <c r="FDM80" s="797"/>
      <c r="FDN80" s="797"/>
      <c r="FDO80" s="797"/>
      <c r="FDP80" s="797"/>
      <c r="FDQ80" s="797"/>
      <c r="FDR80" s="797"/>
      <c r="FDS80" s="797"/>
      <c r="FDT80" s="797"/>
      <c r="FDU80" s="797"/>
      <c r="FDV80" s="797"/>
      <c r="FDW80" s="797"/>
      <c r="FDX80" s="797"/>
      <c r="FDY80" s="797"/>
      <c r="FDZ80" s="797"/>
      <c r="FEA80" s="797"/>
      <c r="FEB80" s="797"/>
      <c r="FEC80" s="797"/>
      <c r="FED80" s="797"/>
      <c r="FEE80" s="797"/>
      <c r="FEF80" s="797"/>
      <c r="FEG80" s="797"/>
      <c r="FEH80" s="797"/>
      <c r="FEI80" s="797"/>
      <c r="FEJ80" s="797"/>
      <c r="FEK80" s="797"/>
      <c r="FEL80" s="797"/>
      <c r="FEM80" s="797"/>
      <c r="FEN80" s="797"/>
      <c r="FEO80" s="797"/>
      <c r="FEP80" s="797"/>
      <c r="FEQ80" s="797"/>
      <c r="FER80" s="797"/>
      <c r="FES80" s="797"/>
      <c r="FET80" s="797"/>
      <c r="FEU80" s="797"/>
      <c r="FEV80" s="797"/>
      <c r="FEW80" s="797"/>
      <c r="FEX80" s="797"/>
      <c r="FEY80" s="797"/>
      <c r="FEZ80" s="797"/>
      <c r="FFA80" s="797"/>
      <c r="FFB80" s="797"/>
      <c r="FFC80" s="797"/>
      <c r="FFD80" s="797"/>
      <c r="FFE80" s="797"/>
      <c r="FFF80" s="797"/>
      <c r="FFG80" s="797"/>
      <c r="FFH80" s="797"/>
      <c r="FFI80" s="797"/>
      <c r="FFJ80" s="797"/>
      <c r="FFK80" s="797"/>
      <c r="FFL80" s="797"/>
      <c r="FFM80" s="797"/>
      <c r="FFN80" s="797"/>
      <c r="FFO80" s="797"/>
      <c r="FFP80" s="797"/>
      <c r="FFQ80" s="797"/>
      <c r="FFR80" s="797"/>
      <c r="FFS80" s="797"/>
      <c r="FFT80" s="797"/>
      <c r="FFU80" s="797"/>
      <c r="FFV80" s="797"/>
      <c r="FFW80" s="797"/>
      <c r="FFX80" s="797"/>
      <c r="FFY80" s="797"/>
      <c r="FFZ80" s="797"/>
      <c r="FGA80" s="797"/>
      <c r="FGB80" s="797"/>
      <c r="FGC80" s="797"/>
      <c r="FGD80" s="797"/>
      <c r="FGE80" s="797"/>
      <c r="FGF80" s="797"/>
      <c r="FGG80" s="797"/>
      <c r="FGH80" s="797"/>
      <c r="FGI80" s="797"/>
      <c r="FGJ80" s="797"/>
      <c r="FGK80" s="797"/>
      <c r="FGL80" s="797"/>
      <c r="FGM80" s="797"/>
      <c r="FGN80" s="797"/>
      <c r="FGO80" s="797"/>
      <c r="FGP80" s="797"/>
      <c r="FGQ80" s="797"/>
      <c r="FGR80" s="797"/>
      <c r="FGS80" s="797"/>
      <c r="FGT80" s="797"/>
      <c r="FGU80" s="797"/>
      <c r="FGV80" s="797"/>
      <c r="FGW80" s="797"/>
      <c r="FGX80" s="797"/>
      <c r="FGY80" s="797"/>
      <c r="FGZ80" s="797"/>
      <c r="FHA80" s="797"/>
      <c r="FHB80" s="797"/>
      <c r="FHC80" s="797"/>
      <c r="FHD80" s="797"/>
      <c r="FHE80" s="797"/>
      <c r="FHF80" s="797"/>
      <c r="FHG80" s="797"/>
      <c r="FHH80" s="797"/>
      <c r="FHI80" s="797"/>
      <c r="FHJ80" s="797"/>
      <c r="FHK80" s="797"/>
      <c r="FHL80" s="797"/>
      <c r="FHM80" s="797"/>
      <c r="FHN80" s="797"/>
      <c r="FHO80" s="797"/>
      <c r="FHP80" s="797"/>
      <c r="FHQ80" s="797"/>
      <c r="FHR80" s="797"/>
      <c r="FHS80" s="797"/>
      <c r="FHT80" s="797"/>
      <c r="FHU80" s="797"/>
      <c r="FHV80" s="797"/>
      <c r="FHW80" s="797"/>
      <c r="FHX80" s="797"/>
      <c r="FHY80" s="797"/>
      <c r="FHZ80" s="797"/>
      <c r="FIA80" s="797"/>
      <c r="FIB80" s="797"/>
      <c r="FIC80" s="797"/>
      <c r="FID80" s="797"/>
      <c r="FIE80" s="797"/>
      <c r="FIF80" s="797"/>
      <c r="FIG80" s="797"/>
      <c r="FIH80" s="797"/>
      <c r="FII80" s="797"/>
      <c r="FIJ80" s="797"/>
      <c r="FIK80" s="797"/>
      <c r="FIL80" s="797"/>
      <c r="FIM80" s="797"/>
      <c r="FIN80" s="797"/>
      <c r="FIO80" s="797"/>
      <c r="FIP80" s="797"/>
      <c r="FIQ80" s="797"/>
      <c r="FIR80" s="797"/>
      <c r="FIS80" s="797"/>
      <c r="FIT80" s="797"/>
      <c r="FIU80" s="797"/>
      <c r="FIV80" s="797"/>
      <c r="FIW80" s="797"/>
      <c r="FIX80" s="797"/>
      <c r="FIY80" s="797"/>
      <c r="FIZ80" s="797"/>
      <c r="FJA80" s="797"/>
      <c r="FJB80" s="797"/>
      <c r="FJC80" s="797"/>
      <c r="FJD80" s="797"/>
      <c r="FJE80" s="797"/>
      <c r="FJF80" s="797"/>
      <c r="FJG80" s="797"/>
      <c r="FJH80" s="797"/>
      <c r="FJI80" s="797"/>
      <c r="FJJ80" s="797"/>
      <c r="FJK80" s="797"/>
      <c r="FJL80" s="797"/>
      <c r="FJM80" s="797"/>
      <c r="FJN80" s="797"/>
      <c r="FJO80" s="797"/>
      <c r="FJP80" s="797"/>
      <c r="FJQ80" s="797"/>
      <c r="FJR80" s="797"/>
      <c r="FJS80" s="797"/>
      <c r="FJT80" s="797"/>
      <c r="FJU80" s="797"/>
      <c r="FJV80" s="797"/>
      <c r="FJW80" s="797"/>
      <c r="FJX80" s="797"/>
      <c r="FJY80" s="797"/>
      <c r="FJZ80" s="797"/>
      <c r="FKA80" s="797"/>
      <c r="FKB80" s="797"/>
      <c r="FKC80" s="797"/>
      <c r="FKD80" s="797"/>
      <c r="FKE80" s="797"/>
      <c r="FKF80" s="797"/>
      <c r="FKG80" s="797"/>
      <c r="FKH80" s="797"/>
      <c r="FKI80" s="797"/>
      <c r="FKJ80" s="797"/>
      <c r="FKK80" s="797"/>
      <c r="FKL80" s="797"/>
      <c r="FKM80" s="797"/>
      <c r="FKN80" s="797"/>
      <c r="FKO80" s="797"/>
      <c r="FKP80" s="797"/>
      <c r="FKQ80" s="797"/>
      <c r="FKR80" s="797"/>
      <c r="FKS80" s="797"/>
      <c r="FKT80" s="797"/>
      <c r="FKU80" s="797"/>
      <c r="FKV80" s="797"/>
      <c r="FKW80" s="797"/>
      <c r="FKX80" s="797"/>
      <c r="FKY80" s="797"/>
      <c r="FKZ80" s="797"/>
      <c r="FLA80" s="797"/>
      <c r="FLB80" s="797"/>
      <c r="FLC80" s="797"/>
      <c r="FLD80" s="797"/>
      <c r="FLE80" s="797"/>
      <c r="FLF80" s="797"/>
      <c r="FLG80" s="797"/>
      <c r="FLH80" s="797"/>
      <c r="FLI80" s="797"/>
      <c r="FLJ80" s="797"/>
      <c r="FLK80" s="797"/>
      <c r="FLL80" s="797"/>
      <c r="FLM80" s="797"/>
      <c r="FLN80" s="797"/>
      <c r="FLO80" s="797"/>
      <c r="FLP80" s="797"/>
      <c r="FLQ80" s="797"/>
      <c r="FLR80" s="797"/>
      <c r="FLS80" s="797"/>
      <c r="FLT80" s="797"/>
      <c r="FLU80" s="797"/>
      <c r="FLV80" s="797"/>
      <c r="FLW80" s="797"/>
      <c r="FLX80" s="797"/>
      <c r="FLY80" s="797"/>
      <c r="FLZ80" s="797"/>
      <c r="FMA80" s="797"/>
      <c r="FMB80" s="797"/>
      <c r="FMC80" s="797"/>
      <c r="FMD80" s="797"/>
      <c r="FME80" s="797"/>
      <c r="FMF80" s="797"/>
      <c r="FMG80" s="797"/>
      <c r="FMH80" s="797"/>
      <c r="FMI80" s="797"/>
      <c r="FMJ80" s="797"/>
      <c r="FMK80" s="797"/>
      <c r="FML80" s="797"/>
      <c r="FMM80" s="797"/>
      <c r="FMN80" s="797"/>
      <c r="FMO80" s="797"/>
      <c r="FMP80" s="797"/>
      <c r="FMQ80" s="797"/>
      <c r="FMR80" s="797"/>
      <c r="FMS80" s="797"/>
      <c r="FMT80" s="797"/>
      <c r="FMU80" s="797"/>
      <c r="FMV80" s="797"/>
      <c r="FMW80" s="797"/>
      <c r="FMX80" s="797"/>
      <c r="FMY80" s="797"/>
      <c r="FMZ80" s="797"/>
      <c r="FNA80" s="797"/>
      <c r="FNB80" s="797"/>
      <c r="FNC80" s="797"/>
      <c r="FND80" s="797"/>
      <c r="FNE80" s="797"/>
      <c r="FNF80" s="797"/>
      <c r="FNG80" s="797"/>
      <c r="FNH80" s="797"/>
      <c r="FNI80" s="797"/>
      <c r="FNJ80" s="797"/>
      <c r="FNK80" s="797"/>
      <c r="FNL80" s="797"/>
      <c r="FNM80" s="797"/>
      <c r="FNN80" s="797"/>
      <c r="FNO80" s="797"/>
      <c r="FNP80" s="797"/>
      <c r="FNQ80" s="797"/>
      <c r="FNR80" s="797"/>
      <c r="FNS80" s="797"/>
      <c r="FNT80" s="797"/>
      <c r="FNU80" s="797"/>
      <c r="FNV80" s="797"/>
      <c r="FNW80" s="797"/>
      <c r="FNX80" s="797"/>
      <c r="FNY80" s="797"/>
      <c r="FNZ80" s="797"/>
      <c r="FOA80" s="797"/>
      <c r="FOB80" s="797"/>
      <c r="FOC80" s="797"/>
      <c r="FOD80" s="797"/>
      <c r="FOE80" s="797"/>
      <c r="FOF80" s="797"/>
      <c r="FOG80" s="797"/>
      <c r="FOH80" s="797"/>
      <c r="FOI80" s="797"/>
      <c r="FOJ80" s="797"/>
      <c r="FOK80" s="797"/>
      <c r="FOL80" s="797"/>
      <c r="FOM80" s="797"/>
      <c r="FON80" s="797"/>
      <c r="FOO80" s="797"/>
      <c r="FOP80" s="797"/>
      <c r="FOQ80" s="797"/>
      <c r="FOR80" s="797"/>
      <c r="FOS80" s="797"/>
      <c r="FOT80" s="797"/>
      <c r="FOU80" s="797"/>
      <c r="FOV80" s="797"/>
      <c r="FOW80" s="797"/>
      <c r="FOX80" s="797"/>
      <c r="FOY80" s="797"/>
      <c r="FOZ80" s="797"/>
      <c r="FPA80" s="797"/>
      <c r="FPB80" s="797"/>
      <c r="FPC80" s="797"/>
      <c r="FPD80" s="797"/>
      <c r="FPE80" s="797"/>
      <c r="FPF80" s="797"/>
      <c r="FPG80" s="797"/>
      <c r="FPH80" s="797"/>
      <c r="FPI80" s="797"/>
      <c r="FPJ80" s="797"/>
      <c r="FPK80" s="797"/>
      <c r="FPL80" s="797"/>
      <c r="FPM80" s="797"/>
      <c r="FPN80" s="797"/>
      <c r="FPO80" s="797"/>
      <c r="FPP80" s="797"/>
      <c r="FPQ80" s="797"/>
      <c r="FPR80" s="797"/>
      <c r="FPS80" s="797"/>
      <c r="FPT80" s="797"/>
      <c r="FPU80" s="797"/>
      <c r="FPV80" s="797"/>
      <c r="FPW80" s="797"/>
      <c r="FPX80" s="797"/>
      <c r="FPY80" s="797"/>
      <c r="FPZ80" s="797"/>
      <c r="FQA80" s="797"/>
      <c r="FQB80" s="797"/>
      <c r="FQC80" s="797"/>
      <c r="FQD80" s="797"/>
      <c r="FQE80" s="797"/>
      <c r="FQF80" s="797"/>
      <c r="FQG80" s="797"/>
      <c r="FQH80" s="797"/>
      <c r="FQI80" s="797"/>
      <c r="FQJ80" s="797"/>
      <c r="FQK80" s="797"/>
      <c r="FQL80" s="797"/>
      <c r="FQM80" s="797"/>
      <c r="FQN80" s="797"/>
      <c r="FQO80" s="797"/>
      <c r="FQP80" s="797"/>
      <c r="FQQ80" s="797"/>
      <c r="FQR80" s="797"/>
      <c r="FQS80" s="797"/>
      <c r="FQT80" s="797"/>
      <c r="FQU80" s="797"/>
      <c r="FQV80" s="797"/>
      <c r="FQW80" s="797"/>
      <c r="FQX80" s="797"/>
      <c r="FQY80" s="797"/>
      <c r="FQZ80" s="797"/>
      <c r="FRA80" s="797"/>
      <c r="FRB80" s="797"/>
      <c r="FRC80" s="797"/>
      <c r="FRD80" s="797"/>
      <c r="FRE80" s="797"/>
      <c r="FRF80" s="797"/>
      <c r="FRG80" s="797"/>
      <c r="FRH80" s="797"/>
      <c r="FRI80" s="797"/>
      <c r="FRJ80" s="797"/>
      <c r="FRK80" s="797"/>
      <c r="FRL80" s="797"/>
      <c r="FRM80" s="797"/>
      <c r="FRN80" s="797"/>
      <c r="FRO80" s="797"/>
      <c r="FRP80" s="797"/>
      <c r="FRQ80" s="797"/>
      <c r="FRR80" s="797"/>
      <c r="FRS80" s="797"/>
      <c r="FRT80" s="797"/>
      <c r="FRU80" s="797"/>
      <c r="FRV80" s="797"/>
      <c r="FRW80" s="797"/>
      <c r="FRX80" s="797"/>
      <c r="FRY80" s="797"/>
      <c r="FRZ80" s="797"/>
      <c r="FSA80" s="797"/>
      <c r="FSB80" s="797"/>
      <c r="FSC80" s="797"/>
      <c r="FSD80" s="797"/>
      <c r="FSE80" s="797"/>
      <c r="FSF80" s="797"/>
      <c r="FSG80" s="797"/>
      <c r="FSH80" s="797"/>
      <c r="FSI80" s="797"/>
      <c r="FSJ80" s="797"/>
      <c r="FSK80" s="797"/>
      <c r="FSL80" s="797"/>
      <c r="FSM80" s="797"/>
      <c r="FSN80" s="797"/>
      <c r="FSO80" s="797"/>
      <c r="FSP80" s="797"/>
      <c r="FSQ80" s="797"/>
      <c r="FSR80" s="797"/>
      <c r="FSS80" s="797"/>
      <c r="FST80" s="797"/>
      <c r="FSU80" s="797"/>
      <c r="FSV80" s="797"/>
      <c r="FSW80" s="797"/>
      <c r="FSX80" s="797"/>
      <c r="FSY80" s="797"/>
      <c r="FSZ80" s="797"/>
      <c r="FTA80" s="797"/>
      <c r="FTB80" s="797"/>
      <c r="FTC80" s="797"/>
      <c r="FTD80" s="797"/>
      <c r="FTE80" s="797"/>
      <c r="FTF80" s="797"/>
      <c r="FTG80" s="797"/>
      <c r="FTH80" s="797"/>
      <c r="FTI80" s="797"/>
      <c r="FTJ80" s="797"/>
      <c r="FTK80" s="797"/>
      <c r="FTL80" s="797"/>
      <c r="FTM80" s="797"/>
      <c r="FTN80" s="797"/>
      <c r="FTO80" s="797"/>
      <c r="FTP80" s="797"/>
      <c r="FTQ80" s="797"/>
      <c r="FTR80" s="797"/>
      <c r="FTS80" s="797"/>
      <c r="FTT80" s="797"/>
      <c r="FTU80" s="797"/>
      <c r="FTV80" s="797"/>
      <c r="FTW80" s="797"/>
      <c r="FTX80" s="797"/>
      <c r="FTY80" s="797"/>
      <c r="FTZ80" s="797"/>
      <c r="FUA80" s="797"/>
      <c r="FUB80" s="797"/>
      <c r="FUC80" s="797"/>
      <c r="FUD80" s="797"/>
      <c r="FUE80" s="797"/>
      <c r="FUF80" s="797"/>
      <c r="FUG80" s="797"/>
      <c r="FUH80" s="797"/>
      <c r="FUI80" s="797"/>
      <c r="FUJ80" s="797"/>
      <c r="FUK80" s="797"/>
      <c r="FUL80" s="797"/>
      <c r="FUM80" s="797"/>
      <c r="FUN80" s="797"/>
      <c r="FUO80" s="797"/>
      <c r="FUP80" s="797"/>
      <c r="FUQ80" s="797"/>
      <c r="FUR80" s="797"/>
      <c r="FUS80" s="797"/>
      <c r="FUT80" s="797"/>
      <c r="FUU80" s="797"/>
      <c r="FUV80" s="797"/>
      <c r="FUW80" s="797"/>
      <c r="FUX80" s="797"/>
      <c r="FUY80" s="797"/>
      <c r="FUZ80" s="797"/>
      <c r="FVA80" s="797"/>
      <c r="FVB80" s="797"/>
      <c r="FVC80" s="797"/>
      <c r="FVD80" s="797"/>
      <c r="FVE80" s="797"/>
      <c r="FVF80" s="797"/>
      <c r="FVG80" s="797"/>
      <c r="FVH80" s="797"/>
      <c r="FVI80" s="797"/>
      <c r="FVJ80" s="797"/>
      <c r="FVK80" s="797"/>
      <c r="FVL80" s="797"/>
      <c r="FVM80" s="797"/>
      <c r="FVN80" s="797"/>
      <c r="FVO80" s="797"/>
      <c r="FVP80" s="797"/>
      <c r="FVQ80" s="797"/>
      <c r="FVR80" s="797"/>
      <c r="FVS80" s="797"/>
      <c r="FVT80" s="797"/>
      <c r="FVU80" s="797"/>
      <c r="FVV80" s="797"/>
      <c r="FVW80" s="797"/>
      <c r="FVX80" s="797"/>
      <c r="FVY80" s="797"/>
      <c r="FVZ80" s="797"/>
      <c r="FWA80" s="797"/>
      <c r="FWB80" s="797"/>
      <c r="FWC80" s="797"/>
      <c r="FWD80" s="797"/>
      <c r="FWE80" s="797"/>
      <c r="FWF80" s="797"/>
      <c r="FWG80" s="797"/>
      <c r="FWH80" s="797"/>
      <c r="FWI80" s="797"/>
      <c r="FWJ80" s="797"/>
      <c r="FWK80" s="797"/>
      <c r="FWL80" s="797"/>
      <c r="FWM80" s="797"/>
      <c r="FWN80" s="797"/>
      <c r="FWO80" s="797"/>
      <c r="FWP80" s="797"/>
      <c r="FWQ80" s="797"/>
      <c r="FWR80" s="797"/>
      <c r="FWS80" s="797"/>
      <c r="FWT80" s="797"/>
      <c r="FWU80" s="797"/>
      <c r="FWV80" s="797"/>
      <c r="FWW80" s="797"/>
      <c r="FWX80" s="797"/>
      <c r="FWY80" s="797"/>
      <c r="FWZ80" s="797"/>
      <c r="FXA80" s="797"/>
      <c r="FXB80" s="797"/>
      <c r="FXC80" s="797"/>
      <c r="FXD80" s="797"/>
      <c r="FXE80" s="797"/>
      <c r="FXF80" s="797"/>
      <c r="FXG80" s="797"/>
      <c r="FXH80" s="797"/>
      <c r="FXI80" s="797"/>
      <c r="FXJ80" s="797"/>
      <c r="FXK80" s="797"/>
      <c r="FXL80" s="797"/>
      <c r="FXM80" s="797"/>
      <c r="FXN80" s="797"/>
      <c r="FXO80" s="797"/>
      <c r="FXP80" s="797"/>
      <c r="FXQ80" s="797"/>
      <c r="FXR80" s="797"/>
      <c r="FXS80" s="797"/>
      <c r="FXT80" s="797"/>
      <c r="FXU80" s="797"/>
      <c r="FXV80" s="797"/>
      <c r="FXW80" s="797"/>
      <c r="FXX80" s="797"/>
      <c r="FXY80" s="797"/>
      <c r="FXZ80" s="797"/>
      <c r="FYA80" s="797"/>
      <c r="FYB80" s="797"/>
      <c r="FYC80" s="797"/>
      <c r="FYD80" s="797"/>
      <c r="FYE80" s="797"/>
      <c r="FYF80" s="797"/>
      <c r="FYG80" s="797"/>
      <c r="FYH80" s="797"/>
      <c r="FYI80" s="797"/>
      <c r="FYJ80" s="797"/>
      <c r="FYK80" s="797"/>
      <c r="FYL80" s="797"/>
      <c r="FYM80" s="797"/>
      <c r="FYN80" s="797"/>
      <c r="FYO80" s="797"/>
      <c r="FYP80" s="797"/>
      <c r="FYQ80" s="797"/>
      <c r="FYR80" s="797"/>
      <c r="FYS80" s="797"/>
      <c r="FYT80" s="797"/>
      <c r="FYU80" s="797"/>
      <c r="FYV80" s="797"/>
      <c r="FYW80" s="797"/>
      <c r="FYX80" s="797"/>
      <c r="FYY80" s="797"/>
      <c r="FYZ80" s="797"/>
      <c r="FZA80" s="797"/>
      <c r="FZB80" s="797"/>
      <c r="FZC80" s="797"/>
      <c r="FZD80" s="797"/>
      <c r="FZE80" s="797"/>
      <c r="FZF80" s="797"/>
      <c r="FZG80" s="797"/>
      <c r="FZH80" s="797"/>
      <c r="FZI80" s="797"/>
      <c r="FZJ80" s="797"/>
      <c r="FZK80" s="797"/>
      <c r="FZL80" s="797"/>
      <c r="FZM80" s="797"/>
      <c r="FZN80" s="797"/>
      <c r="FZO80" s="797"/>
      <c r="FZP80" s="797"/>
      <c r="FZQ80" s="797"/>
      <c r="FZR80" s="797"/>
      <c r="FZS80" s="797"/>
      <c r="FZT80" s="797"/>
      <c r="FZU80" s="797"/>
      <c r="FZV80" s="797"/>
      <c r="FZW80" s="797"/>
      <c r="FZX80" s="797"/>
      <c r="FZY80" s="797"/>
      <c r="FZZ80" s="797"/>
      <c r="GAA80" s="797"/>
      <c r="GAB80" s="797"/>
      <c r="GAC80" s="797"/>
      <c r="GAD80" s="797"/>
      <c r="GAE80" s="797"/>
      <c r="GAF80" s="797"/>
      <c r="GAG80" s="797"/>
      <c r="GAH80" s="797"/>
      <c r="GAI80" s="797"/>
      <c r="GAJ80" s="797"/>
      <c r="GAK80" s="797"/>
      <c r="GAL80" s="797"/>
      <c r="GAM80" s="797"/>
      <c r="GAN80" s="797"/>
      <c r="GAO80" s="797"/>
      <c r="GAP80" s="797"/>
      <c r="GAQ80" s="797"/>
      <c r="GAR80" s="797"/>
      <c r="GAS80" s="797"/>
      <c r="GAT80" s="797"/>
      <c r="GAU80" s="797"/>
      <c r="GAV80" s="797"/>
      <c r="GAW80" s="797"/>
      <c r="GAX80" s="797"/>
      <c r="GAY80" s="797"/>
      <c r="GAZ80" s="797"/>
      <c r="GBA80" s="797"/>
      <c r="GBB80" s="797"/>
      <c r="GBC80" s="797"/>
      <c r="GBD80" s="797"/>
      <c r="GBE80" s="797"/>
      <c r="GBF80" s="797"/>
      <c r="GBG80" s="797"/>
      <c r="GBH80" s="797"/>
      <c r="GBI80" s="797"/>
      <c r="GBJ80" s="797"/>
      <c r="GBK80" s="797"/>
      <c r="GBL80" s="797"/>
      <c r="GBM80" s="797"/>
      <c r="GBN80" s="797"/>
      <c r="GBO80" s="797"/>
      <c r="GBP80" s="797"/>
      <c r="GBQ80" s="797"/>
      <c r="GBR80" s="797"/>
      <c r="GBS80" s="797"/>
      <c r="GBT80" s="797"/>
      <c r="GBU80" s="797"/>
      <c r="GBV80" s="797"/>
      <c r="GBW80" s="797"/>
      <c r="GBX80" s="797"/>
      <c r="GBY80" s="797"/>
      <c r="GBZ80" s="797"/>
      <c r="GCA80" s="797"/>
      <c r="GCB80" s="797"/>
      <c r="GCC80" s="797"/>
      <c r="GCD80" s="797"/>
      <c r="GCE80" s="797"/>
      <c r="GCF80" s="797"/>
      <c r="GCG80" s="797"/>
      <c r="GCH80" s="797"/>
      <c r="GCI80" s="797"/>
      <c r="GCJ80" s="797"/>
      <c r="GCK80" s="797"/>
      <c r="GCL80" s="797"/>
      <c r="GCM80" s="797"/>
      <c r="GCN80" s="797"/>
      <c r="GCO80" s="797"/>
      <c r="GCP80" s="797"/>
      <c r="GCQ80" s="797"/>
      <c r="GCR80" s="797"/>
      <c r="GCS80" s="797"/>
      <c r="GCT80" s="797"/>
      <c r="GCU80" s="797"/>
      <c r="GCV80" s="797"/>
      <c r="GCW80" s="797"/>
      <c r="GCX80" s="797"/>
      <c r="GCY80" s="797"/>
      <c r="GCZ80" s="797"/>
      <c r="GDA80" s="797"/>
      <c r="GDB80" s="797"/>
      <c r="GDC80" s="797"/>
      <c r="GDD80" s="797"/>
      <c r="GDE80" s="797"/>
      <c r="GDF80" s="797"/>
      <c r="GDG80" s="797"/>
      <c r="GDH80" s="797"/>
      <c r="GDI80" s="797"/>
      <c r="GDJ80" s="797"/>
      <c r="GDK80" s="797"/>
      <c r="GDL80" s="797"/>
      <c r="GDM80" s="797"/>
      <c r="GDN80" s="797"/>
      <c r="GDO80" s="797"/>
      <c r="GDP80" s="797"/>
      <c r="GDQ80" s="797"/>
      <c r="GDR80" s="797"/>
      <c r="GDS80" s="797"/>
      <c r="GDT80" s="797"/>
      <c r="GDU80" s="797"/>
      <c r="GDV80" s="797"/>
      <c r="GDW80" s="797"/>
      <c r="GDX80" s="797"/>
      <c r="GDY80" s="797"/>
      <c r="GDZ80" s="797"/>
      <c r="GEA80" s="797"/>
      <c r="GEB80" s="797"/>
      <c r="GEC80" s="797"/>
      <c r="GED80" s="797"/>
      <c r="GEE80" s="797"/>
      <c r="GEF80" s="797"/>
      <c r="GEG80" s="797"/>
      <c r="GEH80" s="797"/>
      <c r="GEI80" s="797"/>
      <c r="GEJ80" s="797"/>
      <c r="GEK80" s="797"/>
      <c r="GEL80" s="797"/>
      <c r="GEM80" s="797"/>
      <c r="GEN80" s="797"/>
      <c r="GEO80" s="797"/>
      <c r="GEP80" s="797"/>
      <c r="GEQ80" s="797"/>
      <c r="GER80" s="797"/>
      <c r="GES80" s="797"/>
      <c r="GET80" s="797"/>
      <c r="GEU80" s="797"/>
      <c r="GEV80" s="797"/>
      <c r="GEW80" s="797"/>
      <c r="GEX80" s="797"/>
      <c r="GEY80" s="797"/>
      <c r="GEZ80" s="797"/>
      <c r="GFA80" s="797"/>
      <c r="GFB80" s="797"/>
      <c r="GFC80" s="797"/>
      <c r="GFD80" s="797"/>
      <c r="GFE80" s="797"/>
      <c r="GFF80" s="797"/>
      <c r="GFG80" s="797"/>
      <c r="GFH80" s="797"/>
      <c r="GFI80" s="797"/>
      <c r="GFJ80" s="797"/>
      <c r="GFK80" s="797"/>
      <c r="GFL80" s="797"/>
      <c r="GFM80" s="797"/>
      <c r="GFN80" s="797"/>
      <c r="GFO80" s="797"/>
      <c r="GFP80" s="797"/>
      <c r="GFQ80" s="797"/>
      <c r="GFR80" s="797"/>
      <c r="GFS80" s="797"/>
      <c r="GFT80" s="797"/>
      <c r="GFU80" s="797"/>
      <c r="GFV80" s="797"/>
      <c r="GFW80" s="797"/>
      <c r="GFX80" s="797"/>
      <c r="GFY80" s="797"/>
      <c r="GFZ80" s="797"/>
      <c r="GGA80" s="797"/>
      <c r="GGB80" s="797"/>
      <c r="GGC80" s="797"/>
      <c r="GGD80" s="797"/>
      <c r="GGE80" s="797"/>
      <c r="GGF80" s="797"/>
      <c r="GGG80" s="797"/>
      <c r="GGH80" s="797"/>
      <c r="GGI80" s="797"/>
      <c r="GGJ80" s="797"/>
      <c r="GGK80" s="797"/>
      <c r="GGL80" s="797"/>
      <c r="GGM80" s="797"/>
      <c r="GGN80" s="797"/>
      <c r="GGO80" s="797"/>
      <c r="GGP80" s="797"/>
      <c r="GGQ80" s="797"/>
      <c r="GGR80" s="797"/>
      <c r="GGS80" s="797"/>
      <c r="GGT80" s="797"/>
      <c r="GGU80" s="797"/>
      <c r="GGV80" s="797"/>
      <c r="GGW80" s="797"/>
      <c r="GGX80" s="797"/>
      <c r="GGY80" s="797"/>
      <c r="GGZ80" s="797"/>
      <c r="GHA80" s="797"/>
      <c r="GHB80" s="797"/>
      <c r="GHC80" s="797"/>
      <c r="GHD80" s="797"/>
      <c r="GHE80" s="797"/>
      <c r="GHF80" s="797"/>
      <c r="GHG80" s="797"/>
      <c r="GHH80" s="797"/>
      <c r="GHI80" s="797"/>
      <c r="GHJ80" s="797"/>
      <c r="GHK80" s="797"/>
      <c r="GHL80" s="797"/>
      <c r="GHM80" s="797"/>
      <c r="GHN80" s="797"/>
      <c r="GHO80" s="797"/>
      <c r="GHP80" s="797"/>
      <c r="GHQ80" s="797"/>
      <c r="GHR80" s="797"/>
      <c r="GHS80" s="797"/>
      <c r="GHT80" s="797"/>
      <c r="GHU80" s="797"/>
      <c r="GHV80" s="797"/>
      <c r="GHW80" s="797"/>
      <c r="GHX80" s="797"/>
      <c r="GHY80" s="797"/>
      <c r="GHZ80" s="797"/>
      <c r="GIA80" s="797"/>
      <c r="GIB80" s="797"/>
      <c r="GIC80" s="797"/>
      <c r="GID80" s="797"/>
      <c r="GIE80" s="797"/>
      <c r="GIF80" s="797"/>
      <c r="GIG80" s="797"/>
      <c r="GIH80" s="797"/>
      <c r="GII80" s="797"/>
      <c r="GIJ80" s="797"/>
      <c r="GIK80" s="797"/>
      <c r="GIL80" s="797"/>
      <c r="GIM80" s="797"/>
      <c r="GIN80" s="797"/>
      <c r="GIO80" s="797"/>
      <c r="GIP80" s="797"/>
      <c r="GIQ80" s="797"/>
      <c r="GIR80" s="797"/>
      <c r="GIS80" s="797"/>
      <c r="GIT80" s="797"/>
      <c r="GIU80" s="797"/>
      <c r="GIV80" s="797"/>
      <c r="GIW80" s="797"/>
      <c r="GIX80" s="797"/>
      <c r="GIY80" s="797"/>
      <c r="GIZ80" s="797"/>
      <c r="GJA80" s="797"/>
      <c r="GJB80" s="797"/>
      <c r="GJC80" s="797"/>
      <c r="GJD80" s="797"/>
      <c r="GJE80" s="797"/>
      <c r="GJF80" s="797"/>
      <c r="GJG80" s="797"/>
      <c r="GJH80" s="797"/>
      <c r="GJI80" s="797"/>
      <c r="GJJ80" s="797"/>
      <c r="GJK80" s="797"/>
      <c r="GJL80" s="797"/>
      <c r="GJM80" s="797"/>
      <c r="GJN80" s="797"/>
      <c r="GJO80" s="797"/>
      <c r="GJP80" s="797"/>
      <c r="GJQ80" s="797"/>
      <c r="GJR80" s="797"/>
      <c r="GJS80" s="797"/>
      <c r="GJT80" s="797"/>
      <c r="GJU80" s="797"/>
      <c r="GJV80" s="797"/>
      <c r="GJW80" s="797"/>
      <c r="GJX80" s="797"/>
      <c r="GJY80" s="797"/>
      <c r="GJZ80" s="797"/>
      <c r="GKA80" s="797"/>
      <c r="GKB80" s="797"/>
      <c r="GKC80" s="797"/>
      <c r="GKD80" s="797"/>
      <c r="GKE80" s="797"/>
      <c r="GKF80" s="797"/>
      <c r="GKG80" s="797"/>
      <c r="GKH80" s="797"/>
      <c r="GKI80" s="797"/>
      <c r="GKJ80" s="797"/>
      <c r="GKK80" s="797"/>
      <c r="GKL80" s="797"/>
      <c r="GKM80" s="797"/>
      <c r="GKN80" s="797"/>
      <c r="GKO80" s="797"/>
      <c r="GKP80" s="797"/>
      <c r="GKQ80" s="797"/>
      <c r="GKR80" s="797"/>
      <c r="GKS80" s="797"/>
      <c r="GKT80" s="797"/>
      <c r="GKU80" s="797"/>
      <c r="GKV80" s="797"/>
      <c r="GKW80" s="797"/>
      <c r="GKX80" s="797"/>
      <c r="GKY80" s="797"/>
      <c r="GKZ80" s="797"/>
      <c r="GLA80" s="797"/>
      <c r="GLB80" s="797"/>
      <c r="GLC80" s="797"/>
      <c r="GLD80" s="797"/>
      <c r="GLE80" s="797"/>
      <c r="GLF80" s="797"/>
      <c r="GLG80" s="797"/>
      <c r="GLH80" s="797"/>
      <c r="GLI80" s="797"/>
      <c r="GLJ80" s="797"/>
      <c r="GLK80" s="797"/>
      <c r="GLL80" s="797"/>
      <c r="GLM80" s="797"/>
      <c r="GLN80" s="797"/>
      <c r="GLO80" s="797"/>
      <c r="GLP80" s="797"/>
      <c r="GLQ80" s="797"/>
      <c r="GLR80" s="797"/>
      <c r="GLS80" s="797"/>
      <c r="GLT80" s="797"/>
      <c r="GLU80" s="797"/>
      <c r="GLV80" s="797"/>
      <c r="GLW80" s="797"/>
      <c r="GLX80" s="797"/>
      <c r="GLY80" s="797"/>
      <c r="GLZ80" s="797"/>
      <c r="GMA80" s="797"/>
      <c r="GMB80" s="797"/>
      <c r="GMC80" s="797"/>
      <c r="GMD80" s="797"/>
      <c r="GME80" s="797"/>
      <c r="GMF80" s="797"/>
      <c r="GMG80" s="797"/>
      <c r="GMH80" s="797"/>
      <c r="GMI80" s="797"/>
      <c r="GMJ80" s="797"/>
      <c r="GMK80" s="797"/>
      <c r="GML80" s="797"/>
      <c r="GMM80" s="797"/>
      <c r="GMN80" s="797"/>
      <c r="GMO80" s="797"/>
      <c r="GMP80" s="797"/>
      <c r="GMQ80" s="797"/>
      <c r="GMR80" s="797"/>
      <c r="GMS80" s="797"/>
      <c r="GMT80" s="797"/>
      <c r="GMU80" s="797"/>
      <c r="GMV80" s="797"/>
      <c r="GMW80" s="797"/>
      <c r="GMX80" s="797"/>
      <c r="GMY80" s="797"/>
      <c r="GMZ80" s="797"/>
      <c r="GNA80" s="797"/>
      <c r="GNB80" s="797"/>
      <c r="GNC80" s="797"/>
      <c r="GND80" s="797"/>
      <c r="GNE80" s="797"/>
      <c r="GNF80" s="797"/>
      <c r="GNG80" s="797"/>
      <c r="GNH80" s="797"/>
      <c r="GNI80" s="797"/>
      <c r="GNJ80" s="797"/>
      <c r="GNK80" s="797"/>
      <c r="GNL80" s="797"/>
      <c r="GNM80" s="797"/>
      <c r="GNN80" s="797"/>
      <c r="GNO80" s="797"/>
      <c r="GNP80" s="797"/>
      <c r="GNQ80" s="797"/>
      <c r="GNR80" s="797"/>
      <c r="GNS80" s="797"/>
      <c r="GNT80" s="797"/>
      <c r="GNU80" s="797"/>
      <c r="GNV80" s="797"/>
      <c r="GNW80" s="797"/>
      <c r="GNX80" s="797"/>
      <c r="GNY80" s="797"/>
      <c r="GNZ80" s="797"/>
      <c r="GOA80" s="797"/>
      <c r="GOB80" s="797"/>
      <c r="GOC80" s="797"/>
      <c r="GOD80" s="797"/>
      <c r="GOE80" s="797"/>
      <c r="GOF80" s="797"/>
      <c r="GOG80" s="797"/>
      <c r="GOH80" s="797"/>
      <c r="GOI80" s="797"/>
      <c r="GOJ80" s="797"/>
      <c r="GOK80" s="797"/>
      <c r="GOL80" s="797"/>
      <c r="GOM80" s="797"/>
      <c r="GON80" s="797"/>
      <c r="GOO80" s="797"/>
      <c r="GOP80" s="797"/>
      <c r="GOQ80" s="797"/>
      <c r="GOR80" s="797"/>
      <c r="GOS80" s="797"/>
      <c r="GOT80" s="797"/>
      <c r="GOU80" s="797"/>
      <c r="GOV80" s="797"/>
      <c r="GOW80" s="797"/>
      <c r="GOX80" s="797"/>
      <c r="GOY80" s="797"/>
      <c r="GOZ80" s="797"/>
      <c r="GPA80" s="797"/>
      <c r="GPB80" s="797"/>
      <c r="GPC80" s="797"/>
      <c r="GPD80" s="797"/>
      <c r="GPE80" s="797"/>
      <c r="GPF80" s="797"/>
      <c r="GPG80" s="797"/>
      <c r="GPH80" s="797"/>
      <c r="GPI80" s="797"/>
      <c r="GPJ80" s="797"/>
      <c r="GPK80" s="797"/>
      <c r="GPL80" s="797"/>
      <c r="GPM80" s="797"/>
      <c r="GPN80" s="797"/>
      <c r="GPO80" s="797"/>
      <c r="GPP80" s="797"/>
      <c r="GPQ80" s="797"/>
      <c r="GPR80" s="797"/>
      <c r="GPS80" s="797"/>
      <c r="GPT80" s="797"/>
      <c r="GPU80" s="797"/>
      <c r="GPV80" s="797"/>
      <c r="GPW80" s="797"/>
      <c r="GPX80" s="797"/>
      <c r="GPY80" s="797"/>
      <c r="GPZ80" s="797"/>
      <c r="GQA80" s="797"/>
      <c r="GQB80" s="797"/>
      <c r="GQC80" s="797"/>
      <c r="GQD80" s="797"/>
      <c r="GQE80" s="797"/>
      <c r="GQF80" s="797"/>
      <c r="GQG80" s="797"/>
      <c r="GQH80" s="797"/>
      <c r="GQI80" s="797"/>
      <c r="GQJ80" s="797"/>
      <c r="GQK80" s="797"/>
      <c r="GQL80" s="797"/>
      <c r="GQM80" s="797"/>
      <c r="GQN80" s="797"/>
      <c r="GQO80" s="797"/>
      <c r="GQP80" s="797"/>
      <c r="GQQ80" s="797"/>
      <c r="GQR80" s="797"/>
      <c r="GQS80" s="797"/>
      <c r="GQT80" s="797"/>
      <c r="GQU80" s="797"/>
      <c r="GQV80" s="797"/>
      <c r="GQW80" s="797"/>
      <c r="GQX80" s="797"/>
      <c r="GQY80" s="797"/>
      <c r="GQZ80" s="797"/>
      <c r="GRA80" s="797"/>
      <c r="GRB80" s="797"/>
      <c r="GRC80" s="797"/>
      <c r="GRD80" s="797"/>
      <c r="GRE80" s="797"/>
      <c r="GRF80" s="797"/>
      <c r="GRG80" s="797"/>
      <c r="GRH80" s="797"/>
      <c r="GRI80" s="797"/>
      <c r="GRJ80" s="797"/>
      <c r="GRK80" s="797"/>
      <c r="GRL80" s="797"/>
      <c r="GRM80" s="797"/>
      <c r="GRN80" s="797"/>
      <c r="GRO80" s="797"/>
      <c r="GRP80" s="797"/>
      <c r="GRQ80" s="797"/>
      <c r="GRR80" s="797"/>
      <c r="GRS80" s="797"/>
      <c r="GRT80" s="797"/>
      <c r="GRU80" s="797"/>
      <c r="GRV80" s="797"/>
      <c r="GRW80" s="797"/>
      <c r="GRX80" s="797"/>
      <c r="GRY80" s="797"/>
      <c r="GRZ80" s="797"/>
      <c r="GSA80" s="797"/>
      <c r="GSB80" s="797"/>
      <c r="GSC80" s="797"/>
      <c r="GSD80" s="797"/>
      <c r="GSE80" s="797"/>
      <c r="GSF80" s="797"/>
      <c r="GSG80" s="797"/>
      <c r="GSH80" s="797"/>
      <c r="GSI80" s="797"/>
      <c r="GSJ80" s="797"/>
      <c r="GSK80" s="797"/>
      <c r="GSL80" s="797"/>
      <c r="GSM80" s="797"/>
      <c r="GSN80" s="797"/>
      <c r="GSO80" s="797"/>
      <c r="GSP80" s="797"/>
      <c r="GSQ80" s="797"/>
      <c r="GSR80" s="797"/>
      <c r="GSS80" s="797"/>
      <c r="GST80" s="797"/>
      <c r="GSU80" s="797"/>
      <c r="GSV80" s="797"/>
      <c r="GSW80" s="797"/>
      <c r="GSX80" s="797"/>
      <c r="GSY80" s="797"/>
      <c r="GSZ80" s="797"/>
      <c r="GTA80" s="797"/>
      <c r="GTB80" s="797"/>
      <c r="GTC80" s="797"/>
      <c r="GTD80" s="797"/>
      <c r="GTE80" s="797"/>
      <c r="GTF80" s="797"/>
      <c r="GTG80" s="797"/>
      <c r="GTH80" s="797"/>
      <c r="GTI80" s="797"/>
      <c r="GTJ80" s="797"/>
      <c r="GTK80" s="797"/>
      <c r="GTL80" s="797"/>
      <c r="GTM80" s="797"/>
      <c r="GTN80" s="797"/>
      <c r="GTO80" s="797"/>
      <c r="GTP80" s="797"/>
      <c r="GTQ80" s="797"/>
      <c r="GTR80" s="797"/>
      <c r="GTS80" s="797"/>
      <c r="GTT80" s="797"/>
      <c r="GTU80" s="797"/>
      <c r="GTV80" s="797"/>
      <c r="GTW80" s="797"/>
      <c r="GTX80" s="797"/>
      <c r="GTY80" s="797"/>
      <c r="GTZ80" s="797"/>
      <c r="GUA80" s="797"/>
      <c r="GUB80" s="797"/>
      <c r="GUC80" s="797"/>
      <c r="GUD80" s="797"/>
      <c r="GUE80" s="797"/>
      <c r="GUF80" s="797"/>
      <c r="GUG80" s="797"/>
      <c r="GUH80" s="797"/>
      <c r="GUI80" s="797"/>
      <c r="GUJ80" s="797"/>
      <c r="GUK80" s="797"/>
      <c r="GUL80" s="797"/>
      <c r="GUM80" s="797"/>
      <c r="GUN80" s="797"/>
      <c r="GUO80" s="797"/>
      <c r="GUP80" s="797"/>
      <c r="GUQ80" s="797"/>
      <c r="GUR80" s="797"/>
      <c r="GUS80" s="797"/>
      <c r="GUT80" s="797"/>
      <c r="GUU80" s="797"/>
      <c r="GUV80" s="797"/>
      <c r="GUW80" s="797"/>
      <c r="GUX80" s="797"/>
      <c r="GUY80" s="797"/>
      <c r="GUZ80" s="797"/>
      <c r="GVA80" s="797"/>
      <c r="GVB80" s="797"/>
      <c r="GVC80" s="797"/>
      <c r="GVD80" s="797"/>
      <c r="GVE80" s="797"/>
      <c r="GVF80" s="797"/>
      <c r="GVG80" s="797"/>
      <c r="GVH80" s="797"/>
      <c r="GVI80" s="797"/>
      <c r="GVJ80" s="797"/>
      <c r="GVK80" s="797"/>
      <c r="GVL80" s="797"/>
      <c r="GVM80" s="797"/>
      <c r="GVN80" s="797"/>
      <c r="GVO80" s="797"/>
      <c r="GVP80" s="797"/>
      <c r="GVQ80" s="797"/>
      <c r="GVR80" s="797"/>
      <c r="GVS80" s="797"/>
      <c r="GVT80" s="797"/>
      <c r="GVU80" s="797"/>
      <c r="GVV80" s="797"/>
      <c r="GVW80" s="797"/>
      <c r="GVX80" s="797"/>
      <c r="GVY80" s="797"/>
      <c r="GVZ80" s="797"/>
      <c r="GWA80" s="797"/>
      <c r="GWB80" s="797"/>
      <c r="GWC80" s="797"/>
      <c r="GWD80" s="797"/>
      <c r="GWE80" s="797"/>
      <c r="GWF80" s="797"/>
      <c r="GWG80" s="797"/>
      <c r="GWH80" s="797"/>
      <c r="GWI80" s="797"/>
      <c r="GWJ80" s="797"/>
      <c r="GWK80" s="797"/>
      <c r="GWL80" s="797"/>
      <c r="GWM80" s="797"/>
      <c r="GWN80" s="797"/>
      <c r="GWO80" s="797"/>
      <c r="GWP80" s="797"/>
      <c r="GWQ80" s="797"/>
      <c r="GWR80" s="797"/>
      <c r="GWS80" s="797"/>
      <c r="GWT80" s="797"/>
      <c r="GWU80" s="797"/>
      <c r="GWV80" s="797"/>
      <c r="GWW80" s="797"/>
      <c r="GWX80" s="797"/>
      <c r="GWY80" s="797"/>
      <c r="GWZ80" s="797"/>
      <c r="GXA80" s="797"/>
      <c r="GXB80" s="797"/>
      <c r="GXC80" s="797"/>
      <c r="GXD80" s="797"/>
      <c r="GXE80" s="797"/>
      <c r="GXF80" s="797"/>
      <c r="GXG80" s="797"/>
      <c r="GXH80" s="797"/>
      <c r="GXI80" s="797"/>
      <c r="GXJ80" s="797"/>
      <c r="GXK80" s="797"/>
      <c r="GXL80" s="797"/>
      <c r="GXM80" s="797"/>
      <c r="GXN80" s="797"/>
      <c r="GXO80" s="797"/>
      <c r="GXP80" s="797"/>
      <c r="GXQ80" s="797"/>
      <c r="GXR80" s="797"/>
      <c r="GXS80" s="797"/>
      <c r="GXT80" s="797"/>
      <c r="GXU80" s="797"/>
      <c r="GXV80" s="797"/>
      <c r="GXW80" s="797"/>
      <c r="GXX80" s="797"/>
      <c r="GXY80" s="797"/>
      <c r="GXZ80" s="797"/>
      <c r="GYA80" s="797"/>
      <c r="GYB80" s="797"/>
      <c r="GYC80" s="797"/>
      <c r="GYD80" s="797"/>
      <c r="GYE80" s="797"/>
      <c r="GYF80" s="797"/>
      <c r="GYG80" s="797"/>
      <c r="GYH80" s="797"/>
      <c r="GYI80" s="797"/>
      <c r="GYJ80" s="797"/>
      <c r="GYK80" s="797"/>
      <c r="GYL80" s="797"/>
      <c r="GYM80" s="797"/>
      <c r="GYN80" s="797"/>
      <c r="GYO80" s="797"/>
      <c r="GYP80" s="797"/>
      <c r="GYQ80" s="797"/>
      <c r="GYR80" s="797"/>
      <c r="GYS80" s="797"/>
      <c r="GYT80" s="797"/>
      <c r="GYU80" s="797"/>
      <c r="GYV80" s="797"/>
      <c r="GYW80" s="797"/>
      <c r="GYX80" s="797"/>
      <c r="GYY80" s="797"/>
      <c r="GYZ80" s="797"/>
      <c r="GZA80" s="797"/>
      <c r="GZB80" s="797"/>
      <c r="GZC80" s="797"/>
      <c r="GZD80" s="797"/>
      <c r="GZE80" s="797"/>
      <c r="GZF80" s="797"/>
      <c r="GZG80" s="797"/>
      <c r="GZH80" s="797"/>
      <c r="GZI80" s="797"/>
      <c r="GZJ80" s="797"/>
      <c r="GZK80" s="797"/>
      <c r="GZL80" s="797"/>
      <c r="GZM80" s="797"/>
      <c r="GZN80" s="797"/>
      <c r="GZO80" s="797"/>
      <c r="GZP80" s="797"/>
      <c r="GZQ80" s="797"/>
      <c r="GZR80" s="797"/>
      <c r="GZS80" s="797"/>
      <c r="GZT80" s="797"/>
      <c r="GZU80" s="797"/>
      <c r="GZV80" s="797"/>
      <c r="GZW80" s="797"/>
      <c r="GZX80" s="797"/>
      <c r="GZY80" s="797"/>
      <c r="GZZ80" s="797"/>
      <c r="HAA80" s="797"/>
      <c r="HAB80" s="797"/>
      <c r="HAC80" s="797"/>
      <c r="HAD80" s="797"/>
      <c r="HAE80" s="797"/>
      <c r="HAF80" s="797"/>
      <c r="HAG80" s="797"/>
      <c r="HAH80" s="797"/>
      <c r="HAI80" s="797"/>
      <c r="HAJ80" s="797"/>
      <c r="HAK80" s="797"/>
      <c r="HAL80" s="797"/>
      <c r="HAM80" s="797"/>
      <c r="HAN80" s="797"/>
      <c r="HAO80" s="797"/>
      <c r="HAP80" s="797"/>
      <c r="HAQ80" s="797"/>
      <c r="HAR80" s="797"/>
      <c r="HAS80" s="797"/>
      <c r="HAT80" s="797"/>
      <c r="HAU80" s="797"/>
      <c r="HAV80" s="797"/>
      <c r="HAW80" s="797"/>
      <c r="HAX80" s="797"/>
      <c r="HAY80" s="797"/>
      <c r="HAZ80" s="797"/>
      <c r="HBA80" s="797"/>
      <c r="HBB80" s="797"/>
      <c r="HBC80" s="797"/>
      <c r="HBD80" s="797"/>
      <c r="HBE80" s="797"/>
      <c r="HBF80" s="797"/>
      <c r="HBG80" s="797"/>
      <c r="HBH80" s="797"/>
      <c r="HBI80" s="797"/>
      <c r="HBJ80" s="797"/>
      <c r="HBK80" s="797"/>
      <c r="HBL80" s="797"/>
      <c r="HBM80" s="797"/>
      <c r="HBN80" s="797"/>
      <c r="HBO80" s="797"/>
      <c r="HBP80" s="797"/>
      <c r="HBQ80" s="797"/>
      <c r="HBR80" s="797"/>
      <c r="HBS80" s="797"/>
      <c r="HBT80" s="797"/>
      <c r="HBU80" s="797"/>
      <c r="HBV80" s="797"/>
      <c r="HBW80" s="797"/>
      <c r="HBX80" s="797"/>
      <c r="HBY80" s="797"/>
      <c r="HBZ80" s="797"/>
      <c r="HCA80" s="797"/>
      <c r="HCB80" s="797"/>
      <c r="HCC80" s="797"/>
      <c r="HCD80" s="797"/>
      <c r="HCE80" s="797"/>
      <c r="HCF80" s="797"/>
      <c r="HCG80" s="797"/>
      <c r="HCH80" s="797"/>
      <c r="HCI80" s="797"/>
      <c r="HCJ80" s="797"/>
      <c r="HCK80" s="797"/>
      <c r="HCL80" s="797"/>
      <c r="HCM80" s="797"/>
      <c r="HCN80" s="797"/>
      <c r="HCO80" s="797"/>
      <c r="HCP80" s="797"/>
      <c r="HCQ80" s="797"/>
      <c r="HCR80" s="797"/>
      <c r="HCS80" s="797"/>
      <c r="HCT80" s="797"/>
      <c r="HCU80" s="797"/>
      <c r="HCV80" s="797"/>
      <c r="HCW80" s="797"/>
      <c r="HCX80" s="797"/>
      <c r="HCY80" s="797"/>
      <c r="HCZ80" s="797"/>
      <c r="HDA80" s="797"/>
      <c r="HDB80" s="797"/>
      <c r="HDC80" s="797"/>
      <c r="HDD80" s="797"/>
      <c r="HDE80" s="797"/>
      <c r="HDF80" s="797"/>
      <c r="HDG80" s="797"/>
      <c r="HDH80" s="797"/>
      <c r="HDI80" s="797"/>
      <c r="HDJ80" s="797"/>
      <c r="HDK80" s="797"/>
      <c r="HDL80" s="797"/>
      <c r="HDM80" s="797"/>
      <c r="HDN80" s="797"/>
      <c r="HDO80" s="797"/>
      <c r="HDP80" s="797"/>
      <c r="HDQ80" s="797"/>
      <c r="HDR80" s="797"/>
      <c r="HDS80" s="797"/>
      <c r="HDT80" s="797"/>
      <c r="HDU80" s="797"/>
      <c r="HDV80" s="797"/>
      <c r="HDW80" s="797"/>
      <c r="HDX80" s="797"/>
      <c r="HDY80" s="797"/>
      <c r="HDZ80" s="797"/>
      <c r="HEA80" s="797"/>
      <c r="HEB80" s="797"/>
      <c r="HEC80" s="797"/>
      <c r="HED80" s="797"/>
      <c r="HEE80" s="797"/>
      <c r="HEF80" s="797"/>
      <c r="HEG80" s="797"/>
      <c r="HEH80" s="797"/>
      <c r="HEI80" s="797"/>
      <c r="HEJ80" s="797"/>
      <c r="HEK80" s="797"/>
      <c r="HEL80" s="797"/>
      <c r="HEM80" s="797"/>
      <c r="HEN80" s="797"/>
      <c r="HEO80" s="797"/>
      <c r="HEP80" s="797"/>
      <c r="HEQ80" s="797"/>
      <c r="HER80" s="797"/>
      <c r="HES80" s="797"/>
      <c r="HET80" s="797"/>
      <c r="HEU80" s="797"/>
      <c r="HEV80" s="797"/>
      <c r="HEW80" s="797"/>
      <c r="HEX80" s="797"/>
      <c r="HEY80" s="797"/>
      <c r="HEZ80" s="797"/>
      <c r="HFA80" s="797"/>
      <c r="HFB80" s="797"/>
      <c r="HFC80" s="797"/>
      <c r="HFD80" s="797"/>
      <c r="HFE80" s="797"/>
      <c r="HFF80" s="797"/>
      <c r="HFG80" s="797"/>
      <c r="HFH80" s="797"/>
      <c r="HFI80" s="797"/>
      <c r="HFJ80" s="797"/>
      <c r="HFK80" s="797"/>
      <c r="HFL80" s="797"/>
      <c r="HFM80" s="797"/>
      <c r="HFN80" s="797"/>
      <c r="HFO80" s="797"/>
      <c r="HFP80" s="797"/>
      <c r="HFQ80" s="797"/>
      <c r="HFR80" s="797"/>
      <c r="HFS80" s="797"/>
      <c r="HFT80" s="797"/>
      <c r="HFU80" s="797"/>
      <c r="HFV80" s="797"/>
      <c r="HFW80" s="797"/>
      <c r="HFX80" s="797"/>
      <c r="HFY80" s="797"/>
      <c r="HFZ80" s="797"/>
      <c r="HGA80" s="797"/>
      <c r="HGB80" s="797"/>
      <c r="HGC80" s="797"/>
      <c r="HGD80" s="797"/>
      <c r="HGE80" s="797"/>
      <c r="HGF80" s="797"/>
      <c r="HGG80" s="797"/>
      <c r="HGH80" s="797"/>
      <c r="HGI80" s="797"/>
      <c r="HGJ80" s="797"/>
      <c r="HGK80" s="797"/>
      <c r="HGL80" s="797"/>
      <c r="HGM80" s="797"/>
      <c r="HGN80" s="797"/>
      <c r="HGO80" s="797"/>
      <c r="HGP80" s="797"/>
      <c r="HGQ80" s="797"/>
      <c r="HGR80" s="797"/>
      <c r="HGS80" s="797"/>
      <c r="HGT80" s="797"/>
      <c r="HGU80" s="797"/>
      <c r="HGV80" s="797"/>
      <c r="HGW80" s="797"/>
      <c r="HGX80" s="797"/>
      <c r="HGY80" s="797"/>
      <c r="HGZ80" s="797"/>
      <c r="HHA80" s="797"/>
      <c r="HHB80" s="797"/>
      <c r="HHC80" s="797"/>
      <c r="HHD80" s="797"/>
      <c r="HHE80" s="797"/>
      <c r="HHF80" s="797"/>
      <c r="HHG80" s="797"/>
      <c r="HHH80" s="797"/>
      <c r="HHI80" s="797"/>
      <c r="HHJ80" s="797"/>
      <c r="HHK80" s="797"/>
      <c r="HHL80" s="797"/>
      <c r="HHM80" s="797"/>
      <c r="HHN80" s="797"/>
      <c r="HHO80" s="797"/>
      <c r="HHP80" s="797"/>
      <c r="HHQ80" s="797"/>
      <c r="HHR80" s="797"/>
      <c r="HHS80" s="797"/>
      <c r="HHT80" s="797"/>
      <c r="HHU80" s="797"/>
      <c r="HHV80" s="797"/>
      <c r="HHW80" s="797"/>
      <c r="HHX80" s="797"/>
      <c r="HHY80" s="797"/>
      <c r="HHZ80" s="797"/>
      <c r="HIA80" s="797"/>
      <c r="HIB80" s="797"/>
      <c r="HIC80" s="797"/>
      <c r="HID80" s="797"/>
      <c r="HIE80" s="797"/>
      <c r="HIF80" s="797"/>
      <c r="HIG80" s="797"/>
      <c r="HIH80" s="797"/>
      <c r="HII80" s="797"/>
      <c r="HIJ80" s="797"/>
      <c r="HIK80" s="797"/>
      <c r="HIL80" s="797"/>
      <c r="HIM80" s="797"/>
      <c r="HIN80" s="797"/>
      <c r="HIO80" s="797"/>
      <c r="HIP80" s="797"/>
      <c r="HIQ80" s="797"/>
      <c r="HIR80" s="797"/>
      <c r="HIS80" s="797"/>
      <c r="HIT80" s="797"/>
      <c r="HIU80" s="797"/>
      <c r="HIV80" s="797"/>
      <c r="HIW80" s="797"/>
      <c r="HIX80" s="797"/>
      <c r="HIY80" s="797"/>
      <c r="HIZ80" s="797"/>
      <c r="HJA80" s="797"/>
      <c r="HJB80" s="797"/>
      <c r="HJC80" s="797"/>
      <c r="HJD80" s="797"/>
      <c r="HJE80" s="797"/>
      <c r="HJF80" s="797"/>
      <c r="HJG80" s="797"/>
      <c r="HJH80" s="797"/>
      <c r="HJI80" s="797"/>
      <c r="HJJ80" s="797"/>
      <c r="HJK80" s="797"/>
      <c r="HJL80" s="797"/>
      <c r="HJM80" s="797"/>
      <c r="HJN80" s="797"/>
      <c r="HJO80" s="797"/>
      <c r="HJP80" s="797"/>
      <c r="HJQ80" s="797"/>
      <c r="HJR80" s="797"/>
      <c r="HJS80" s="797"/>
      <c r="HJT80" s="797"/>
      <c r="HJU80" s="797"/>
      <c r="HJV80" s="797"/>
      <c r="HJW80" s="797"/>
      <c r="HJX80" s="797"/>
      <c r="HJY80" s="797"/>
      <c r="HJZ80" s="797"/>
      <c r="HKA80" s="797"/>
      <c r="HKB80" s="797"/>
      <c r="HKC80" s="797"/>
      <c r="HKD80" s="797"/>
      <c r="HKE80" s="797"/>
      <c r="HKF80" s="797"/>
      <c r="HKG80" s="797"/>
      <c r="HKH80" s="797"/>
      <c r="HKI80" s="797"/>
      <c r="HKJ80" s="797"/>
      <c r="HKK80" s="797"/>
      <c r="HKL80" s="797"/>
      <c r="HKM80" s="797"/>
      <c r="HKN80" s="797"/>
      <c r="HKO80" s="797"/>
      <c r="HKP80" s="797"/>
      <c r="HKQ80" s="797"/>
      <c r="HKR80" s="797"/>
      <c r="HKS80" s="797"/>
      <c r="HKT80" s="797"/>
      <c r="HKU80" s="797"/>
      <c r="HKV80" s="797"/>
      <c r="HKW80" s="797"/>
      <c r="HKX80" s="797"/>
      <c r="HKY80" s="797"/>
      <c r="HKZ80" s="797"/>
      <c r="HLA80" s="797"/>
      <c r="HLB80" s="797"/>
      <c r="HLC80" s="797"/>
      <c r="HLD80" s="797"/>
      <c r="HLE80" s="797"/>
      <c r="HLF80" s="797"/>
      <c r="HLG80" s="797"/>
      <c r="HLH80" s="797"/>
      <c r="HLI80" s="797"/>
      <c r="HLJ80" s="797"/>
      <c r="HLK80" s="797"/>
      <c r="HLL80" s="797"/>
      <c r="HLM80" s="797"/>
      <c r="HLN80" s="797"/>
      <c r="HLO80" s="797"/>
      <c r="HLP80" s="797"/>
      <c r="HLQ80" s="797"/>
      <c r="HLR80" s="797"/>
      <c r="HLS80" s="797"/>
      <c r="HLT80" s="797"/>
      <c r="HLU80" s="797"/>
      <c r="HLV80" s="797"/>
      <c r="HLW80" s="797"/>
      <c r="HLX80" s="797"/>
      <c r="HLY80" s="797"/>
      <c r="HLZ80" s="797"/>
      <c r="HMA80" s="797"/>
      <c r="HMB80" s="797"/>
      <c r="HMC80" s="797"/>
      <c r="HMD80" s="797"/>
      <c r="HME80" s="797"/>
      <c r="HMF80" s="797"/>
      <c r="HMG80" s="797"/>
      <c r="HMH80" s="797"/>
      <c r="HMI80" s="797"/>
      <c r="HMJ80" s="797"/>
      <c r="HMK80" s="797"/>
      <c r="HML80" s="797"/>
      <c r="HMM80" s="797"/>
      <c r="HMN80" s="797"/>
      <c r="HMO80" s="797"/>
      <c r="HMP80" s="797"/>
      <c r="HMQ80" s="797"/>
      <c r="HMR80" s="797"/>
      <c r="HMS80" s="797"/>
      <c r="HMT80" s="797"/>
      <c r="HMU80" s="797"/>
      <c r="HMV80" s="797"/>
      <c r="HMW80" s="797"/>
      <c r="HMX80" s="797"/>
      <c r="HMY80" s="797"/>
      <c r="HMZ80" s="797"/>
      <c r="HNA80" s="797"/>
      <c r="HNB80" s="797"/>
      <c r="HNC80" s="797"/>
      <c r="HND80" s="797"/>
      <c r="HNE80" s="797"/>
      <c r="HNF80" s="797"/>
      <c r="HNG80" s="797"/>
      <c r="HNH80" s="797"/>
      <c r="HNI80" s="797"/>
      <c r="HNJ80" s="797"/>
      <c r="HNK80" s="797"/>
      <c r="HNL80" s="797"/>
      <c r="HNM80" s="797"/>
      <c r="HNN80" s="797"/>
      <c r="HNO80" s="797"/>
      <c r="HNP80" s="797"/>
      <c r="HNQ80" s="797"/>
      <c r="HNR80" s="797"/>
      <c r="HNS80" s="797"/>
      <c r="HNT80" s="797"/>
      <c r="HNU80" s="797"/>
      <c r="HNV80" s="797"/>
      <c r="HNW80" s="797"/>
      <c r="HNX80" s="797"/>
      <c r="HNY80" s="797"/>
      <c r="HNZ80" s="797"/>
      <c r="HOA80" s="797"/>
      <c r="HOB80" s="797"/>
      <c r="HOC80" s="797"/>
      <c r="HOD80" s="797"/>
      <c r="HOE80" s="797"/>
      <c r="HOF80" s="797"/>
      <c r="HOG80" s="797"/>
      <c r="HOH80" s="797"/>
      <c r="HOI80" s="797"/>
      <c r="HOJ80" s="797"/>
      <c r="HOK80" s="797"/>
      <c r="HOL80" s="797"/>
      <c r="HOM80" s="797"/>
      <c r="HON80" s="797"/>
      <c r="HOO80" s="797"/>
      <c r="HOP80" s="797"/>
      <c r="HOQ80" s="797"/>
      <c r="HOR80" s="797"/>
      <c r="HOS80" s="797"/>
      <c r="HOT80" s="797"/>
      <c r="HOU80" s="797"/>
      <c r="HOV80" s="797"/>
      <c r="HOW80" s="797"/>
      <c r="HOX80" s="797"/>
      <c r="HOY80" s="797"/>
      <c r="HOZ80" s="797"/>
      <c r="HPA80" s="797"/>
      <c r="HPB80" s="797"/>
      <c r="HPC80" s="797"/>
      <c r="HPD80" s="797"/>
      <c r="HPE80" s="797"/>
      <c r="HPF80" s="797"/>
      <c r="HPG80" s="797"/>
      <c r="HPH80" s="797"/>
      <c r="HPI80" s="797"/>
      <c r="HPJ80" s="797"/>
      <c r="HPK80" s="797"/>
      <c r="HPL80" s="797"/>
      <c r="HPM80" s="797"/>
      <c r="HPN80" s="797"/>
      <c r="HPO80" s="797"/>
      <c r="HPP80" s="797"/>
      <c r="HPQ80" s="797"/>
      <c r="HPR80" s="797"/>
      <c r="HPS80" s="797"/>
      <c r="HPT80" s="797"/>
      <c r="HPU80" s="797"/>
      <c r="HPV80" s="797"/>
      <c r="HPW80" s="797"/>
      <c r="HPX80" s="797"/>
      <c r="HPY80" s="797"/>
      <c r="HPZ80" s="797"/>
      <c r="HQA80" s="797"/>
      <c r="HQB80" s="797"/>
      <c r="HQC80" s="797"/>
      <c r="HQD80" s="797"/>
      <c r="HQE80" s="797"/>
      <c r="HQF80" s="797"/>
      <c r="HQG80" s="797"/>
      <c r="HQH80" s="797"/>
      <c r="HQI80" s="797"/>
      <c r="HQJ80" s="797"/>
      <c r="HQK80" s="797"/>
      <c r="HQL80" s="797"/>
      <c r="HQM80" s="797"/>
      <c r="HQN80" s="797"/>
      <c r="HQO80" s="797"/>
      <c r="HQP80" s="797"/>
      <c r="HQQ80" s="797"/>
      <c r="HQR80" s="797"/>
      <c r="HQS80" s="797"/>
      <c r="HQT80" s="797"/>
      <c r="HQU80" s="797"/>
      <c r="HQV80" s="797"/>
      <c r="HQW80" s="797"/>
      <c r="HQX80" s="797"/>
      <c r="HQY80" s="797"/>
      <c r="HQZ80" s="797"/>
      <c r="HRA80" s="797"/>
      <c r="HRB80" s="797"/>
      <c r="HRC80" s="797"/>
      <c r="HRD80" s="797"/>
      <c r="HRE80" s="797"/>
      <c r="HRF80" s="797"/>
      <c r="HRG80" s="797"/>
      <c r="HRH80" s="797"/>
      <c r="HRI80" s="797"/>
      <c r="HRJ80" s="797"/>
      <c r="HRK80" s="797"/>
      <c r="HRL80" s="797"/>
      <c r="HRM80" s="797"/>
      <c r="HRN80" s="797"/>
      <c r="HRO80" s="797"/>
      <c r="HRP80" s="797"/>
      <c r="HRQ80" s="797"/>
      <c r="HRR80" s="797"/>
      <c r="HRS80" s="797"/>
      <c r="HRT80" s="797"/>
      <c r="HRU80" s="797"/>
      <c r="HRV80" s="797"/>
      <c r="HRW80" s="797"/>
      <c r="HRX80" s="797"/>
      <c r="HRY80" s="797"/>
      <c r="HRZ80" s="797"/>
      <c r="HSA80" s="797"/>
      <c r="HSB80" s="797"/>
      <c r="HSC80" s="797"/>
      <c r="HSD80" s="797"/>
      <c r="HSE80" s="797"/>
      <c r="HSF80" s="797"/>
      <c r="HSG80" s="797"/>
      <c r="HSH80" s="797"/>
      <c r="HSI80" s="797"/>
      <c r="HSJ80" s="797"/>
      <c r="HSK80" s="797"/>
      <c r="HSL80" s="797"/>
      <c r="HSM80" s="797"/>
      <c r="HSN80" s="797"/>
      <c r="HSO80" s="797"/>
      <c r="HSP80" s="797"/>
      <c r="HSQ80" s="797"/>
      <c r="HSR80" s="797"/>
      <c r="HSS80" s="797"/>
      <c r="HST80" s="797"/>
      <c r="HSU80" s="797"/>
      <c r="HSV80" s="797"/>
      <c r="HSW80" s="797"/>
      <c r="HSX80" s="797"/>
      <c r="HSY80" s="797"/>
      <c r="HSZ80" s="797"/>
      <c r="HTA80" s="797"/>
      <c r="HTB80" s="797"/>
      <c r="HTC80" s="797"/>
      <c r="HTD80" s="797"/>
      <c r="HTE80" s="797"/>
      <c r="HTF80" s="797"/>
      <c r="HTG80" s="797"/>
      <c r="HTH80" s="797"/>
      <c r="HTI80" s="797"/>
      <c r="HTJ80" s="797"/>
      <c r="HTK80" s="797"/>
      <c r="HTL80" s="797"/>
      <c r="HTM80" s="797"/>
      <c r="HTN80" s="797"/>
      <c r="HTO80" s="797"/>
      <c r="HTP80" s="797"/>
      <c r="HTQ80" s="797"/>
      <c r="HTR80" s="797"/>
      <c r="HTS80" s="797"/>
      <c r="HTT80" s="797"/>
      <c r="HTU80" s="797"/>
      <c r="HTV80" s="797"/>
      <c r="HTW80" s="797"/>
      <c r="HTX80" s="797"/>
      <c r="HTY80" s="797"/>
      <c r="HTZ80" s="797"/>
      <c r="HUA80" s="797"/>
      <c r="HUB80" s="797"/>
      <c r="HUC80" s="797"/>
      <c r="HUD80" s="797"/>
      <c r="HUE80" s="797"/>
      <c r="HUF80" s="797"/>
      <c r="HUG80" s="797"/>
      <c r="HUH80" s="797"/>
      <c r="HUI80" s="797"/>
      <c r="HUJ80" s="797"/>
      <c r="HUK80" s="797"/>
      <c r="HUL80" s="797"/>
      <c r="HUM80" s="797"/>
      <c r="HUN80" s="797"/>
      <c r="HUO80" s="797"/>
      <c r="HUP80" s="797"/>
      <c r="HUQ80" s="797"/>
      <c r="HUR80" s="797"/>
      <c r="HUS80" s="797"/>
      <c r="HUT80" s="797"/>
      <c r="HUU80" s="797"/>
      <c r="HUV80" s="797"/>
      <c r="HUW80" s="797"/>
      <c r="HUX80" s="797"/>
      <c r="HUY80" s="797"/>
      <c r="HUZ80" s="797"/>
      <c r="HVA80" s="797"/>
      <c r="HVB80" s="797"/>
      <c r="HVC80" s="797"/>
      <c r="HVD80" s="797"/>
      <c r="HVE80" s="797"/>
      <c r="HVF80" s="797"/>
      <c r="HVG80" s="797"/>
      <c r="HVH80" s="797"/>
      <c r="HVI80" s="797"/>
      <c r="HVJ80" s="797"/>
      <c r="HVK80" s="797"/>
      <c r="HVL80" s="797"/>
      <c r="HVM80" s="797"/>
      <c r="HVN80" s="797"/>
      <c r="HVO80" s="797"/>
      <c r="HVP80" s="797"/>
      <c r="HVQ80" s="797"/>
      <c r="HVR80" s="797"/>
      <c r="HVS80" s="797"/>
      <c r="HVT80" s="797"/>
      <c r="HVU80" s="797"/>
      <c r="HVV80" s="797"/>
      <c r="HVW80" s="797"/>
      <c r="HVX80" s="797"/>
      <c r="HVY80" s="797"/>
      <c r="HVZ80" s="797"/>
      <c r="HWA80" s="797"/>
      <c r="HWB80" s="797"/>
      <c r="HWC80" s="797"/>
      <c r="HWD80" s="797"/>
      <c r="HWE80" s="797"/>
      <c r="HWF80" s="797"/>
      <c r="HWG80" s="797"/>
      <c r="HWH80" s="797"/>
      <c r="HWI80" s="797"/>
      <c r="HWJ80" s="797"/>
      <c r="HWK80" s="797"/>
      <c r="HWL80" s="797"/>
      <c r="HWM80" s="797"/>
      <c r="HWN80" s="797"/>
      <c r="HWO80" s="797"/>
      <c r="HWP80" s="797"/>
      <c r="HWQ80" s="797"/>
      <c r="HWR80" s="797"/>
      <c r="HWS80" s="797"/>
      <c r="HWT80" s="797"/>
      <c r="HWU80" s="797"/>
      <c r="HWV80" s="797"/>
      <c r="HWW80" s="797"/>
      <c r="HWX80" s="797"/>
      <c r="HWY80" s="797"/>
      <c r="HWZ80" s="797"/>
      <c r="HXA80" s="797"/>
      <c r="HXB80" s="797"/>
      <c r="HXC80" s="797"/>
      <c r="HXD80" s="797"/>
      <c r="HXE80" s="797"/>
      <c r="HXF80" s="797"/>
      <c r="HXG80" s="797"/>
      <c r="HXH80" s="797"/>
      <c r="HXI80" s="797"/>
      <c r="HXJ80" s="797"/>
      <c r="HXK80" s="797"/>
      <c r="HXL80" s="797"/>
      <c r="HXM80" s="797"/>
      <c r="HXN80" s="797"/>
      <c r="HXO80" s="797"/>
      <c r="HXP80" s="797"/>
      <c r="HXQ80" s="797"/>
      <c r="HXR80" s="797"/>
      <c r="HXS80" s="797"/>
      <c r="HXT80" s="797"/>
      <c r="HXU80" s="797"/>
      <c r="HXV80" s="797"/>
      <c r="HXW80" s="797"/>
      <c r="HXX80" s="797"/>
      <c r="HXY80" s="797"/>
      <c r="HXZ80" s="797"/>
      <c r="HYA80" s="797"/>
      <c r="HYB80" s="797"/>
      <c r="HYC80" s="797"/>
      <c r="HYD80" s="797"/>
      <c r="HYE80" s="797"/>
      <c r="HYF80" s="797"/>
      <c r="HYG80" s="797"/>
      <c r="HYH80" s="797"/>
      <c r="HYI80" s="797"/>
      <c r="HYJ80" s="797"/>
      <c r="HYK80" s="797"/>
      <c r="HYL80" s="797"/>
      <c r="HYM80" s="797"/>
      <c r="HYN80" s="797"/>
      <c r="HYO80" s="797"/>
      <c r="HYP80" s="797"/>
      <c r="HYQ80" s="797"/>
      <c r="HYR80" s="797"/>
      <c r="HYS80" s="797"/>
      <c r="HYT80" s="797"/>
      <c r="HYU80" s="797"/>
      <c r="HYV80" s="797"/>
      <c r="HYW80" s="797"/>
      <c r="HYX80" s="797"/>
      <c r="HYY80" s="797"/>
      <c r="HYZ80" s="797"/>
      <c r="HZA80" s="797"/>
      <c r="HZB80" s="797"/>
      <c r="HZC80" s="797"/>
      <c r="HZD80" s="797"/>
      <c r="HZE80" s="797"/>
      <c r="HZF80" s="797"/>
      <c r="HZG80" s="797"/>
      <c r="HZH80" s="797"/>
      <c r="HZI80" s="797"/>
      <c r="HZJ80" s="797"/>
      <c r="HZK80" s="797"/>
      <c r="HZL80" s="797"/>
      <c r="HZM80" s="797"/>
      <c r="HZN80" s="797"/>
      <c r="HZO80" s="797"/>
      <c r="HZP80" s="797"/>
      <c r="HZQ80" s="797"/>
      <c r="HZR80" s="797"/>
      <c r="HZS80" s="797"/>
      <c r="HZT80" s="797"/>
      <c r="HZU80" s="797"/>
      <c r="HZV80" s="797"/>
      <c r="HZW80" s="797"/>
      <c r="HZX80" s="797"/>
      <c r="HZY80" s="797"/>
      <c r="HZZ80" s="797"/>
      <c r="IAA80" s="797"/>
      <c r="IAB80" s="797"/>
      <c r="IAC80" s="797"/>
      <c r="IAD80" s="797"/>
      <c r="IAE80" s="797"/>
      <c r="IAF80" s="797"/>
      <c r="IAG80" s="797"/>
      <c r="IAH80" s="797"/>
      <c r="IAI80" s="797"/>
      <c r="IAJ80" s="797"/>
      <c r="IAK80" s="797"/>
      <c r="IAL80" s="797"/>
      <c r="IAM80" s="797"/>
      <c r="IAN80" s="797"/>
      <c r="IAO80" s="797"/>
      <c r="IAP80" s="797"/>
      <c r="IAQ80" s="797"/>
      <c r="IAR80" s="797"/>
      <c r="IAS80" s="797"/>
      <c r="IAT80" s="797"/>
      <c r="IAU80" s="797"/>
      <c r="IAV80" s="797"/>
      <c r="IAW80" s="797"/>
      <c r="IAX80" s="797"/>
      <c r="IAY80" s="797"/>
      <c r="IAZ80" s="797"/>
      <c r="IBA80" s="797"/>
      <c r="IBB80" s="797"/>
      <c r="IBC80" s="797"/>
      <c r="IBD80" s="797"/>
      <c r="IBE80" s="797"/>
      <c r="IBF80" s="797"/>
      <c r="IBG80" s="797"/>
      <c r="IBH80" s="797"/>
      <c r="IBI80" s="797"/>
      <c r="IBJ80" s="797"/>
      <c r="IBK80" s="797"/>
      <c r="IBL80" s="797"/>
      <c r="IBM80" s="797"/>
      <c r="IBN80" s="797"/>
      <c r="IBO80" s="797"/>
      <c r="IBP80" s="797"/>
      <c r="IBQ80" s="797"/>
      <c r="IBR80" s="797"/>
      <c r="IBS80" s="797"/>
      <c r="IBT80" s="797"/>
      <c r="IBU80" s="797"/>
      <c r="IBV80" s="797"/>
      <c r="IBW80" s="797"/>
      <c r="IBX80" s="797"/>
      <c r="IBY80" s="797"/>
      <c r="IBZ80" s="797"/>
      <c r="ICA80" s="797"/>
      <c r="ICB80" s="797"/>
      <c r="ICC80" s="797"/>
      <c r="ICD80" s="797"/>
      <c r="ICE80" s="797"/>
      <c r="ICF80" s="797"/>
      <c r="ICG80" s="797"/>
      <c r="ICH80" s="797"/>
      <c r="ICI80" s="797"/>
      <c r="ICJ80" s="797"/>
      <c r="ICK80" s="797"/>
      <c r="ICL80" s="797"/>
      <c r="ICM80" s="797"/>
      <c r="ICN80" s="797"/>
      <c r="ICO80" s="797"/>
      <c r="ICP80" s="797"/>
      <c r="ICQ80" s="797"/>
      <c r="ICR80" s="797"/>
      <c r="ICS80" s="797"/>
      <c r="ICT80" s="797"/>
      <c r="ICU80" s="797"/>
      <c r="ICV80" s="797"/>
      <c r="ICW80" s="797"/>
      <c r="ICX80" s="797"/>
      <c r="ICY80" s="797"/>
      <c r="ICZ80" s="797"/>
      <c r="IDA80" s="797"/>
      <c r="IDB80" s="797"/>
      <c r="IDC80" s="797"/>
      <c r="IDD80" s="797"/>
      <c r="IDE80" s="797"/>
      <c r="IDF80" s="797"/>
      <c r="IDG80" s="797"/>
      <c r="IDH80" s="797"/>
      <c r="IDI80" s="797"/>
      <c r="IDJ80" s="797"/>
      <c r="IDK80" s="797"/>
      <c r="IDL80" s="797"/>
      <c r="IDM80" s="797"/>
      <c r="IDN80" s="797"/>
      <c r="IDO80" s="797"/>
      <c r="IDP80" s="797"/>
      <c r="IDQ80" s="797"/>
      <c r="IDR80" s="797"/>
      <c r="IDS80" s="797"/>
      <c r="IDT80" s="797"/>
      <c r="IDU80" s="797"/>
      <c r="IDV80" s="797"/>
      <c r="IDW80" s="797"/>
      <c r="IDX80" s="797"/>
      <c r="IDY80" s="797"/>
      <c r="IDZ80" s="797"/>
      <c r="IEA80" s="797"/>
      <c r="IEB80" s="797"/>
      <c r="IEC80" s="797"/>
      <c r="IED80" s="797"/>
      <c r="IEE80" s="797"/>
      <c r="IEF80" s="797"/>
      <c r="IEG80" s="797"/>
      <c r="IEH80" s="797"/>
      <c r="IEI80" s="797"/>
      <c r="IEJ80" s="797"/>
      <c r="IEK80" s="797"/>
      <c r="IEL80" s="797"/>
      <c r="IEM80" s="797"/>
      <c r="IEN80" s="797"/>
      <c r="IEO80" s="797"/>
      <c r="IEP80" s="797"/>
      <c r="IEQ80" s="797"/>
      <c r="IER80" s="797"/>
      <c r="IES80" s="797"/>
      <c r="IET80" s="797"/>
      <c r="IEU80" s="797"/>
      <c r="IEV80" s="797"/>
      <c r="IEW80" s="797"/>
      <c r="IEX80" s="797"/>
      <c r="IEY80" s="797"/>
      <c r="IEZ80" s="797"/>
      <c r="IFA80" s="797"/>
      <c r="IFB80" s="797"/>
      <c r="IFC80" s="797"/>
      <c r="IFD80" s="797"/>
      <c r="IFE80" s="797"/>
      <c r="IFF80" s="797"/>
      <c r="IFG80" s="797"/>
      <c r="IFH80" s="797"/>
      <c r="IFI80" s="797"/>
      <c r="IFJ80" s="797"/>
      <c r="IFK80" s="797"/>
      <c r="IFL80" s="797"/>
      <c r="IFM80" s="797"/>
      <c r="IFN80" s="797"/>
      <c r="IFO80" s="797"/>
      <c r="IFP80" s="797"/>
      <c r="IFQ80" s="797"/>
      <c r="IFR80" s="797"/>
      <c r="IFS80" s="797"/>
      <c r="IFT80" s="797"/>
      <c r="IFU80" s="797"/>
      <c r="IFV80" s="797"/>
      <c r="IFW80" s="797"/>
      <c r="IFX80" s="797"/>
      <c r="IFY80" s="797"/>
      <c r="IFZ80" s="797"/>
      <c r="IGA80" s="797"/>
      <c r="IGB80" s="797"/>
      <c r="IGC80" s="797"/>
      <c r="IGD80" s="797"/>
      <c r="IGE80" s="797"/>
      <c r="IGF80" s="797"/>
      <c r="IGG80" s="797"/>
      <c r="IGH80" s="797"/>
      <c r="IGI80" s="797"/>
      <c r="IGJ80" s="797"/>
      <c r="IGK80" s="797"/>
      <c r="IGL80" s="797"/>
      <c r="IGM80" s="797"/>
      <c r="IGN80" s="797"/>
      <c r="IGO80" s="797"/>
      <c r="IGP80" s="797"/>
      <c r="IGQ80" s="797"/>
      <c r="IGR80" s="797"/>
      <c r="IGS80" s="797"/>
      <c r="IGT80" s="797"/>
      <c r="IGU80" s="797"/>
      <c r="IGV80" s="797"/>
      <c r="IGW80" s="797"/>
      <c r="IGX80" s="797"/>
      <c r="IGY80" s="797"/>
      <c r="IGZ80" s="797"/>
      <c r="IHA80" s="797"/>
      <c r="IHB80" s="797"/>
      <c r="IHC80" s="797"/>
      <c r="IHD80" s="797"/>
      <c r="IHE80" s="797"/>
      <c r="IHF80" s="797"/>
      <c r="IHG80" s="797"/>
      <c r="IHH80" s="797"/>
      <c r="IHI80" s="797"/>
      <c r="IHJ80" s="797"/>
      <c r="IHK80" s="797"/>
      <c r="IHL80" s="797"/>
      <c r="IHM80" s="797"/>
      <c r="IHN80" s="797"/>
      <c r="IHO80" s="797"/>
      <c r="IHP80" s="797"/>
      <c r="IHQ80" s="797"/>
      <c r="IHR80" s="797"/>
      <c r="IHS80" s="797"/>
      <c r="IHT80" s="797"/>
      <c r="IHU80" s="797"/>
      <c r="IHV80" s="797"/>
      <c r="IHW80" s="797"/>
      <c r="IHX80" s="797"/>
      <c r="IHY80" s="797"/>
      <c r="IHZ80" s="797"/>
      <c r="IIA80" s="797"/>
      <c r="IIB80" s="797"/>
      <c r="IIC80" s="797"/>
      <c r="IID80" s="797"/>
      <c r="IIE80" s="797"/>
      <c r="IIF80" s="797"/>
      <c r="IIG80" s="797"/>
      <c r="IIH80" s="797"/>
      <c r="III80" s="797"/>
      <c r="IIJ80" s="797"/>
      <c r="IIK80" s="797"/>
      <c r="IIL80" s="797"/>
      <c r="IIM80" s="797"/>
      <c r="IIN80" s="797"/>
      <c r="IIO80" s="797"/>
      <c r="IIP80" s="797"/>
      <c r="IIQ80" s="797"/>
      <c r="IIR80" s="797"/>
      <c r="IIS80" s="797"/>
      <c r="IIT80" s="797"/>
      <c r="IIU80" s="797"/>
      <c r="IIV80" s="797"/>
      <c r="IIW80" s="797"/>
      <c r="IIX80" s="797"/>
      <c r="IIY80" s="797"/>
      <c r="IIZ80" s="797"/>
      <c r="IJA80" s="797"/>
      <c r="IJB80" s="797"/>
      <c r="IJC80" s="797"/>
      <c r="IJD80" s="797"/>
      <c r="IJE80" s="797"/>
      <c r="IJF80" s="797"/>
      <c r="IJG80" s="797"/>
      <c r="IJH80" s="797"/>
      <c r="IJI80" s="797"/>
      <c r="IJJ80" s="797"/>
      <c r="IJK80" s="797"/>
      <c r="IJL80" s="797"/>
      <c r="IJM80" s="797"/>
      <c r="IJN80" s="797"/>
      <c r="IJO80" s="797"/>
      <c r="IJP80" s="797"/>
      <c r="IJQ80" s="797"/>
      <c r="IJR80" s="797"/>
      <c r="IJS80" s="797"/>
      <c r="IJT80" s="797"/>
      <c r="IJU80" s="797"/>
      <c r="IJV80" s="797"/>
      <c r="IJW80" s="797"/>
      <c r="IJX80" s="797"/>
      <c r="IJY80" s="797"/>
      <c r="IJZ80" s="797"/>
      <c r="IKA80" s="797"/>
      <c r="IKB80" s="797"/>
      <c r="IKC80" s="797"/>
      <c r="IKD80" s="797"/>
      <c r="IKE80" s="797"/>
      <c r="IKF80" s="797"/>
      <c r="IKG80" s="797"/>
      <c r="IKH80" s="797"/>
      <c r="IKI80" s="797"/>
      <c r="IKJ80" s="797"/>
      <c r="IKK80" s="797"/>
      <c r="IKL80" s="797"/>
      <c r="IKM80" s="797"/>
      <c r="IKN80" s="797"/>
      <c r="IKO80" s="797"/>
      <c r="IKP80" s="797"/>
      <c r="IKQ80" s="797"/>
      <c r="IKR80" s="797"/>
      <c r="IKS80" s="797"/>
      <c r="IKT80" s="797"/>
      <c r="IKU80" s="797"/>
      <c r="IKV80" s="797"/>
      <c r="IKW80" s="797"/>
      <c r="IKX80" s="797"/>
      <c r="IKY80" s="797"/>
      <c r="IKZ80" s="797"/>
      <c r="ILA80" s="797"/>
      <c r="ILB80" s="797"/>
      <c r="ILC80" s="797"/>
      <c r="ILD80" s="797"/>
      <c r="ILE80" s="797"/>
      <c r="ILF80" s="797"/>
      <c r="ILG80" s="797"/>
      <c r="ILH80" s="797"/>
      <c r="ILI80" s="797"/>
      <c r="ILJ80" s="797"/>
      <c r="ILK80" s="797"/>
      <c r="ILL80" s="797"/>
      <c r="ILM80" s="797"/>
      <c r="ILN80" s="797"/>
      <c r="ILO80" s="797"/>
      <c r="ILP80" s="797"/>
      <c r="ILQ80" s="797"/>
      <c r="ILR80" s="797"/>
      <c r="ILS80" s="797"/>
      <c r="ILT80" s="797"/>
      <c r="ILU80" s="797"/>
      <c r="ILV80" s="797"/>
      <c r="ILW80" s="797"/>
      <c r="ILX80" s="797"/>
      <c r="ILY80" s="797"/>
      <c r="ILZ80" s="797"/>
      <c r="IMA80" s="797"/>
      <c r="IMB80" s="797"/>
      <c r="IMC80" s="797"/>
      <c r="IMD80" s="797"/>
      <c r="IME80" s="797"/>
      <c r="IMF80" s="797"/>
      <c r="IMG80" s="797"/>
      <c r="IMH80" s="797"/>
      <c r="IMI80" s="797"/>
      <c r="IMJ80" s="797"/>
      <c r="IMK80" s="797"/>
      <c r="IML80" s="797"/>
      <c r="IMM80" s="797"/>
      <c r="IMN80" s="797"/>
      <c r="IMO80" s="797"/>
      <c r="IMP80" s="797"/>
      <c r="IMQ80" s="797"/>
      <c r="IMR80" s="797"/>
      <c r="IMS80" s="797"/>
      <c r="IMT80" s="797"/>
      <c r="IMU80" s="797"/>
      <c r="IMV80" s="797"/>
      <c r="IMW80" s="797"/>
      <c r="IMX80" s="797"/>
      <c r="IMY80" s="797"/>
      <c r="IMZ80" s="797"/>
      <c r="INA80" s="797"/>
      <c r="INB80" s="797"/>
      <c r="INC80" s="797"/>
      <c r="IND80" s="797"/>
      <c r="INE80" s="797"/>
      <c r="INF80" s="797"/>
      <c r="ING80" s="797"/>
      <c r="INH80" s="797"/>
      <c r="INI80" s="797"/>
      <c r="INJ80" s="797"/>
      <c r="INK80" s="797"/>
      <c r="INL80" s="797"/>
      <c r="INM80" s="797"/>
      <c r="INN80" s="797"/>
      <c r="INO80" s="797"/>
      <c r="INP80" s="797"/>
      <c r="INQ80" s="797"/>
      <c r="INR80" s="797"/>
      <c r="INS80" s="797"/>
      <c r="INT80" s="797"/>
      <c r="INU80" s="797"/>
      <c r="INV80" s="797"/>
      <c r="INW80" s="797"/>
      <c r="INX80" s="797"/>
      <c r="INY80" s="797"/>
      <c r="INZ80" s="797"/>
      <c r="IOA80" s="797"/>
      <c r="IOB80" s="797"/>
      <c r="IOC80" s="797"/>
      <c r="IOD80" s="797"/>
      <c r="IOE80" s="797"/>
      <c r="IOF80" s="797"/>
      <c r="IOG80" s="797"/>
      <c r="IOH80" s="797"/>
      <c r="IOI80" s="797"/>
      <c r="IOJ80" s="797"/>
      <c r="IOK80" s="797"/>
      <c r="IOL80" s="797"/>
      <c r="IOM80" s="797"/>
      <c r="ION80" s="797"/>
      <c r="IOO80" s="797"/>
      <c r="IOP80" s="797"/>
      <c r="IOQ80" s="797"/>
      <c r="IOR80" s="797"/>
      <c r="IOS80" s="797"/>
      <c r="IOT80" s="797"/>
      <c r="IOU80" s="797"/>
      <c r="IOV80" s="797"/>
      <c r="IOW80" s="797"/>
      <c r="IOX80" s="797"/>
      <c r="IOY80" s="797"/>
      <c r="IOZ80" s="797"/>
      <c r="IPA80" s="797"/>
      <c r="IPB80" s="797"/>
      <c r="IPC80" s="797"/>
      <c r="IPD80" s="797"/>
      <c r="IPE80" s="797"/>
      <c r="IPF80" s="797"/>
      <c r="IPG80" s="797"/>
      <c r="IPH80" s="797"/>
      <c r="IPI80" s="797"/>
      <c r="IPJ80" s="797"/>
      <c r="IPK80" s="797"/>
      <c r="IPL80" s="797"/>
      <c r="IPM80" s="797"/>
      <c r="IPN80" s="797"/>
      <c r="IPO80" s="797"/>
      <c r="IPP80" s="797"/>
      <c r="IPQ80" s="797"/>
      <c r="IPR80" s="797"/>
      <c r="IPS80" s="797"/>
      <c r="IPT80" s="797"/>
      <c r="IPU80" s="797"/>
      <c r="IPV80" s="797"/>
      <c r="IPW80" s="797"/>
      <c r="IPX80" s="797"/>
      <c r="IPY80" s="797"/>
      <c r="IPZ80" s="797"/>
      <c r="IQA80" s="797"/>
      <c r="IQB80" s="797"/>
      <c r="IQC80" s="797"/>
      <c r="IQD80" s="797"/>
      <c r="IQE80" s="797"/>
      <c r="IQF80" s="797"/>
      <c r="IQG80" s="797"/>
      <c r="IQH80" s="797"/>
      <c r="IQI80" s="797"/>
      <c r="IQJ80" s="797"/>
      <c r="IQK80" s="797"/>
      <c r="IQL80" s="797"/>
      <c r="IQM80" s="797"/>
      <c r="IQN80" s="797"/>
      <c r="IQO80" s="797"/>
      <c r="IQP80" s="797"/>
      <c r="IQQ80" s="797"/>
      <c r="IQR80" s="797"/>
      <c r="IQS80" s="797"/>
      <c r="IQT80" s="797"/>
      <c r="IQU80" s="797"/>
      <c r="IQV80" s="797"/>
      <c r="IQW80" s="797"/>
      <c r="IQX80" s="797"/>
      <c r="IQY80" s="797"/>
      <c r="IQZ80" s="797"/>
      <c r="IRA80" s="797"/>
      <c r="IRB80" s="797"/>
      <c r="IRC80" s="797"/>
      <c r="IRD80" s="797"/>
      <c r="IRE80" s="797"/>
      <c r="IRF80" s="797"/>
      <c r="IRG80" s="797"/>
      <c r="IRH80" s="797"/>
      <c r="IRI80" s="797"/>
      <c r="IRJ80" s="797"/>
      <c r="IRK80" s="797"/>
      <c r="IRL80" s="797"/>
      <c r="IRM80" s="797"/>
      <c r="IRN80" s="797"/>
      <c r="IRO80" s="797"/>
      <c r="IRP80" s="797"/>
      <c r="IRQ80" s="797"/>
      <c r="IRR80" s="797"/>
      <c r="IRS80" s="797"/>
      <c r="IRT80" s="797"/>
      <c r="IRU80" s="797"/>
      <c r="IRV80" s="797"/>
      <c r="IRW80" s="797"/>
      <c r="IRX80" s="797"/>
      <c r="IRY80" s="797"/>
      <c r="IRZ80" s="797"/>
      <c r="ISA80" s="797"/>
      <c r="ISB80" s="797"/>
      <c r="ISC80" s="797"/>
      <c r="ISD80" s="797"/>
      <c r="ISE80" s="797"/>
      <c r="ISF80" s="797"/>
      <c r="ISG80" s="797"/>
      <c r="ISH80" s="797"/>
      <c r="ISI80" s="797"/>
      <c r="ISJ80" s="797"/>
      <c r="ISK80" s="797"/>
      <c r="ISL80" s="797"/>
      <c r="ISM80" s="797"/>
      <c r="ISN80" s="797"/>
      <c r="ISO80" s="797"/>
      <c r="ISP80" s="797"/>
      <c r="ISQ80" s="797"/>
      <c r="ISR80" s="797"/>
      <c r="ISS80" s="797"/>
      <c r="IST80" s="797"/>
      <c r="ISU80" s="797"/>
      <c r="ISV80" s="797"/>
      <c r="ISW80" s="797"/>
      <c r="ISX80" s="797"/>
      <c r="ISY80" s="797"/>
      <c r="ISZ80" s="797"/>
      <c r="ITA80" s="797"/>
      <c r="ITB80" s="797"/>
      <c r="ITC80" s="797"/>
      <c r="ITD80" s="797"/>
      <c r="ITE80" s="797"/>
      <c r="ITF80" s="797"/>
      <c r="ITG80" s="797"/>
      <c r="ITH80" s="797"/>
      <c r="ITI80" s="797"/>
      <c r="ITJ80" s="797"/>
      <c r="ITK80" s="797"/>
      <c r="ITL80" s="797"/>
      <c r="ITM80" s="797"/>
      <c r="ITN80" s="797"/>
      <c r="ITO80" s="797"/>
      <c r="ITP80" s="797"/>
      <c r="ITQ80" s="797"/>
      <c r="ITR80" s="797"/>
      <c r="ITS80" s="797"/>
      <c r="ITT80" s="797"/>
      <c r="ITU80" s="797"/>
      <c r="ITV80" s="797"/>
      <c r="ITW80" s="797"/>
      <c r="ITX80" s="797"/>
      <c r="ITY80" s="797"/>
      <c r="ITZ80" s="797"/>
      <c r="IUA80" s="797"/>
      <c r="IUB80" s="797"/>
      <c r="IUC80" s="797"/>
      <c r="IUD80" s="797"/>
      <c r="IUE80" s="797"/>
      <c r="IUF80" s="797"/>
      <c r="IUG80" s="797"/>
      <c r="IUH80" s="797"/>
      <c r="IUI80" s="797"/>
      <c r="IUJ80" s="797"/>
      <c r="IUK80" s="797"/>
      <c r="IUL80" s="797"/>
      <c r="IUM80" s="797"/>
      <c r="IUN80" s="797"/>
      <c r="IUO80" s="797"/>
      <c r="IUP80" s="797"/>
      <c r="IUQ80" s="797"/>
      <c r="IUR80" s="797"/>
      <c r="IUS80" s="797"/>
      <c r="IUT80" s="797"/>
      <c r="IUU80" s="797"/>
      <c r="IUV80" s="797"/>
      <c r="IUW80" s="797"/>
      <c r="IUX80" s="797"/>
      <c r="IUY80" s="797"/>
      <c r="IUZ80" s="797"/>
      <c r="IVA80" s="797"/>
      <c r="IVB80" s="797"/>
      <c r="IVC80" s="797"/>
      <c r="IVD80" s="797"/>
      <c r="IVE80" s="797"/>
      <c r="IVF80" s="797"/>
      <c r="IVG80" s="797"/>
      <c r="IVH80" s="797"/>
      <c r="IVI80" s="797"/>
      <c r="IVJ80" s="797"/>
      <c r="IVK80" s="797"/>
      <c r="IVL80" s="797"/>
      <c r="IVM80" s="797"/>
      <c r="IVN80" s="797"/>
      <c r="IVO80" s="797"/>
      <c r="IVP80" s="797"/>
      <c r="IVQ80" s="797"/>
      <c r="IVR80" s="797"/>
      <c r="IVS80" s="797"/>
      <c r="IVT80" s="797"/>
      <c r="IVU80" s="797"/>
      <c r="IVV80" s="797"/>
      <c r="IVW80" s="797"/>
      <c r="IVX80" s="797"/>
      <c r="IVY80" s="797"/>
      <c r="IVZ80" s="797"/>
      <c r="IWA80" s="797"/>
      <c r="IWB80" s="797"/>
      <c r="IWC80" s="797"/>
      <c r="IWD80" s="797"/>
      <c r="IWE80" s="797"/>
      <c r="IWF80" s="797"/>
      <c r="IWG80" s="797"/>
      <c r="IWH80" s="797"/>
      <c r="IWI80" s="797"/>
      <c r="IWJ80" s="797"/>
      <c r="IWK80" s="797"/>
      <c r="IWL80" s="797"/>
      <c r="IWM80" s="797"/>
      <c r="IWN80" s="797"/>
      <c r="IWO80" s="797"/>
      <c r="IWP80" s="797"/>
      <c r="IWQ80" s="797"/>
      <c r="IWR80" s="797"/>
      <c r="IWS80" s="797"/>
      <c r="IWT80" s="797"/>
      <c r="IWU80" s="797"/>
      <c r="IWV80" s="797"/>
      <c r="IWW80" s="797"/>
      <c r="IWX80" s="797"/>
      <c r="IWY80" s="797"/>
      <c r="IWZ80" s="797"/>
      <c r="IXA80" s="797"/>
      <c r="IXB80" s="797"/>
      <c r="IXC80" s="797"/>
      <c r="IXD80" s="797"/>
      <c r="IXE80" s="797"/>
      <c r="IXF80" s="797"/>
      <c r="IXG80" s="797"/>
      <c r="IXH80" s="797"/>
      <c r="IXI80" s="797"/>
      <c r="IXJ80" s="797"/>
      <c r="IXK80" s="797"/>
      <c r="IXL80" s="797"/>
      <c r="IXM80" s="797"/>
      <c r="IXN80" s="797"/>
      <c r="IXO80" s="797"/>
      <c r="IXP80" s="797"/>
      <c r="IXQ80" s="797"/>
      <c r="IXR80" s="797"/>
      <c r="IXS80" s="797"/>
      <c r="IXT80" s="797"/>
      <c r="IXU80" s="797"/>
      <c r="IXV80" s="797"/>
      <c r="IXW80" s="797"/>
      <c r="IXX80" s="797"/>
      <c r="IXY80" s="797"/>
      <c r="IXZ80" s="797"/>
      <c r="IYA80" s="797"/>
      <c r="IYB80" s="797"/>
      <c r="IYC80" s="797"/>
      <c r="IYD80" s="797"/>
      <c r="IYE80" s="797"/>
      <c r="IYF80" s="797"/>
      <c r="IYG80" s="797"/>
      <c r="IYH80" s="797"/>
      <c r="IYI80" s="797"/>
      <c r="IYJ80" s="797"/>
      <c r="IYK80" s="797"/>
      <c r="IYL80" s="797"/>
      <c r="IYM80" s="797"/>
      <c r="IYN80" s="797"/>
      <c r="IYO80" s="797"/>
      <c r="IYP80" s="797"/>
      <c r="IYQ80" s="797"/>
      <c r="IYR80" s="797"/>
      <c r="IYS80" s="797"/>
      <c r="IYT80" s="797"/>
      <c r="IYU80" s="797"/>
      <c r="IYV80" s="797"/>
      <c r="IYW80" s="797"/>
      <c r="IYX80" s="797"/>
      <c r="IYY80" s="797"/>
      <c r="IYZ80" s="797"/>
      <c r="IZA80" s="797"/>
      <c r="IZB80" s="797"/>
      <c r="IZC80" s="797"/>
      <c r="IZD80" s="797"/>
      <c r="IZE80" s="797"/>
      <c r="IZF80" s="797"/>
      <c r="IZG80" s="797"/>
      <c r="IZH80" s="797"/>
      <c r="IZI80" s="797"/>
      <c r="IZJ80" s="797"/>
      <c r="IZK80" s="797"/>
      <c r="IZL80" s="797"/>
      <c r="IZM80" s="797"/>
      <c r="IZN80" s="797"/>
      <c r="IZO80" s="797"/>
      <c r="IZP80" s="797"/>
      <c r="IZQ80" s="797"/>
      <c r="IZR80" s="797"/>
      <c r="IZS80" s="797"/>
      <c r="IZT80" s="797"/>
      <c r="IZU80" s="797"/>
      <c r="IZV80" s="797"/>
      <c r="IZW80" s="797"/>
      <c r="IZX80" s="797"/>
      <c r="IZY80" s="797"/>
      <c r="IZZ80" s="797"/>
      <c r="JAA80" s="797"/>
      <c r="JAB80" s="797"/>
      <c r="JAC80" s="797"/>
      <c r="JAD80" s="797"/>
      <c r="JAE80" s="797"/>
      <c r="JAF80" s="797"/>
      <c r="JAG80" s="797"/>
      <c r="JAH80" s="797"/>
      <c r="JAI80" s="797"/>
      <c r="JAJ80" s="797"/>
      <c r="JAK80" s="797"/>
      <c r="JAL80" s="797"/>
      <c r="JAM80" s="797"/>
      <c r="JAN80" s="797"/>
      <c r="JAO80" s="797"/>
      <c r="JAP80" s="797"/>
      <c r="JAQ80" s="797"/>
      <c r="JAR80" s="797"/>
      <c r="JAS80" s="797"/>
      <c r="JAT80" s="797"/>
      <c r="JAU80" s="797"/>
      <c r="JAV80" s="797"/>
      <c r="JAW80" s="797"/>
      <c r="JAX80" s="797"/>
      <c r="JAY80" s="797"/>
      <c r="JAZ80" s="797"/>
      <c r="JBA80" s="797"/>
      <c r="JBB80" s="797"/>
      <c r="JBC80" s="797"/>
      <c r="JBD80" s="797"/>
      <c r="JBE80" s="797"/>
      <c r="JBF80" s="797"/>
      <c r="JBG80" s="797"/>
      <c r="JBH80" s="797"/>
      <c r="JBI80" s="797"/>
      <c r="JBJ80" s="797"/>
      <c r="JBK80" s="797"/>
      <c r="JBL80" s="797"/>
      <c r="JBM80" s="797"/>
      <c r="JBN80" s="797"/>
      <c r="JBO80" s="797"/>
      <c r="JBP80" s="797"/>
      <c r="JBQ80" s="797"/>
      <c r="JBR80" s="797"/>
      <c r="JBS80" s="797"/>
      <c r="JBT80" s="797"/>
      <c r="JBU80" s="797"/>
      <c r="JBV80" s="797"/>
      <c r="JBW80" s="797"/>
      <c r="JBX80" s="797"/>
      <c r="JBY80" s="797"/>
      <c r="JBZ80" s="797"/>
      <c r="JCA80" s="797"/>
      <c r="JCB80" s="797"/>
      <c r="JCC80" s="797"/>
      <c r="JCD80" s="797"/>
      <c r="JCE80" s="797"/>
      <c r="JCF80" s="797"/>
      <c r="JCG80" s="797"/>
      <c r="JCH80" s="797"/>
      <c r="JCI80" s="797"/>
      <c r="JCJ80" s="797"/>
      <c r="JCK80" s="797"/>
      <c r="JCL80" s="797"/>
      <c r="JCM80" s="797"/>
      <c r="JCN80" s="797"/>
      <c r="JCO80" s="797"/>
      <c r="JCP80" s="797"/>
      <c r="JCQ80" s="797"/>
      <c r="JCR80" s="797"/>
      <c r="JCS80" s="797"/>
      <c r="JCT80" s="797"/>
      <c r="JCU80" s="797"/>
      <c r="JCV80" s="797"/>
      <c r="JCW80" s="797"/>
      <c r="JCX80" s="797"/>
      <c r="JCY80" s="797"/>
      <c r="JCZ80" s="797"/>
      <c r="JDA80" s="797"/>
      <c r="JDB80" s="797"/>
      <c r="JDC80" s="797"/>
      <c r="JDD80" s="797"/>
      <c r="JDE80" s="797"/>
      <c r="JDF80" s="797"/>
      <c r="JDG80" s="797"/>
      <c r="JDH80" s="797"/>
      <c r="JDI80" s="797"/>
      <c r="JDJ80" s="797"/>
      <c r="JDK80" s="797"/>
      <c r="JDL80" s="797"/>
      <c r="JDM80" s="797"/>
      <c r="JDN80" s="797"/>
      <c r="JDO80" s="797"/>
      <c r="JDP80" s="797"/>
      <c r="JDQ80" s="797"/>
      <c r="JDR80" s="797"/>
      <c r="JDS80" s="797"/>
      <c r="JDT80" s="797"/>
      <c r="JDU80" s="797"/>
      <c r="JDV80" s="797"/>
      <c r="JDW80" s="797"/>
      <c r="JDX80" s="797"/>
      <c r="JDY80" s="797"/>
      <c r="JDZ80" s="797"/>
      <c r="JEA80" s="797"/>
      <c r="JEB80" s="797"/>
      <c r="JEC80" s="797"/>
      <c r="JED80" s="797"/>
      <c r="JEE80" s="797"/>
      <c r="JEF80" s="797"/>
      <c r="JEG80" s="797"/>
      <c r="JEH80" s="797"/>
      <c r="JEI80" s="797"/>
      <c r="JEJ80" s="797"/>
      <c r="JEK80" s="797"/>
      <c r="JEL80" s="797"/>
      <c r="JEM80" s="797"/>
      <c r="JEN80" s="797"/>
      <c r="JEO80" s="797"/>
      <c r="JEP80" s="797"/>
      <c r="JEQ80" s="797"/>
      <c r="JER80" s="797"/>
      <c r="JES80" s="797"/>
      <c r="JET80" s="797"/>
      <c r="JEU80" s="797"/>
      <c r="JEV80" s="797"/>
      <c r="JEW80" s="797"/>
      <c r="JEX80" s="797"/>
      <c r="JEY80" s="797"/>
      <c r="JEZ80" s="797"/>
      <c r="JFA80" s="797"/>
      <c r="JFB80" s="797"/>
      <c r="JFC80" s="797"/>
      <c r="JFD80" s="797"/>
      <c r="JFE80" s="797"/>
      <c r="JFF80" s="797"/>
      <c r="JFG80" s="797"/>
      <c r="JFH80" s="797"/>
      <c r="JFI80" s="797"/>
      <c r="JFJ80" s="797"/>
      <c r="JFK80" s="797"/>
      <c r="JFL80" s="797"/>
      <c r="JFM80" s="797"/>
      <c r="JFN80" s="797"/>
      <c r="JFO80" s="797"/>
      <c r="JFP80" s="797"/>
      <c r="JFQ80" s="797"/>
      <c r="JFR80" s="797"/>
      <c r="JFS80" s="797"/>
      <c r="JFT80" s="797"/>
      <c r="JFU80" s="797"/>
      <c r="JFV80" s="797"/>
      <c r="JFW80" s="797"/>
      <c r="JFX80" s="797"/>
      <c r="JFY80" s="797"/>
      <c r="JFZ80" s="797"/>
      <c r="JGA80" s="797"/>
      <c r="JGB80" s="797"/>
      <c r="JGC80" s="797"/>
      <c r="JGD80" s="797"/>
      <c r="JGE80" s="797"/>
      <c r="JGF80" s="797"/>
      <c r="JGG80" s="797"/>
      <c r="JGH80" s="797"/>
      <c r="JGI80" s="797"/>
      <c r="JGJ80" s="797"/>
      <c r="JGK80" s="797"/>
      <c r="JGL80" s="797"/>
      <c r="JGM80" s="797"/>
      <c r="JGN80" s="797"/>
      <c r="JGO80" s="797"/>
      <c r="JGP80" s="797"/>
      <c r="JGQ80" s="797"/>
      <c r="JGR80" s="797"/>
      <c r="JGS80" s="797"/>
      <c r="JGT80" s="797"/>
      <c r="JGU80" s="797"/>
      <c r="JGV80" s="797"/>
      <c r="JGW80" s="797"/>
      <c r="JGX80" s="797"/>
      <c r="JGY80" s="797"/>
      <c r="JGZ80" s="797"/>
      <c r="JHA80" s="797"/>
      <c r="JHB80" s="797"/>
      <c r="JHC80" s="797"/>
      <c r="JHD80" s="797"/>
      <c r="JHE80" s="797"/>
      <c r="JHF80" s="797"/>
      <c r="JHG80" s="797"/>
      <c r="JHH80" s="797"/>
      <c r="JHI80" s="797"/>
      <c r="JHJ80" s="797"/>
      <c r="JHK80" s="797"/>
      <c r="JHL80" s="797"/>
      <c r="JHM80" s="797"/>
      <c r="JHN80" s="797"/>
      <c r="JHO80" s="797"/>
      <c r="JHP80" s="797"/>
      <c r="JHQ80" s="797"/>
      <c r="JHR80" s="797"/>
      <c r="JHS80" s="797"/>
      <c r="JHT80" s="797"/>
      <c r="JHU80" s="797"/>
      <c r="JHV80" s="797"/>
      <c r="JHW80" s="797"/>
      <c r="JHX80" s="797"/>
      <c r="JHY80" s="797"/>
      <c r="JHZ80" s="797"/>
      <c r="JIA80" s="797"/>
      <c r="JIB80" s="797"/>
      <c r="JIC80" s="797"/>
      <c r="JID80" s="797"/>
      <c r="JIE80" s="797"/>
      <c r="JIF80" s="797"/>
      <c r="JIG80" s="797"/>
      <c r="JIH80" s="797"/>
      <c r="JII80" s="797"/>
      <c r="JIJ80" s="797"/>
      <c r="JIK80" s="797"/>
      <c r="JIL80" s="797"/>
      <c r="JIM80" s="797"/>
      <c r="JIN80" s="797"/>
      <c r="JIO80" s="797"/>
      <c r="JIP80" s="797"/>
      <c r="JIQ80" s="797"/>
      <c r="JIR80" s="797"/>
      <c r="JIS80" s="797"/>
      <c r="JIT80" s="797"/>
      <c r="JIU80" s="797"/>
      <c r="JIV80" s="797"/>
      <c r="JIW80" s="797"/>
      <c r="JIX80" s="797"/>
      <c r="JIY80" s="797"/>
      <c r="JIZ80" s="797"/>
      <c r="JJA80" s="797"/>
      <c r="JJB80" s="797"/>
      <c r="JJC80" s="797"/>
      <c r="JJD80" s="797"/>
      <c r="JJE80" s="797"/>
      <c r="JJF80" s="797"/>
      <c r="JJG80" s="797"/>
      <c r="JJH80" s="797"/>
      <c r="JJI80" s="797"/>
      <c r="JJJ80" s="797"/>
      <c r="JJK80" s="797"/>
      <c r="JJL80" s="797"/>
      <c r="JJM80" s="797"/>
      <c r="JJN80" s="797"/>
      <c r="JJO80" s="797"/>
      <c r="JJP80" s="797"/>
      <c r="JJQ80" s="797"/>
      <c r="JJR80" s="797"/>
      <c r="JJS80" s="797"/>
      <c r="JJT80" s="797"/>
      <c r="JJU80" s="797"/>
      <c r="JJV80" s="797"/>
      <c r="JJW80" s="797"/>
      <c r="JJX80" s="797"/>
      <c r="JJY80" s="797"/>
      <c r="JJZ80" s="797"/>
      <c r="JKA80" s="797"/>
      <c r="JKB80" s="797"/>
      <c r="JKC80" s="797"/>
      <c r="JKD80" s="797"/>
      <c r="JKE80" s="797"/>
      <c r="JKF80" s="797"/>
      <c r="JKG80" s="797"/>
      <c r="JKH80" s="797"/>
      <c r="JKI80" s="797"/>
      <c r="JKJ80" s="797"/>
      <c r="JKK80" s="797"/>
      <c r="JKL80" s="797"/>
      <c r="JKM80" s="797"/>
      <c r="JKN80" s="797"/>
      <c r="JKO80" s="797"/>
      <c r="JKP80" s="797"/>
      <c r="JKQ80" s="797"/>
      <c r="JKR80" s="797"/>
      <c r="JKS80" s="797"/>
      <c r="JKT80" s="797"/>
      <c r="JKU80" s="797"/>
      <c r="JKV80" s="797"/>
      <c r="JKW80" s="797"/>
      <c r="JKX80" s="797"/>
      <c r="JKY80" s="797"/>
      <c r="JKZ80" s="797"/>
      <c r="JLA80" s="797"/>
      <c r="JLB80" s="797"/>
      <c r="JLC80" s="797"/>
      <c r="JLD80" s="797"/>
      <c r="JLE80" s="797"/>
      <c r="JLF80" s="797"/>
      <c r="JLG80" s="797"/>
      <c r="JLH80" s="797"/>
      <c r="JLI80" s="797"/>
      <c r="JLJ80" s="797"/>
      <c r="JLK80" s="797"/>
      <c r="JLL80" s="797"/>
      <c r="JLM80" s="797"/>
      <c r="JLN80" s="797"/>
      <c r="JLO80" s="797"/>
      <c r="JLP80" s="797"/>
      <c r="JLQ80" s="797"/>
      <c r="JLR80" s="797"/>
      <c r="JLS80" s="797"/>
      <c r="JLT80" s="797"/>
      <c r="JLU80" s="797"/>
      <c r="JLV80" s="797"/>
      <c r="JLW80" s="797"/>
      <c r="JLX80" s="797"/>
      <c r="JLY80" s="797"/>
      <c r="JLZ80" s="797"/>
      <c r="JMA80" s="797"/>
      <c r="JMB80" s="797"/>
      <c r="JMC80" s="797"/>
      <c r="JMD80" s="797"/>
      <c r="JME80" s="797"/>
      <c r="JMF80" s="797"/>
      <c r="JMG80" s="797"/>
      <c r="JMH80" s="797"/>
      <c r="JMI80" s="797"/>
      <c r="JMJ80" s="797"/>
      <c r="JMK80" s="797"/>
      <c r="JML80" s="797"/>
      <c r="JMM80" s="797"/>
      <c r="JMN80" s="797"/>
      <c r="JMO80" s="797"/>
      <c r="JMP80" s="797"/>
      <c r="JMQ80" s="797"/>
      <c r="JMR80" s="797"/>
      <c r="JMS80" s="797"/>
      <c r="JMT80" s="797"/>
      <c r="JMU80" s="797"/>
      <c r="JMV80" s="797"/>
      <c r="JMW80" s="797"/>
      <c r="JMX80" s="797"/>
      <c r="JMY80" s="797"/>
      <c r="JMZ80" s="797"/>
      <c r="JNA80" s="797"/>
      <c r="JNB80" s="797"/>
      <c r="JNC80" s="797"/>
      <c r="JND80" s="797"/>
      <c r="JNE80" s="797"/>
      <c r="JNF80" s="797"/>
      <c r="JNG80" s="797"/>
      <c r="JNH80" s="797"/>
      <c r="JNI80" s="797"/>
      <c r="JNJ80" s="797"/>
      <c r="JNK80" s="797"/>
      <c r="JNL80" s="797"/>
      <c r="JNM80" s="797"/>
      <c r="JNN80" s="797"/>
      <c r="JNO80" s="797"/>
      <c r="JNP80" s="797"/>
      <c r="JNQ80" s="797"/>
      <c r="JNR80" s="797"/>
      <c r="JNS80" s="797"/>
      <c r="JNT80" s="797"/>
      <c r="JNU80" s="797"/>
      <c r="JNV80" s="797"/>
      <c r="JNW80" s="797"/>
      <c r="JNX80" s="797"/>
      <c r="JNY80" s="797"/>
      <c r="JNZ80" s="797"/>
      <c r="JOA80" s="797"/>
      <c r="JOB80" s="797"/>
      <c r="JOC80" s="797"/>
      <c r="JOD80" s="797"/>
      <c r="JOE80" s="797"/>
      <c r="JOF80" s="797"/>
      <c r="JOG80" s="797"/>
      <c r="JOH80" s="797"/>
      <c r="JOI80" s="797"/>
      <c r="JOJ80" s="797"/>
      <c r="JOK80" s="797"/>
      <c r="JOL80" s="797"/>
      <c r="JOM80" s="797"/>
      <c r="JON80" s="797"/>
      <c r="JOO80" s="797"/>
      <c r="JOP80" s="797"/>
      <c r="JOQ80" s="797"/>
      <c r="JOR80" s="797"/>
      <c r="JOS80" s="797"/>
      <c r="JOT80" s="797"/>
      <c r="JOU80" s="797"/>
      <c r="JOV80" s="797"/>
      <c r="JOW80" s="797"/>
      <c r="JOX80" s="797"/>
      <c r="JOY80" s="797"/>
      <c r="JOZ80" s="797"/>
      <c r="JPA80" s="797"/>
      <c r="JPB80" s="797"/>
      <c r="JPC80" s="797"/>
      <c r="JPD80" s="797"/>
      <c r="JPE80" s="797"/>
      <c r="JPF80" s="797"/>
      <c r="JPG80" s="797"/>
      <c r="JPH80" s="797"/>
      <c r="JPI80" s="797"/>
      <c r="JPJ80" s="797"/>
      <c r="JPK80" s="797"/>
      <c r="JPL80" s="797"/>
      <c r="JPM80" s="797"/>
      <c r="JPN80" s="797"/>
      <c r="JPO80" s="797"/>
      <c r="JPP80" s="797"/>
      <c r="JPQ80" s="797"/>
      <c r="JPR80" s="797"/>
      <c r="JPS80" s="797"/>
      <c r="JPT80" s="797"/>
      <c r="JPU80" s="797"/>
      <c r="JPV80" s="797"/>
      <c r="JPW80" s="797"/>
      <c r="JPX80" s="797"/>
      <c r="JPY80" s="797"/>
      <c r="JPZ80" s="797"/>
      <c r="JQA80" s="797"/>
      <c r="JQB80" s="797"/>
      <c r="JQC80" s="797"/>
      <c r="JQD80" s="797"/>
      <c r="JQE80" s="797"/>
      <c r="JQF80" s="797"/>
      <c r="JQG80" s="797"/>
      <c r="JQH80" s="797"/>
      <c r="JQI80" s="797"/>
      <c r="JQJ80" s="797"/>
      <c r="JQK80" s="797"/>
      <c r="JQL80" s="797"/>
      <c r="JQM80" s="797"/>
      <c r="JQN80" s="797"/>
      <c r="JQO80" s="797"/>
      <c r="JQP80" s="797"/>
      <c r="JQQ80" s="797"/>
      <c r="JQR80" s="797"/>
      <c r="JQS80" s="797"/>
      <c r="JQT80" s="797"/>
      <c r="JQU80" s="797"/>
      <c r="JQV80" s="797"/>
      <c r="JQW80" s="797"/>
      <c r="JQX80" s="797"/>
      <c r="JQY80" s="797"/>
      <c r="JQZ80" s="797"/>
      <c r="JRA80" s="797"/>
      <c r="JRB80" s="797"/>
      <c r="JRC80" s="797"/>
      <c r="JRD80" s="797"/>
      <c r="JRE80" s="797"/>
      <c r="JRF80" s="797"/>
      <c r="JRG80" s="797"/>
      <c r="JRH80" s="797"/>
      <c r="JRI80" s="797"/>
      <c r="JRJ80" s="797"/>
      <c r="JRK80" s="797"/>
      <c r="JRL80" s="797"/>
      <c r="JRM80" s="797"/>
      <c r="JRN80" s="797"/>
      <c r="JRO80" s="797"/>
      <c r="JRP80" s="797"/>
      <c r="JRQ80" s="797"/>
      <c r="JRR80" s="797"/>
      <c r="JRS80" s="797"/>
      <c r="JRT80" s="797"/>
      <c r="JRU80" s="797"/>
      <c r="JRV80" s="797"/>
      <c r="JRW80" s="797"/>
      <c r="JRX80" s="797"/>
      <c r="JRY80" s="797"/>
      <c r="JRZ80" s="797"/>
      <c r="JSA80" s="797"/>
      <c r="JSB80" s="797"/>
      <c r="JSC80" s="797"/>
      <c r="JSD80" s="797"/>
      <c r="JSE80" s="797"/>
      <c r="JSF80" s="797"/>
      <c r="JSG80" s="797"/>
      <c r="JSH80" s="797"/>
      <c r="JSI80" s="797"/>
      <c r="JSJ80" s="797"/>
      <c r="JSK80" s="797"/>
      <c r="JSL80" s="797"/>
      <c r="JSM80" s="797"/>
      <c r="JSN80" s="797"/>
      <c r="JSO80" s="797"/>
      <c r="JSP80" s="797"/>
      <c r="JSQ80" s="797"/>
      <c r="JSR80" s="797"/>
      <c r="JSS80" s="797"/>
      <c r="JST80" s="797"/>
      <c r="JSU80" s="797"/>
      <c r="JSV80" s="797"/>
      <c r="JSW80" s="797"/>
      <c r="JSX80" s="797"/>
      <c r="JSY80" s="797"/>
      <c r="JSZ80" s="797"/>
      <c r="JTA80" s="797"/>
      <c r="JTB80" s="797"/>
      <c r="JTC80" s="797"/>
      <c r="JTD80" s="797"/>
      <c r="JTE80" s="797"/>
      <c r="JTF80" s="797"/>
      <c r="JTG80" s="797"/>
      <c r="JTH80" s="797"/>
      <c r="JTI80" s="797"/>
      <c r="JTJ80" s="797"/>
      <c r="JTK80" s="797"/>
      <c r="JTL80" s="797"/>
      <c r="JTM80" s="797"/>
      <c r="JTN80" s="797"/>
      <c r="JTO80" s="797"/>
      <c r="JTP80" s="797"/>
      <c r="JTQ80" s="797"/>
      <c r="JTR80" s="797"/>
      <c r="JTS80" s="797"/>
      <c r="JTT80" s="797"/>
      <c r="JTU80" s="797"/>
      <c r="JTV80" s="797"/>
      <c r="JTW80" s="797"/>
      <c r="JTX80" s="797"/>
      <c r="JTY80" s="797"/>
      <c r="JTZ80" s="797"/>
      <c r="JUA80" s="797"/>
      <c r="JUB80" s="797"/>
      <c r="JUC80" s="797"/>
      <c r="JUD80" s="797"/>
      <c r="JUE80" s="797"/>
      <c r="JUF80" s="797"/>
      <c r="JUG80" s="797"/>
      <c r="JUH80" s="797"/>
      <c r="JUI80" s="797"/>
      <c r="JUJ80" s="797"/>
      <c r="JUK80" s="797"/>
      <c r="JUL80" s="797"/>
      <c r="JUM80" s="797"/>
      <c r="JUN80" s="797"/>
      <c r="JUO80" s="797"/>
      <c r="JUP80" s="797"/>
      <c r="JUQ80" s="797"/>
      <c r="JUR80" s="797"/>
      <c r="JUS80" s="797"/>
      <c r="JUT80" s="797"/>
      <c r="JUU80" s="797"/>
      <c r="JUV80" s="797"/>
      <c r="JUW80" s="797"/>
      <c r="JUX80" s="797"/>
      <c r="JUY80" s="797"/>
      <c r="JUZ80" s="797"/>
      <c r="JVA80" s="797"/>
      <c r="JVB80" s="797"/>
      <c r="JVC80" s="797"/>
      <c r="JVD80" s="797"/>
      <c r="JVE80" s="797"/>
      <c r="JVF80" s="797"/>
      <c r="JVG80" s="797"/>
      <c r="JVH80" s="797"/>
      <c r="JVI80" s="797"/>
      <c r="JVJ80" s="797"/>
      <c r="JVK80" s="797"/>
      <c r="JVL80" s="797"/>
      <c r="JVM80" s="797"/>
      <c r="JVN80" s="797"/>
      <c r="JVO80" s="797"/>
      <c r="JVP80" s="797"/>
      <c r="JVQ80" s="797"/>
      <c r="JVR80" s="797"/>
      <c r="JVS80" s="797"/>
      <c r="JVT80" s="797"/>
      <c r="JVU80" s="797"/>
      <c r="JVV80" s="797"/>
      <c r="JVW80" s="797"/>
      <c r="JVX80" s="797"/>
      <c r="JVY80" s="797"/>
      <c r="JVZ80" s="797"/>
      <c r="JWA80" s="797"/>
      <c r="JWB80" s="797"/>
      <c r="JWC80" s="797"/>
      <c r="JWD80" s="797"/>
      <c r="JWE80" s="797"/>
      <c r="JWF80" s="797"/>
      <c r="JWG80" s="797"/>
      <c r="JWH80" s="797"/>
      <c r="JWI80" s="797"/>
      <c r="JWJ80" s="797"/>
      <c r="JWK80" s="797"/>
      <c r="JWL80" s="797"/>
      <c r="JWM80" s="797"/>
      <c r="JWN80" s="797"/>
      <c r="JWO80" s="797"/>
      <c r="JWP80" s="797"/>
      <c r="JWQ80" s="797"/>
      <c r="JWR80" s="797"/>
      <c r="JWS80" s="797"/>
      <c r="JWT80" s="797"/>
      <c r="JWU80" s="797"/>
      <c r="JWV80" s="797"/>
      <c r="JWW80" s="797"/>
      <c r="JWX80" s="797"/>
      <c r="JWY80" s="797"/>
      <c r="JWZ80" s="797"/>
      <c r="JXA80" s="797"/>
      <c r="JXB80" s="797"/>
      <c r="JXC80" s="797"/>
      <c r="JXD80" s="797"/>
      <c r="JXE80" s="797"/>
      <c r="JXF80" s="797"/>
      <c r="JXG80" s="797"/>
      <c r="JXH80" s="797"/>
      <c r="JXI80" s="797"/>
      <c r="JXJ80" s="797"/>
      <c r="JXK80" s="797"/>
      <c r="JXL80" s="797"/>
      <c r="JXM80" s="797"/>
      <c r="JXN80" s="797"/>
      <c r="JXO80" s="797"/>
      <c r="JXP80" s="797"/>
      <c r="JXQ80" s="797"/>
      <c r="JXR80" s="797"/>
      <c r="JXS80" s="797"/>
      <c r="JXT80" s="797"/>
      <c r="JXU80" s="797"/>
      <c r="JXV80" s="797"/>
      <c r="JXW80" s="797"/>
      <c r="JXX80" s="797"/>
      <c r="JXY80" s="797"/>
      <c r="JXZ80" s="797"/>
      <c r="JYA80" s="797"/>
      <c r="JYB80" s="797"/>
      <c r="JYC80" s="797"/>
      <c r="JYD80" s="797"/>
      <c r="JYE80" s="797"/>
      <c r="JYF80" s="797"/>
      <c r="JYG80" s="797"/>
      <c r="JYH80" s="797"/>
      <c r="JYI80" s="797"/>
      <c r="JYJ80" s="797"/>
      <c r="JYK80" s="797"/>
      <c r="JYL80" s="797"/>
      <c r="JYM80" s="797"/>
      <c r="JYN80" s="797"/>
      <c r="JYO80" s="797"/>
      <c r="JYP80" s="797"/>
      <c r="JYQ80" s="797"/>
      <c r="JYR80" s="797"/>
      <c r="JYS80" s="797"/>
      <c r="JYT80" s="797"/>
      <c r="JYU80" s="797"/>
      <c r="JYV80" s="797"/>
      <c r="JYW80" s="797"/>
      <c r="JYX80" s="797"/>
      <c r="JYY80" s="797"/>
      <c r="JYZ80" s="797"/>
      <c r="JZA80" s="797"/>
      <c r="JZB80" s="797"/>
      <c r="JZC80" s="797"/>
      <c r="JZD80" s="797"/>
      <c r="JZE80" s="797"/>
      <c r="JZF80" s="797"/>
      <c r="JZG80" s="797"/>
      <c r="JZH80" s="797"/>
      <c r="JZI80" s="797"/>
      <c r="JZJ80" s="797"/>
      <c r="JZK80" s="797"/>
      <c r="JZL80" s="797"/>
      <c r="JZM80" s="797"/>
      <c r="JZN80" s="797"/>
      <c r="JZO80" s="797"/>
      <c r="JZP80" s="797"/>
      <c r="JZQ80" s="797"/>
      <c r="JZR80" s="797"/>
      <c r="JZS80" s="797"/>
      <c r="JZT80" s="797"/>
      <c r="JZU80" s="797"/>
      <c r="JZV80" s="797"/>
      <c r="JZW80" s="797"/>
      <c r="JZX80" s="797"/>
      <c r="JZY80" s="797"/>
      <c r="JZZ80" s="797"/>
      <c r="KAA80" s="797"/>
      <c r="KAB80" s="797"/>
      <c r="KAC80" s="797"/>
      <c r="KAD80" s="797"/>
      <c r="KAE80" s="797"/>
      <c r="KAF80" s="797"/>
      <c r="KAG80" s="797"/>
      <c r="KAH80" s="797"/>
      <c r="KAI80" s="797"/>
      <c r="KAJ80" s="797"/>
      <c r="KAK80" s="797"/>
      <c r="KAL80" s="797"/>
      <c r="KAM80" s="797"/>
      <c r="KAN80" s="797"/>
      <c r="KAO80" s="797"/>
      <c r="KAP80" s="797"/>
      <c r="KAQ80" s="797"/>
      <c r="KAR80" s="797"/>
      <c r="KAS80" s="797"/>
      <c r="KAT80" s="797"/>
      <c r="KAU80" s="797"/>
      <c r="KAV80" s="797"/>
      <c r="KAW80" s="797"/>
      <c r="KAX80" s="797"/>
      <c r="KAY80" s="797"/>
      <c r="KAZ80" s="797"/>
      <c r="KBA80" s="797"/>
      <c r="KBB80" s="797"/>
      <c r="KBC80" s="797"/>
      <c r="KBD80" s="797"/>
      <c r="KBE80" s="797"/>
      <c r="KBF80" s="797"/>
      <c r="KBG80" s="797"/>
      <c r="KBH80" s="797"/>
      <c r="KBI80" s="797"/>
      <c r="KBJ80" s="797"/>
      <c r="KBK80" s="797"/>
      <c r="KBL80" s="797"/>
      <c r="KBM80" s="797"/>
      <c r="KBN80" s="797"/>
      <c r="KBO80" s="797"/>
      <c r="KBP80" s="797"/>
      <c r="KBQ80" s="797"/>
      <c r="KBR80" s="797"/>
      <c r="KBS80" s="797"/>
      <c r="KBT80" s="797"/>
      <c r="KBU80" s="797"/>
      <c r="KBV80" s="797"/>
      <c r="KBW80" s="797"/>
      <c r="KBX80" s="797"/>
      <c r="KBY80" s="797"/>
      <c r="KBZ80" s="797"/>
      <c r="KCA80" s="797"/>
      <c r="KCB80" s="797"/>
      <c r="KCC80" s="797"/>
      <c r="KCD80" s="797"/>
      <c r="KCE80" s="797"/>
      <c r="KCF80" s="797"/>
      <c r="KCG80" s="797"/>
      <c r="KCH80" s="797"/>
      <c r="KCI80" s="797"/>
      <c r="KCJ80" s="797"/>
      <c r="KCK80" s="797"/>
      <c r="KCL80" s="797"/>
      <c r="KCM80" s="797"/>
      <c r="KCN80" s="797"/>
      <c r="KCO80" s="797"/>
      <c r="KCP80" s="797"/>
      <c r="KCQ80" s="797"/>
      <c r="KCR80" s="797"/>
      <c r="KCS80" s="797"/>
      <c r="KCT80" s="797"/>
      <c r="KCU80" s="797"/>
      <c r="KCV80" s="797"/>
      <c r="KCW80" s="797"/>
      <c r="KCX80" s="797"/>
      <c r="KCY80" s="797"/>
      <c r="KCZ80" s="797"/>
      <c r="KDA80" s="797"/>
      <c r="KDB80" s="797"/>
      <c r="KDC80" s="797"/>
      <c r="KDD80" s="797"/>
      <c r="KDE80" s="797"/>
      <c r="KDF80" s="797"/>
      <c r="KDG80" s="797"/>
      <c r="KDH80" s="797"/>
      <c r="KDI80" s="797"/>
      <c r="KDJ80" s="797"/>
      <c r="KDK80" s="797"/>
      <c r="KDL80" s="797"/>
      <c r="KDM80" s="797"/>
      <c r="KDN80" s="797"/>
      <c r="KDO80" s="797"/>
      <c r="KDP80" s="797"/>
      <c r="KDQ80" s="797"/>
      <c r="KDR80" s="797"/>
      <c r="KDS80" s="797"/>
      <c r="KDT80" s="797"/>
      <c r="KDU80" s="797"/>
      <c r="KDV80" s="797"/>
      <c r="KDW80" s="797"/>
      <c r="KDX80" s="797"/>
      <c r="KDY80" s="797"/>
      <c r="KDZ80" s="797"/>
      <c r="KEA80" s="797"/>
      <c r="KEB80" s="797"/>
      <c r="KEC80" s="797"/>
      <c r="KED80" s="797"/>
      <c r="KEE80" s="797"/>
      <c r="KEF80" s="797"/>
      <c r="KEG80" s="797"/>
      <c r="KEH80" s="797"/>
      <c r="KEI80" s="797"/>
      <c r="KEJ80" s="797"/>
      <c r="KEK80" s="797"/>
      <c r="KEL80" s="797"/>
      <c r="KEM80" s="797"/>
      <c r="KEN80" s="797"/>
      <c r="KEO80" s="797"/>
      <c r="KEP80" s="797"/>
      <c r="KEQ80" s="797"/>
      <c r="KER80" s="797"/>
      <c r="KES80" s="797"/>
      <c r="KET80" s="797"/>
      <c r="KEU80" s="797"/>
      <c r="KEV80" s="797"/>
      <c r="KEW80" s="797"/>
      <c r="KEX80" s="797"/>
      <c r="KEY80" s="797"/>
      <c r="KEZ80" s="797"/>
      <c r="KFA80" s="797"/>
      <c r="KFB80" s="797"/>
      <c r="KFC80" s="797"/>
      <c r="KFD80" s="797"/>
      <c r="KFE80" s="797"/>
      <c r="KFF80" s="797"/>
      <c r="KFG80" s="797"/>
      <c r="KFH80" s="797"/>
      <c r="KFI80" s="797"/>
      <c r="KFJ80" s="797"/>
      <c r="KFK80" s="797"/>
      <c r="KFL80" s="797"/>
      <c r="KFM80" s="797"/>
      <c r="KFN80" s="797"/>
      <c r="KFO80" s="797"/>
      <c r="KFP80" s="797"/>
      <c r="KFQ80" s="797"/>
      <c r="KFR80" s="797"/>
      <c r="KFS80" s="797"/>
      <c r="KFT80" s="797"/>
      <c r="KFU80" s="797"/>
      <c r="KFV80" s="797"/>
      <c r="KFW80" s="797"/>
      <c r="KFX80" s="797"/>
      <c r="KFY80" s="797"/>
      <c r="KFZ80" s="797"/>
      <c r="KGA80" s="797"/>
      <c r="KGB80" s="797"/>
      <c r="KGC80" s="797"/>
      <c r="KGD80" s="797"/>
      <c r="KGE80" s="797"/>
      <c r="KGF80" s="797"/>
      <c r="KGG80" s="797"/>
      <c r="KGH80" s="797"/>
      <c r="KGI80" s="797"/>
      <c r="KGJ80" s="797"/>
      <c r="KGK80" s="797"/>
      <c r="KGL80" s="797"/>
      <c r="KGM80" s="797"/>
      <c r="KGN80" s="797"/>
      <c r="KGO80" s="797"/>
      <c r="KGP80" s="797"/>
      <c r="KGQ80" s="797"/>
      <c r="KGR80" s="797"/>
      <c r="KGS80" s="797"/>
      <c r="KGT80" s="797"/>
      <c r="KGU80" s="797"/>
      <c r="KGV80" s="797"/>
      <c r="KGW80" s="797"/>
      <c r="KGX80" s="797"/>
      <c r="KGY80" s="797"/>
      <c r="KGZ80" s="797"/>
      <c r="KHA80" s="797"/>
      <c r="KHB80" s="797"/>
      <c r="KHC80" s="797"/>
      <c r="KHD80" s="797"/>
      <c r="KHE80" s="797"/>
      <c r="KHF80" s="797"/>
      <c r="KHG80" s="797"/>
      <c r="KHH80" s="797"/>
      <c r="KHI80" s="797"/>
      <c r="KHJ80" s="797"/>
      <c r="KHK80" s="797"/>
      <c r="KHL80" s="797"/>
      <c r="KHM80" s="797"/>
      <c r="KHN80" s="797"/>
      <c r="KHO80" s="797"/>
      <c r="KHP80" s="797"/>
      <c r="KHQ80" s="797"/>
      <c r="KHR80" s="797"/>
      <c r="KHS80" s="797"/>
      <c r="KHT80" s="797"/>
      <c r="KHU80" s="797"/>
      <c r="KHV80" s="797"/>
      <c r="KHW80" s="797"/>
      <c r="KHX80" s="797"/>
      <c r="KHY80" s="797"/>
      <c r="KHZ80" s="797"/>
      <c r="KIA80" s="797"/>
      <c r="KIB80" s="797"/>
      <c r="KIC80" s="797"/>
      <c r="KID80" s="797"/>
      <c r="KIE80" s="797"/>
      <c r="KIF80" s="797"/>
      <c r="KIG80" s="797"/>
      <c r="KIH80" s="797"/>
      <c r="KII80" s="797"/>
      <c r="KIJ80" s="797"/>
      <c r="KIK80" s="797"/>
      <c r="KIL80" s="797"/>
      <c r="KIM80" s="797"/>
      <c r="KIN80" s="797"/>
      <c r="KIO80" s="797"/>
      <c r="KIP80" s="797"/>
      <c r="KIQ80" s="797"/>
      <c r="KIR80" s="797"/>
      <c r="KIS80" s="797"/>
      <c r="KIT80" s="797"/>
      <c r="KIU80" s="797"/>
      <c r="KIV80" s="797"/>
      <c r="KIW80" s="797"/>
      <c r="KIX80" s="797"/>
      <c r="KIY80" s="797"/>
      <c r="KIZ80" s="797"/>
      <c r="KJA80" s="797"/>
      <c r="KJB80" s="797"/>
      <c r="KJC80" s="797"/>
      <c r="KJD80" s="797"/>
      <c r="KJE80" s="797"/>
      <c r="KJF80" s="797"/>
      <c r="KJG80" s="797"/>
      <c r="KJH80" s="797"/>
      <c r="KJI80" s="797"/>
      <c r="KJJ80" s="797"/>
      <c r="KJK80" s="797"/>
      <c r="KJL80" s="797"/>
      <c r="KJM80" s="797"/>
      <c r="KJN80" s="797"/>
      <c r="KJO80" s="797"/>
      <c r="KJP80" s="797"/>
      <c r="KJQ80" s="797"/>
      <c r="KJR80" s="797"/>
      <c r="KJS80" s="797"/>
      <c r="KJT80" s="797"/>
      <c r="KJU80" s="797"/>
      <c r="KJV80" s="797"/>
      <c r="KJW80" s="797"/>
      <c r="KJX80" s="797"/>
      <c r="KJY80" s="797"/>
      <c r="KJZ80" s="797"/>
      <c r="KKA80" s="797"/>
      <c r="KKB80" s="797"/>
      <c r="KKC80" s="797"/>
      <c r="KKD80" s="797"/>
      <c r="KKE80" s="797"/>
      <c r="KKF80" s="797"/>
      <c r="KKG80" s="797"/>
      <c r="KKH80" s="797"/>
      <c r="KKI80" s="797"/>
      <c r="KKJ80" s="797"/>
      <c r="KKK80" s="797"/>
      <c r="KKL80" s="797"/>
      <c r="KKM80" s="797"/>
      <c r="KKN80" s="797"/>
      <c r="KKO80" s="797"/>
      <c r="KKP80" s="797"/>
      <c r="KKQ80" s="797"/>
      <c r="KKR80" s="797"/>
      <c r="KKS80" s="797"/>
      <c r="KKT80" s="797"/>
      <c r="KKU80" s="797"/>
      <c r="KKV80" s="797"/>
      <c r="KKW80" s="797"/>
      <c r="KKX80" s="797"/>
      <c r="KKY80" s="797"/>
      <c r="KKZ80" s="797"/>
      <c r="KLA80" s="797"/>
      <c r="KLB80" s="797"/>
      <c r="KLC80" s="797"/>
      <c r="KLD80" s="797"/>
      <c r="KLE80" s="797"/>
      <c r="KLF80" s="797"/>
      <c r="KLG80" s="797"/>
      <c r="KLH80" s="797"/>
      <c r="KLI80" s="797"/>
      <c r="KLJ80" s="797"/>
      <c r="KLK80" s="797"/>
      <c r="KLL80" s="797"/>
      <c r="KLM80" s="797"/>
      <c r="KLN80" s="797"/>
      <c r="KLO80" s="797"/>
      <c r="KLP80" s="797"/>
      <c r="KLQ80" s="797"/>
      <c r="KLR80" s="797"/>
      <c r="KLS80" s="797"/>
      <c r="KLT80" s="797"/>
      <c r="KLU80" s="797"/>
      <c r="KLV80" s="797"/>
      <c r="KLW80" s="797"/>
      <c r="KLX80" s="797"/>
      <c r="KLY80" s="797"/>
      <c r="KLZ80" s="797"/>
      <c r="KMA80" s="797"/>
      <c r="KMB80" s="797"/>
      <c r="KMC80" s="797"/>
      <c r="KMD80" s="797"/>
      <c r="KME80" s="797"/>
      <c r="KMF80" s="797"/>
      <c r="KMG80" s="797"/>
      <c r="KMH80" s="797"/>
      <c r="KMI80" s="797"/>
      <c r="KMJ80" s="797"/>
      <c r="KMK80" s="797"/>
      <c r="KML80" s="797"/>
      <c r="KMM80" s="797"/>
      <c r="KMN80" s="797"/>
      <c r="KMO80" s="797"/>
      <c r="KMP80" s="797"/>
      <c r="KMQ80" s="797"/>
      <c r="KMR80" s="797"/>
      <c r="KMS80" s="797"/>
      <c r="KMT80" s="797"/>
      <c r="KMU80" s="797"/>
      <c r="KMV80" s="797"/>
      <c r="KMW80" s="797"/>
      <c r="KMX80" s="797"/>
      <c r="KMY80" s="797"/>
      <c r="KMZ80" s="797"/>
      <c r="KNA80" s="797"/>
      <c r="KNB80" s="797"/>
      <c r="KNC80" s="797"/>
      <c r="KND80" s="797"/>
      <c r="KNE80" s="797"/>
      <c r="KNF80" s="797"/>
      <c r="KNG80" s="797"/>
      <c r="KNH80" s="797"/>
      <c r="KNI80" s="797"/>
      <c r="KNJ80" s="797"/>
      <c r="KNK80" s="797"/>
      <c r="KNL80" s="797"/>
      <c r="KNM80" s="797"/>
      <c r="KNN80" s="797"/>
      <c r="KNO80" s="797"/>
      <c r="KNP80" s="797"/>
      <c r="KNQ80" s="797"/>
      <c r="KNR80" s="797"/>
      <c r="KNS80" s="797"/>
      <c r="KNT80" s="797"/>
      <c r="KNU80" s="797"/>
      <c r="KNV80" s="797"/>
      <c r="KNW80" s="797"/>
      <c r="KNX80" s="797"/>
      <c r="KNY80" s="797"/>
      <c r="KNZ80" s="797"/>
      <c r="KOA80" s="797"/>
      <c r="KOB80" s="797"/>
      <c r="KOC80" s="797"/>
      <c r="KOD80" s="797"/>
      <c r="KOE80" s="797"/>
      <c r="KOF80" s="797"/>
      <c r="KOG80" s="797"/>
      <c r="KOH80" s="797"/>
      <c r="KOI80" s="797"/>
      <c r="KOJ80" s="797"/>
      <c r="KOK80" s="797"/>
      <c r="KOL80" s="797"/>
      <c r="KOM80" s="797"/>
      <c r="KON80" s="797"/>
      <c r="KOO80" s="797"/>
      <c r="KOP80" s="797"/>
      <c r="KOQ80" s="797"/>
      <c r="KOR80" s="797"/>
      <c r="KOS80" s="797"/>
      <c r="KOT80" s="797"/>
      <c r="KOU80" s="797"/>
      <c r="KOV80" s="797"/>
      <c r="KOW80" s="797"/>
      <c r="KOX80" s="797"/>
      <c r="KOY80" s="797"/>
      <c r="KOZ80" s="797"/>
      <c r="KPA80" s="797"/>
      <c r="KPB80" s="797"/>
      <c r="KPC80" s="797"/>
      <c r="KPD80" s="797"/>
      <c r="KPE80" s="797"/>
      <c r="KPF80" s="797"/>
      <c r="KPG80" s="797"/>
      <c r="KPH80" s="797"/>
      <c r="KPI80" s="797"/>
      <c r="KPJ80" s="797"/>
      <c r="KPK80" s="797"/>
      <c r="KPL80" s="797"/>
      <c r="KPM80" s="797"/>
      <c r="KPN80" s="797"/>
      <c r="KPO80" s="797"/>
      <c r="KPP80" s="797"/>
      <c r="KPQ80" s="797"/>
      <c r="KPR80" s="797"/>
      <c r="KPS80" s="797"/>
      <c r="KPT80" s="797"/>
      <c r="KPU80" s="797"/>
      <c r="KPV80" s="797"/>
      <c r="KPW80" s="797"/>
      <c r="KPX80" s="797"/>
      <c r="KPY80" s="797"/>
      <c r="KPZ80" s="797"/>
      <c r="KQA80" s="797"/>
      <c r="KQB80" s="797"/>
      <c r="KQC80" s="797"/>
      <c r="KQD80" s="797"/>
      <c r="KQE80" s="797"/>
      <c r="KQF80" s="797"/>
      <c r="KQG80" s="797"/>
      <c r="KQH80" s="797"/>
      <c r="KQI80" s="797"/>
      <c r="KQJ80" s="797"/>
      <c r="KQK80" s="797"/>
      <c r="KQL80" s="797"/>
      <c r="KQM80" s="797"/>
      <c r="KQN80" s="797"/>
      <c r="KQO80" s="797"/>
      <c r="KQP80" s="797"/>
      <c r="KQQ80" s="797"/>
      <c r="KQR80" s="797"/>
      <c r="KQS80" s="797"/>
      <c r="KQT80" s="797"/>
      <c r="KQU80" s="797"/>
      <c r="KQV80" s="797"/>
      <c r="KQW80" s="797"/>
      <c r="KQX80" s="797"/>
      <c r="KQY80" s="797"/>
      <c r="KQZ80" s="797"/>
      <c r="KRA80" s="797"/>
      <c r="KRB80" s="797"/>
      <c r="KRC80" s="797"/>
      <c r="KRD80" s="797"/>
      <c r="KRE80" s="797"/>
      <c r="KRF80" s="797"/>
      <c r="KRG80" s="797"/>
      <c r="KRH80" s="797"/>
      <c r="KRI80" s="797"/>
      <c r="KRJ80" s="797"/>
      <c r="KRK80" s="797"/>
      <c r="KRL80" s="797"/>
      <c r="KRM80" s="797"/>
      <c r="KRN80" s="797"/>
      <c r="KRO80" s="797"/>
      <c r="KRP80" s="797"/>
      <c r="KRQ80" s="797"/>
      <c r="KRR80" s="797"/>
      <c r="KRS80" s="797"/>
      <c r="KRT80" s="797"/>
      <c r="KRU80" s="797"/>
      <c r="KRV80" s="797"/>
      <c r="KRW80" s="797"/>
      <c r="KRX80" s="797"/>
      <c r="KRY80" s="797"/>
      <c r="KRZ80" s="797"/>
      <c r="KSA80" s="797"/>
      <c r="KSB80" s="797"/>
      <c r="KSC80" s="797"/>
      <c r="KSD80" s="797"/>
      <c r="KSE80" s="797"/>
      <c r="KSF80" s="797"/>
      <c r="KSG80" s="797"/>
      <c r="KSH80" s="797"/>
      <c r="KSI80" s="797"/>
      <c r="KSJ80" s="797"/>
      <c r="KSK80" s="797"/>
      <c r="KSL80" s="797"/>
      <c r="KSM80" s="797"/>
      <c r="KSN80" s="797"/>
      <c r="KSO80" s="797"/>
      <c r="KSP80" s="797"/>
      <c r="KSQ80" s="797"/>
      <c r="KSR80" s="797"/>
      <c r="KSS80" s="797"/>
      <c r="KST80" s="797"/>
      <c r="KSU80" s="797"/>
      <c r="KSV80" s="797"/>
      <c r="KSW80" s="797"/>
      <c r="KSX80" s="797"/>
      <c r="KSY80" s="797"/>
      <c r="KSZ80" s="797"/>
      <c r="KTA80" s="797"/>
      <c r="KTB80" s="797"/>
      <c r="KTC80" s="797"/>
      <c r="KTD80" s="797"/>
      <c r="KTE80" s="797"/>
      <c r="KTF80" s="797"/>
      <c r="KTG80" s="797"/>
      <c r="KTH80" s="797"/>
      <c r="KTI80" s="797"/>
      <c r="KTJ80" s="797"/>
      <c r="KTK80" s="797"/>
      <c r="KTL80" s="797"/>
      <c r="KTM80" s="797"/>
      <c r="KTN80" s="797"/>
      <c r="KTO80" s="797"/>
      <c r="KTP80" s="797"/>
      <c r="KTQ80" s="797"/>
      <c r="KTR80" s="797"/>
      <c r="KTS80" s="797"/>
      <c r="KTT80" s="797"/>
      <c r="KTU80" s="797"/>
      <c r="KTV80" s="797"/>
      <c r="KTW80" s="797"/>
      <c r="KTX80" s="797"/>
      <c r="KTY80" s="797"/>
      <c r="KTZ80" s="797"/>
      <c r="KUA80" s="797"/>
      <c r="KUB80" s="797"/>
      <c r="KUC80" s="797"/>
      <c r="KUD80" s="797"/>
      <c r="KUE80" s="797"/>
      <c r="KUF80" s="797"/>
      <c r="KUG80" s="797"/>
      <c r="KUH80" s="797"/>
      <c r="KUI80" s="797"/>
      <c r="KUJ80" s="797"/>
      <c r="KUK80" s="797"/>
      <c r="KUL80" s="797"/>
      <c r="KUM80" s="797"/>
      <c r="KUN80" s="797"/>
      <c r="KUO80" s="797"/>
      <c r="KUP80" s="797"/>
      <c r="KUQ80" s="797"/>
      <c r="KUR80" s="797"/>
      <c r="KUS80" s="797"/>
      <c r="KUT80" s="797"/>
      <c r="KUU80" s="797"/>
      <c r="KUV80" s="797"/>
      <c r="KUW80" s="797"/>
      <c r="KUX80" s="797"/>
      <c r="KUY80" s="797"/>
      <c r="KUZ80" s="797"/>
      <c r="KVA80" s="797"/>
      <c r="KVB80" s="797"/>
      <c r="KVC80" s="797"/>
      <c r="KVD80" s="797"/>
      <c r="KVE80" s="797"/>
      <c r="KVF80" s="797"/>
      <c r="KVG80" s="797"/>
      <c r="KVH80" s="797"/>
      <c r="KVI80" s="797"/>
      <c r="KVJ80" s="797"/>
      <c r="KVK80" s="797"/>
      <c r="KVL80" s="797"/>
      <c r="KVM80" s="797"/>
      <c r="KVN80" s="797"/>
      <c r="KVO80" s="797"/>
      <c r="KVP80" s="797"/>
      <c r="KVQ80" s="797"/>
      <c r="KVR80" s="797"/>
      <c r="KVS80" s="797"/>
      <c r="KVT80" s="797"/>
      <c r="KVU80" s="797"/>
      <c r="KVV80" s="797"/>
      <c r="KVW80" s="797"/>
      <c r="KVX80" s="797"/>
      <c r="KVY80" s="797"/>
      <c r="KVZ80" s="797"/>
      <c r="KWA80" s="797"/>
      <c r="KWB80" s="797"/>
      <c r="KWC80" s="797"/>
      <c r="KWD80" s="797"/>
      <c r="KWE80" s="797"/>
      <c r="KWF80" s="797"/>
      <c r="KWG80" s="797"/>
      <c r="KWH80" s="797"/>
      <c r="KWI80" s="797"/>
      <c r="KWJ80" s="797"/>
      <c r="KWK80" s="797"/>
      <c r="KWL80" s="797"/>
      <c r="KWM80" s="797"/>
      <c r="KWN80" s="797"/>
      <c r="KWO80" s="797"/>
      <c r="KWP80" s="797"/>
      <c r="KWQ80" s="797"/>
      <c r="KWR80" s="797"/>
      <c r="KWS80" s="797"/>
      <c r="KWT80" s="797"/>
      <c r="KWU80" s="797"/>
      <c r="KWV80" s="797"/>
      <c r="KWW80" s="797"/>
      <c r="KWX80" s="797"/>
      <c r="KWY80" s="797"/>
      <c r="KWZ80" s="797"/>
      <c r="KXA80" s="797"/>
      <c r="KXB80" s="797"/>
      <c r="KXC80" s="797"/>
      <c r="KXD80" s="797"/>
      <c r="KXE80" s="797"/>
      <c r="KXF80" s="797"/>
      <c r="KXG80" s="797"/>
      <c r="KXH80" s="797"/>
      <c r="KXI80" s="797"/>
      <c r="KXJ80" s="797"/>
      <c r="KXK80" s="797"/>
      <c r="KXL80" s="797"/>
      <c r="KXM80" s="797"/>
      <c r="KXN80" s="797"/>
      <c r="KXO80" s="797"/>
      <c r="KXP80" s="797"/>
      <c r="KXQ80" s="797"/>
      <c r="KXR80" s="797"/>
      <c r="KXS80" s="797"/>
      <c r="KXT80" s="797"/>
      <c r="KXU80" s="797"/>
      <c r="KXV80" s="797"/>
      <c r="KXW80" s="797"/>
      <c r="KXX80" s="797"/>
      <c r="KXY80" s="797"/>
      <c r="KXZ80" s="797"/>
      <c r="KYA80" s="797"/>
      <c r="KYB80" s="797"/>
      <c r="KYC80" s="797"/>
      <c r="KYD80" s="797"/>
      <c r="KYE80" s="797"/>
      <c r="KYF80" s="797"/>
      <c r="KYG80" s="797"/>
      <c r="KYH80" s="797"/>
      <c r="KYI80" s="797"/>
      <c r="KYJ80" s="797"/>
      <c r="KYK80" s="797"/>
      <c r="KYL80" s="797"/>
      <c r="KYM80" s="797"/>
      <c r="KYN80" s="797"/>
      <c r="KYO80" s="797"/>
      <c r="KYP80" s="797"/>
      <c r="KYQ80" s="797"/>
      <c r="KYR80" s="797"/>
      <c r="KYS80" s="797"/>
      <c r="KYT80" s="797"/>
      <c r="KYU80" s="797"/>
      <c r="KYV80" s="797"/>
      <c r="KYW80" s="797"/>
      <c r="KYX80" s="797"/>
      <c r="KYY80" s="797"/>
      <c r="KYZ80" s="797"/>
      <c r="KZA80" s="797"/>
      <c r="KZB80" s="797"/>
      <c r="KZC80" s="797"/>
      <c r="KZD80" s="797"/>
      <c r="KZE80" s="797"/>
      <c r="KZF80" s="797"/>
      <c r="KZG80" s="797"/>
      <c r="KZH80" s="797"/>
      <c r="KZI80" s="797"/>
      <c r="KZJ80" s="797"/>
      <c r="KZK80" s="797"/>
      <c r="KZL80" s="797"/>
      <c r="KZM80" s="797"/>
      <c r="KZN80" s="797"/>
      <c r="KZO80" s="797"/>
      <c r="KZP80" s="797"/>
      <c r="KZQ80" s="797"/>
      <c r="KZR80" s="797"/>
      <c r="KZS80" s="797"/>
      <c r="KZT80" s="797"/>
      <c r="KZU80" s="797"/>
      <c r="KZV80" s="797"/>
      <c r="KZW80" s="797"/>
      <c r="KZX80" s="797"/>
      <c r="KZY80" s="797"/>
      <c r="KZZ80" s="797"/>
      <c r="LAA80" s="797"/>
      <c r="LAB80" s="797"/>
      <c r="LAC80" s="797"/>
      <c r="LAD80" s="797"/>
      <c r="LAE80" s="797"/>
      <c r="LAF80" s="797"/>
      <c r="LAG80" s="797"/>
      <c r="LAH80" s="797"/>
      <c r="LAI80" s="797"/>
      <c r="LAJ80" s="797"/>
      <c r="LAK80" s="797"/>
      <c r="LAL80" s="797"/>
      <c r="LAM80" s="797"/>
      <c r="LAN80" s="797"/>
      <c r="LAO80" s="797"/>
      <c r="LAP80" s="797"/>
      <c r="LAQ80" s="797"/>
      <c r="LAR80" s="797"/>
      <c r="LAS80" s="797"/>
      <c r="LAT80" s="797"/>
      <c r="LAU80" s="797"/>
      <c r="LAV80" s="797"/>
      <c r="LAW80" s="797"/>
      <c r="LAX80" s="797"/>
      <c r="LAY80" s="797"/>
      <c r="LAZ80" s="797"/>
      <c r="LBA80" s="797"/>
      <c r="LBB80" s="797"/>
      <c r="LBC80" s="797"/>
      <c r="LBD80" s="797"/>
      <c r="LBE80" s="797"/>
      <c r="LBF80" s="797"/>
      <c r="LBG80" s="797"/>
      <c r="LBH80" s="797"/>
      <c r="LBI80" s="797"/>
      <c r="LBJ80" s="797"/>
      <c r="LBK80" s="797"/>
      <c r="LBL80" s="797"/>
      <c r="LBM80" s="797"/>
      <c r="LBN80" s="797"/>
      <c r="LBO80" s="797"/>
      <c r="LBP80" s="797"/>
      <c r="LBQ80" s="797"/>
      <c r="LBR80" s="797"/>
      <c r="LBS80" s="797"/>
      <c r="LBT80" s="797"/>
      <c r="LBU80" s="797"/>
      <c r="LBV80" s="797"/>
      <c r="LBW80" s="797"/>
      <c r="LBX80" s="797"/>
      <c r="LBY80" s="797"/>
      <c r="LBZ80" s="797"/>
      <c r="LCA80" s="797"/>
      <c r="LCB80" s="797"/>
      <c r="LCC80" s="797"/>
      <c r="LCD80" s="797"/>
      <c r="LCE80" s="797"/>
      <c r="LCF80" s="797"/>
      <c r="LCG80" s="797"/>
      <c r="LCH80" s="797"/>
      <c r="LCI80" s="797"/>
      <c r="LCJ80" s="797"/>
      <c r="LCK80" s="797"/>
      <c r="LCL80" s="797"/>
      <c r="LCM80" s="797"/>
      <c r="LCN80" s="797"/>
      <c r="LCO80" s="797"/>
      <c r="LCP80" s="797"/>
      <c r="LCQ80" s="797"/>
      <c r="LCR80" s="797"/>
      <c r="LCS80" s="797"/>
      <c r="LCT80" s="797"/>
      <c r="LCU80" s="797"/>
      <c r="LCV80" s="797"/>
      <c r="LCW80" s="797"/>
      <c r="LCX80" s="797"/>
      <c r="LCY80" s="797"/>
      <c r="LCZ80" s="797"/>
      <c r="LDA80" s="797"/>
      <c r="LDB80" s="797"/>
      <c r="LDC80" s="797"/>
      <c r="LDD80" s="797"/>
      <c r="LDE80" s="797"/>
      <c r="LDF80" s="797"/>
      <c r="LDG80" s="797"/>
      <c r="LDH80" s="797"/>
      <c r="LDI80" s="797"/>
      <c r="LDJ80" s="797"/>
      <c r="LDK80" s="797"/>
      <c r="LDL80" s="797"/>
      <c r="LDM80" s="797"/>
      <c r="LDN80" s="797"/>
      <c r="LDO80" s="797"/>
      <c r="LDP80" s="797"/>
      <c r="LDQ80" s="797"/>
      <c r="LDR80" s="797"/>
      <c r="LDS80" s="797"/>
      <c r="LDT80" s="797"/>
      <c r="LDU80" s="797"/>
      <c r="LDV80" s="797"/>
      <c r="LDW80" s="797"/>
      <c r="LDX80" s="797"/>
      <c r="LDY80" s="797"/>
      <c r="LDZ80" s="797"/>
      <c r="LEA80" s="797"/>
      <c r="LEB80" s="797"/>
      <c r="LEC80" s="797"/>
      <c r="LED80" s="797"/>
      <c r="LEE80" s="797"/>
      <c r="LEF80" s="797"/>
      <c r="LEG80" s="797"/>
      <c r="LEH80" s="797"/>
      <c r="LEI80" s="797"/>
      <c r="LEJ80" s="797"/>
      <c r="LEK80" s="797"/>
      <c r="LEL80" s="797"/>
      <c r="LEM80" s="797"/>
      <c r="LEN80" s="797"/>
      <c r="LEO80" s="797"/>
      <c r="LEP80" s="797"/>
      <c r="LEQ80" s="797"/>
      <c r="LER80" s="797"/>
      <c r="LES80" s="797"/>
      <c r="LET80" s="797"/>
      <c r="LEU80" s="797"/>
      <c r="LEV80" s="797"/>
      <c r="LEW80" s="797"/>
      <c r="LEX80" s="797"/>
      <c r="LEY80" s="797"/>
      <c r="LEZ80" s="797"/>
      <c r="LFA80" s="797"/>
      <c r="LFB80" s="797"/>
      <c r="LFC80" s="797"/>
      <c r="LFD80" s="797"/>
      <c r="LFE80" s="797"/>
      <c r="LFF80" s="797"/>
      <c r="LFG80" s="797"/>
      <c r="LFH80" s="797"/>
      <c r="LFI80" s="797"/>
      <c r="LFJ80" s="797"/>
      <c r="LFK80" s="797"/>
      <c r="LFL80" s="797"/>
      <c r="LFM80" s="797"/>
      <c r="LFN80" s="797"/>
      <c r="LFO80" s="797"/>
      <c r="LFP80" s="797"/>
      <c r="LFQ80" s="797"/>
      <c r="LFR80" s="797"/>
      <c r="LFS80" s="797"/>
      <c r="LFT80" s="797"/>
      <c r="LFU80" s="797"/>
      <c r="LFV80" s="797"/>
      <c r="LFW80" s="797"/>
      <c r="LFX80" s="797"/>
      <c r="LFY80" s="797"/>
      <c r="LFZ80" s="797"/>
      <c r="LGA80" s="797"/>
      <c r="LGB80" s="797"/>
      <c r="LGC80" s="797"/>
      <c r="LGD80" s="797"/>
      <c r="LGE80" s="797"/>
      <c r="LGF80" s="797"/>
      <c r="LGG80" s="797"/>
      <c r="LGH80" s="797"/>
      <c r="LGI80" s="797"/>
      <c r="LGJ80" s="797"/>
      <c r="LGK80" s="797"/>
      <c r="LGL80" s="797"/>
      <c r="LGM80" s="797"/>
      <c r="LGN80" s="797"/>
      <c r="LGO80" s="797"/>
      <c r="LGP80" s="797"/>
      <c r="LGQ80" s="797"/>
      <c r="LGR80" s="797"/>
      <c r="LGS80" s="797"/>
      <c r="LGT80" s="797"/>
      <c r="LGU80" s="797"/>
      <c r="LGV80" s="797"/>
      <c r="LGW80" s="797"/>
      <c r="LGX80" s="797"/>
      <c r="LGY80" s="797"/>
      <c r="LGZ80" s="797"/>
      <c r="LHA80" s="797"/>
      <c r="LHB80" s="797"/>
      <c r="LHC80" s="797"/>
      <c r="LHD80" s="797"/>
      <c r="LHE80" s="797"/>
      <c r="LHF80" s="797"/>
      <c r="LHG80" s="797"/>
      <c r="LHH80" s="797"/>
      <c r="LHI80" s="797"/>
      <c r="LHJ80" s="797"/>
      <c r="LHK80" s="797"/>
      <c r="LHL80" s="797"/>
      <c r="LHM80" s="797"/>
      <c r="LHN80" s="797"/>
      <c r="LHO80" s="797"/>
      <c r="LHP80" s="797"/>
      <c r="LHQ80" s="797"/>
      <c r="LHR80" s="797"/>
      <c r="LHS80" s="797"/>
      <c r="LHT80" s="797"/>
      <c r="LHU80" s="797"/>
      <c r="LHV80" s="797"/>
      <c r="LHW80" s="797"/>
      <c r="LHX80" s="797"/>
      <c r="LHY80" s="797"/>
      <c r="LHZ80" s="797"/>
      <c r="LIA80" s="797"/>
      <c r="LIB80" s="797"/>
      <c r="LIC80" s="797"/>
      <c r="LID80" s="797"/>
      <c r="LIE80" s="797"/>
      <c r="LIF80" s="797"/>
      <c r="LIG80" s="797"/>
      <c r="LIH80" s="797"/>
      <c r="LII80" s="797"/>
      <c r="LIJ80" s="797"/>
      <c r="LIK80" s="797"/>
      <c r="LIL80" s="797"/>
      <c r="LIM80" s="797"/>
      <c r="LIN80" s="797"/>
      <c r="LIO80" s="797"/>
      <c r="LIP80" s="797"/>
      <c r="LIQ80" s="797"/>
      <c r="LIR80" s="797"/>
      <c r="LIS80" s="797"/>
      <c r="LIT80" s="797"/>
      <c r="LIU80" s="797"/>
      <c r="LIV80" s="797"/>
      <c r="LIW80" s="797"/>
      <c r="LIX80" s="797"/>
      <c r="LIY80" s="797"/>
      <c r="LIZ80" s="797"/>
      <c r="LJA80" s="797"/>
      <c r="LJB80" s="797"/>
      <c r="LJC80" s="797"/>
      <c r="LJD80" s="797"/>
      <c r="LJE80" s="797"/>
      <c r="LJF80" s="797"/>
      <c r="LJG80" s="797"/>
      <c r="LJH80" s="797"/>
      <c r="LJI80" s="797"/>
      <c r="LJJ80" s="797"/>
      <c r="LJK80" s="797"/>
      <c r="LJL80" s="797"/>
      <c r="LJM80" s="797"/>
      <c r="LJN80" s="797"/>
      <c r="LJO80" s="797"/>
      <c r="LJP80" s="797"/>
      <c r="LJQ80" s="797"/>
      <c r="LJR80" s="797"/>
      <c r="LJS80" s="797"/>
      <c r="LJT80" s="797"/>
      <c r="LJU80" s="797"/>
      <c r="LJV80" s="797"/>
      <c r="LJW80" s="797"/>
      <c r="LJX80" s="797"/>
      <c r="LJY80" s="797"/>
      <c r="LJZ80" s="797"/>
      <c r="LKA80" s="797"/>
      <c r="LKB80" s="797"/>
      <c r="LKC80" s="797"/>
      <c r="LKD80" s="797"/>
      <c r="LKE80" s="797"/>
      <c r="LKF80" s="797"/>
      <c r="LKG80" s="797"/>
      <c r="LKH80" s="797"/>
      <c r="LKI80" s="797"/>
      <c r="LKJ80" s="797"/>
      <c r="LKK80" s="797"/>
      <c r="LKL80" s="797"/>
      <c r="LKM80" s="797"/>
      <c r="LKN80" s="797"/>
      <c r="LKO80" s="797"/>
      <c r="LKP80" s="797"/>
      <c r="LKQ80" s="797"/>
      <c r="LKR80" s="797"/>
      <c r="LKS80" s="797"/>
      <c r="LKT80" s="797"/>
      <c r="LKU80" s="797"/>
      <c r="LKV80" s="797"/>
      <c r="LKW80" s="797"/>
      <c r="LKX80" s="797"/>
      <c r="LKY80" s="797"/>
      <c r="LKZ80" s="797"/>
      <c r="LLA80" s="797"/>
      <c r="LLB80" s="797"/>
      <c r="LLC80" s="797"/>
      <c r="LLD80" s="797"/>
      <c r="LLE80" s="797"/>
      <c r="LLF80" s="797"/>
      <c r="LLG80" s="797"/>
      <c r="LLH80" s="797"/>
      <c r="LLI80" s="797"/>
      <c r="LLJ80" s="797"/>
      <c r="LLK80" s="797"/>
      <c r="LLL80" s="797"/>
      <c r="LLM80" s="797"/>
      <c r="LLN80" s="797"/>
      <c r="LLO80" s="797"/>
      <c r="LLP80" s="797"/>
      <c r="LLQ80" s="797"/>
      <c r="LLR80" s="797"/>
      <c r="LLS80" s="797"/>
      <c r="LLT80" s="797"/>
      <c r="LLU80" s="797"/>
      <c r="LLV80" s="797"/>
      <c r="LLW80" s="797"/>
      <c r="LLX80" s="797"/>
      <c r="LLY80" s="797"/>
      <c r="LLZ80" s="797"/>
      <c r="LMA80" s="797"/>
      <c r="LMB80" s="797"/>
      <c r="LMC80" s="797"/>
      <c r="LMD80" s="797"/>
      <c r="LME80" s="797"/>
      <c r="LMF80" s="797"/>
      <c r="LMG80" s="797"/>
      <c r="LMH80" s="797"/>
      <c r="LMI80" s="797"/>
      <c r="LMJ80" s="797"/>
      <c r="LMK80" s="797"/>
      <c r="LML80" s="797"/>
      <c r="LMM80" s="797"/>
      <c r="LMN80" s="797"/>
      <c r="LMO80" s="797"/>
      <c r="LMP80" s="797"/>
      <c r="LMQ80" s="797"/>
      <c r="LMR80" s="797"/>
      <c r="LMS80" s="797"/>
      <c r="LMT80" s="797"/>
      <c r="LMU80" s="797"/>
      <c r="LMV80" s="797"/>
      <c r="LMW80" s="797"/>
      <c r="LMX80" s="797"/>
      <c r="LMY80" s="797"/>
      <c r="LMZ80" s="797"/>
      <c r="LNA80" s="797"/>
      <c r="LNB80" s="797"/>
      <c r="LNC80" s="797"/>
      <c r="LND80" s="797"/>
      <c r="LNE80" s="797"/>
      <c r="LNF80" s="797"/>
      <c r="LNG80" s="797"/>
      <c r="LNH80" s="797"/>
      <c r="LNI80" s="797"/>
      <c r="LNJ80" s="797"/>
      <c r="LNK80" s="797"/>
      <c r="LNL80" s="797"/>
      <c r="LNM80" s="797"/>
      <c r="LNN80" s="797"/>
      <c r="LNO80" s="797"/>
      <c r="LNP80" s="797"/>
      <c r="LNQ80" s="797"/>
      <c r="LNR80" s="797"/>
      <c r="LNS80" s="797"/>
      <c r="LNT80" s="797"/>
      <c r="LNU80" s="797"/>
      <c r="LNV80" s="797"/>
      <c r="LNW80" s="797"/>
      <c r="LNX80" s="797"/>
      <c r="LNY80" s="797"/>
      <c r="LNZ80" s="797"/>
      <c r="LOA80" s="797"/>
      <c r="LOB80" s="797"/>
      <c r="LOC80" s="797"/>
      <c r="LOD80" s="797"/>
      <c r="LOE80" s="797"/>
      <c r="LOF80" s="797"/>
      <c r="LOG80" s="797"/>
      <c r="LOH80" s="797"/>
      <c r="LOI80" s="797"/>
      <c r="LOJ80" s="797"/>
      <c r="LOK80" s="797"/>
      <c r="LOL80" s="797"/>
      <c r="LOM80" s="797"/>
      <c r="LON80" s="797"/>
      <c r="LOO80" s="797"/>
      <c r="LOP80" s="797"/>
      <c r="LOQ80" s="797"/>
      <c r="LOR80" s="797"/>
      <c r="LOS80" s="797"/>
      <c r="LOT80" s="797"/>
      <c r="LOU80" s="797"/>
      <c r="LOV80" s="797"/>
      <c r="LOW80" s="797"/>
      <c r="LOX80" s="797"/>
      <c r="LOY80" s="797"/>
      <c r="LOZ80" s="797"/>
      <c r="LPA80" s="797"/>
      <c r="LPB80" s="797"/>
      <c r="LPC80" s="797"/>
      <c r="LPD80" s="797"/>
      <c r="LPE80" s="797"/>
      <c r="LPF80" s="797"/>
      <c r="LPG80" s="797"/>
      <c r="LPH80" s="797"/>
      <c r="LPI80" s="797"/>
      <c r="LPJ80" s="797"/>
      <c r="LPK80" s="797"/>
      <c r="LPL80" s="797"/>
      <c r="LPM80" s="797"/>
      <c r="LPN80" s="797"/>
      <c r="LPO80" s="797"/>
      <c r="LPP80" s="797"/>
      <c r="LPQ80" s="797"/>
      <c r="LPR80" s="797"/>
      <c r="LPS80" s="797"/>
      <c r="LPT80" s="797"/>
      <c r="LPU80" s="797"/>
      <c r="LPV80" s="797"/>
      <c r="LPW80" s="797"/>
      <c r="LPX80" s="797"/>
      <c r="LPY80" s="797"/>
      <c r="LPZ80" s="797"/>
      <c r="LQA80" s="797"/>
      <c r="LQB80" s="797"/>
      <c r="LQC80" s="797"/>
      <c r="LQD80" s="797"/>
      <c r="LQE80" s="797"/>
      <c r="LQF80" s="797"/>
      <c r="LQG80" s="797"/>
      <c r="LQH80" s="797"/>
      <c r="LQI80" s="797"/>
      <c r="LQJ80" s="797"/>
      <c r="LQK80" s="797"/>
      <c r="LQL80" s="797"/>
      <c r="LQM80" s="797"/>
      <c r="LQN80" s="797"/>
      <c r="LQO80" s="797"/>
      <c r="LQP80" s="797"/>
      <c r="LQQ80" s="797"/>
      <c r="LQR80" s="797"/>
      <c r="LQS80" s="797"/>
      <c r="LQT80" s="797"/>
      <c r="LQU80" s="797"/>
      <c r="LQV80" s="797"/>
      <c r="LQW80" s="797"/>
      <c r="LQX80" s="797"/>
      <c r="LQY80" s="797"/>
      <c r="LQZ80" s="797"/>
      <c r="LRA80" s="797"/>
      <c r="LRB80" s="797"/>
      <c r="LRC80" s="797"/>
      <c r="LRD80" s="797"/>
      <c r="LRE80" s="797"/>
      <c r="LRF80" s="797"/>
      <c r="LRG80" s="797"/>
      <c r="LRH80" s="797"/>
      <c r="LRI80" s="797"/>
      <c r="LRJ80" s="797"/>
      <c r="LRK80" s="797"/>
      <c r="LRL80" s="797"/>
      <c r="LRM80" s="797"/>
      <c r="LRN80" s="797"/>
      <c r="LRO80" s="797"/>
      <c r="LRP80" s="797"/>
      <c r="LRQ80" s="797"/>
      <c r="LRR80" s="797"/>
      <c r="LRS80" s="797"/>
      <c r="LRT80" s="797"/>
      <c r="LRU80" s="797"/>
      <c r="LRV80" s="797"/>
      <c r="LRW80" s="797"/>
      <c r="LRX80" s="797"/>
      <c r="LRY80" s="797"/>
      <c r="LRZ80" s="797"/>
      <c r="LSA80" s="797"/>
      <c r="LSB80" s="797"/>
      <c r="LSC80" s="797"/>
      <c r="LSD80" s="797"/>
      <c r="LSE80" s="797"/>
      <c r="LSF80" s="797"/>
      <c r="LSG80" s="797"/>
      <c r="LSH80" s="797"/>
      <c r="LSI80" s="797"/>
      <c r="LSJ80" s="797"/>
      <c r="LSK80" s="797"/>
      <c r="LSL80" s="797"/>
      <c r="LSM80" s="797"/>
      <c r="LSN80" s="797"/>
      <c r="LSO80" s="797"/>
      <c r="LSP80" s="797"/>
      <c r="LSQ80" s="797"/>
      <c r="LSR80" s="797"/>
      <c r="LSS80" s="797"/>
      <c r="LST80" s="797"/>
      <c r="LSU80" s="797"/>
      <c r="LSV80" s="797"/>
      <c r="LSW80" s="797"/>
      <c r="LSX80" s="797"/>
      <c r="LSY80" s="797"/>
      <c r="LSZ80" s="797"/>
      <c r="LTA80" s="797"/>
      <c r="LTB80" s="797"/>
      <c r="LTC80" s="797"/>
      <c r="LTD80" s="797"/>
      <c r="LTE80" s="797"/>
      <c r="LTF80" s="797"/>
      <c r="LTG80" s="797"/>
      <c r="LTH80" s="797"/>
      <c r="LTI80" s="797"/>
      <c r="LTJ80" s="797"/>
      <c r="LTK80" s="797"/>
      <c r="LTL80" s="797"/>
      <c r="LTM80" s="797"/>
      <c r="LTN80" s="797"/>
      <c r="LTO80" s="797"/>
      <c r="LTP80" s="797"/>
      <c r="LTQ80" s="797"/>
      <c r="LTR80" s="797"/>
      <c r="LTS80" s="797"/>
      <c r="LTT80" s="797"/>
      <c r="LTU80" s="797"/>
      <c r="LTV80" s="797"/>
      <c r="LTW80" s="797"/>
      <c r="LTX80" s="797"/>
      <c r="LTY80" s="797"/>
      <c r="LTZ80" s="797"/>
      <c r="LUA80" s="797"/>
      <c r="LUB80" s="797"/>
      <c r="LUC80" s="797"/>
      <c r="LUD80" s="797"/>
      <c r="LUE80" s="797"/>
      <c r="LUF80" s="797"/>
      <c r="LUG80" s="797"/>
      <c r="LUH80" s="797"/>
      <c r="LUI80" s="797"/>
      <c r="LUJ80" s="797"/>
      <c r="LUK80" s="797"/>
      <c r="LUL80" s="797"/>
      <c r="LUM80" s="797"/>
      <c r="LUN80" s="797"/>
      <c r="LUO80" s="797"/>
      <c r="LUP80" s="797"/>
      <c r="LUQ80" s="797"/>
      <c r="LUR80" s="797"/>
      <c r="LUS80" s="797"/>
      <c r="LUT80" s="797"/>
      <c r="LUU80" s="797"/>
      <c r="LUV80" s="797"/>
      <c r="LUW80" s="797"/>
      <c r="LUX80" s="797"/>
      <c r="LUY80" s="797"/>
      <c r="LUZ80" s="797"/>
      <c r="LVA80" s="797"/>
      <c r="LVB80" s="797"/>
      <c r="LVC80" s="797"/>
      <c r="LVD80" s="797"/>
      <c r="LVE80" s="797"/>
      <c r="LVF80" s="797"/>
      <c r="LVG80" s="797"/>
      <c r="LVH80" s="797"/>
      <c r="LVI80" s="797"/>
      <c r="LVJ80" s="797"/>
      <c r="LVK80" s="797"/>
      <c r="LVL80" s="797"/>
      <c r="LVM80" s="797"/>
      <c r="LVN80" s="797"/>
      <c r="LVO80" s="797"/>
      <c r="LVP80" s="797"/>
      <c r="LVQ80" s="797"/>
      <c r="LVR80" s="797"/>
      <c r="LVS80" s="797"/>
      <c r="LVT80" s="797"/>
      <c r="LVU80" s="797"/>
      <c r="LVV80" s="797"/>
      <c r="LVW80" s="797"/>
      <c r="LVX80" s="797"/>
      <c r="LVY80" s="797"/>
      <c r="LVZ80" s="797"/>
      <c r="LWA80" s="797"/>
      <c r="LWB80" s="797"/>
      <c r="LWC80" s="797"/>
      <c r="LWD80" s="797"/>
      <c r="LWE80" s="797"/>
      <c r="LWF80" s="797"/>
      <c r="LWG80" s="797"/>
      <c r="LWH80" s="797"/>
      <c r="LWI80" s="797"/>
      <c r="LWJ80" s="797"/>
      <c r="LWK80" s="797"/>
      <c r="LWL80" s="797"/>
      <c r="LWM80" s="797"/>
      <c r="LWN80" s="797"/>
      <c r="LWO80" s="797"/>
      <c r="LWP80" s="797"/>
      <c r="LWQ80" s="797"/>
      <c r="LWR80" s="797"/>
      <c r="LWS80" s="797"/>
      <c r="LWT80" s="797"/>
      <c r="LWU80" s="797"/>
      <c r="LWV80" s="797"/>
      <c r="LWW80" s="797"/>
      <c r="LWX80" s="797"/>
      <c r="LWY80" s="797"/>
      <c r="LWZ80" s="797"/>
      <c r="LXA80" s="797"/>
      <c r="LXB80" s="797"/>
      <c r="LXC80" s="797"/>
      <c r="LXD80" s="797"/>
      <c r="LXE80" s="797"/>
      <c r="LXF80" s="797"/>
      <c r="LXG80" s="797"/>
      <c r="LXH80" s="797"/>
      <c r="LXI80" s="797"/>
      <c r="LXJ80" s="797"/>
      <c r="LXK80" s="797"/>
      <c r="LXL80" s="797"/>
      <c r="LXM80" s="797"/>
      <c r="LXN80" s="797"/>
      <c r="LXO80" s="797"/>
      <c r="LXP80" s="797"/>
      <c r="LXQ80" s="797"/>
      <c r="LXR80" s="797"/>
      <c r="LXS80" s="797"/>
      <c r="LXT80" s="797"/>
      <c r="LXU80" s="797"/>
      <c r="LXV80" s="797"/>
      <c r="LXW80" s="797"/>
      <c r="LXX80" s="797"/>
      <c r="LXY80" s="797"/>
      <c r="LXZ80" s="797"/>
      <c r="LYA80" s="797"/>
      <c r="LYB80" s="797"/>
      <c r="LYC80" s="797"/>
      <c r="LYD80" s="797"/>
      <c r="LYE80" s="797"/>
      <c r="LYF80" s="797"/>
      <c r="LYG80" s="797"/>
      <c r="LYH80" s="797"/>
      <c r="LYI80" s="797"/>
      <c r="LYJ80" s="797"/>
      <c r="LYK80" s="797"/>
      <c r="LYL80" s="797"/>
      <c r="LYM80" s="797"/>
      <c r="LYN80" s="797"/>
      <c r="LYO80" s="797"/>
      <c r="LYP80" s="797"/>
      <c r="LYQ80" s="797"/>
      <c r="LYR80" s="797"/>
      <c r="LYS80" s="797"/>
      <c r="LYT80" s="797"/>
      <c r="LYU80" s="797"/>
      <c r="LYV80" s="797"/>
      <c r="LYW80" s="797"/>
      <c r="LYX80" s="797"/>
      <c r="LYY80" s="797"/>
      <c r="LYZ80" s="797"/>
      <c r="LZA80" s="797"/>
      <c r="LZB80" s="797"/>
      <c r="LZC80" s="797"/>
      <c r="LZD80" s="797"/>
      <c r="LZE80" s="797"/>
      <c r="LZF80" s="797"/>
      <c r="LZG80" s="797"/>
      <c r="LZH80" s="797"/>
      <c r="LZI80" s="797"/>
      <c r="LZJ80" s="797"/>
      <c r="LZK80" s="797"/>
      <c r="LZL80" s="797"/>
      <c r="LZM80" s="797"/>
      <c r="LZN80" s="797"/>
      <c r="LZO80" s="797"/>
      <c r="LZP80" s="797"/>
      <c r="LZQ80" s="797"/>
      <c r="LZR80" s="797"/>
      <c r="LZS80" s="797"/>
      <c r="LZT80" s="797"/>
      <c r="LZU80" s="797"/>
      <c r="LZV80" s="797"/>
      <c r="LZW80" s="797"/>
      <c r="LZX80" s="797"/>
      <c r="LZY80" s="797"/>
      <c r="LZZ80" s="797"/>
      <c r="MAA80" s="797"/>
      <c r="MAB80" s="797"/>
      <c r="MAC80" s="797"/>
      <c r="MAD80" s="797"/>
      <c r="MAE80" s="797"/>
      <c r="MAF80" s="797"/>
      <c r="MAG80" s="797"/>
      <c r="MAH80" s="797"/>
      <c r="MAI80" s="797"/>
      <c r="MAJ80" s="797"/>
      <c r="MAK80" s="797"/>
      <c r="MAL80" s="797"/>
      <c r="MAM80" s="797"/>
      <c r="MAN80" s="797"/>
      <c r="MAO80" s="797"/>
      <c r="MAP80" s="797"/>
      <c r="MAQ80" s="797"/>
      <c r="MAR80" s="797"/>
      <c r="MAS80" s="797"/>
      <c r="MAT80" s="797"/>
      <c r="MAU80" s="797"/>
      <c r="MAV80" s="797"/>
      <c r="MAW80" s="797"/>
      <c r="MAX80" s="797"/>
      <c r="MAY80" s="797"/>
      <c r="MAZ80" s="797"/>
      <c r="MBA80" s="797"/>
      <c r="MBB80" s="797"/>
      <c r="MBC80" s="797"/>
      <c r="MBD80" s="797"/>
      <c r="MBE80" s="797"/>
      <c r="MBF80" s="797"/>
      <c r="MBG80" s="797"/>
      <c r="MBH80" s="797"/>
      <c r="MBI80" s="797"/>
      <c r="MBJ80" s="797"/>
      <c r="MBK80" s="797"/>
      <c r="MBL80" s="797"/>
      <c r="MBM80" s="797"/>
      <c r="MBN80" s="797"/>
      <c r="MBO80" s="797"/>
      <c r="MBP80" s="797"/>
      <c r="MBQ80" s="797"/>
      <c r="MBR80" s="797"/>
      <c r="MBS80" s="797"/>
      <c r="MBT80" s="797"/>
      <c r="MBU80" s="797"/>
      <c r="MBV80" s="797"/>
      <c r="MBW80" s="797"/>
      <c r="MBX80" s="797"/>
      <c r="MBY80" s="797"/>
      <c r="MBZ80" s="797"/>
      <c r="MCA80" s="797"/>
      <c r="MCB80" s="797"/>
      <c r="MCC80" s="797"/>
      <c r="MCD80" s="797"/>
      <c r="MCE80" s="797"/>
      <c r="MCF80" s="797"/>
      <c r="MCG80" s="797"/>
      <c r="MCH80" s="797"/>
      <c r="MCI80" s="797"/>
      <c r="MCJ80" s="797"/>
      <c r="MCK80" s="797"/>
      <c r="MCL80" s="797"/>
      <c r="MCM80" s="797"/>
      <c r="MCN80" s="797"/>
      <c r="MCO80" s="797"/>
      <c r="MCP80" s="797"/>
      <c r="MCQ80" s="797"/>
      <c r="MCR80" s="797"/>
      <c r="MCS80" s="797"/>
      <c r="MCT80" s="797"/>
      <c r="MCU80" s="797"/>
      <c r="MCV80" s="797"/>
      <c r="MCW80" s="797"/>
      <c r="MCX80" s="797"/>
      <c r="MCY80" s="797"/>
      <c r="MCZ80" s="797"/>
      <c r="MDA80" s="797"/>
      <c r="MDB80" s="797"/>
      <c r="MDC80" s="797"/>
      <c r="MDD80" s="797"/>
      <c r="MDE80" s="797"/>
      <c r="MDF80" s="797"/>
      <c r="MDG80" s="797"/>
      <c r="MDH80" s="797"/>
      <c r="MDI80" s="797"/>
      <c r="MDJ80" s="797"/>
      <c r="MDK80" s="797"/>
      <c r="MDL80" s="797"/>
      <c r="MDM80" s="797"/>
      <c r="MDN80" s="797"/>
      <c r="MDO80" s="797"/>
      <c r="MDP80" s="797"/>
      <c r="MDQ80" s="797"/>
      <c r="MDR80" s="797"/>
      <c r="MDS80" s="797"/>
      <c r="MDT80" s="797"/>
      <c r="MDU80" s="797"/>
      <c r="MDV80" s="797"/>
      <c r="MDW80" s="797"/>
      <c r="MDX80" s="797"/>
      <c r="MDY80" s="797"/>
      <c r="MDZ80" s="797"/>
      <c r="MEA80" s="797"/>
      <c r="MEB80" s="797"/>
      <c r="MEC80" s="797"/>
      <c r="MED80" s="797"/>
      <c r="MEE80" s="797"/>
      <c r="MEF80" s="797"/>
      <c r="MEG80" s="797"/>
      <c r="MEH80" s="797"/>
      <c r="MEI80" s="797"/>
      <c r="MEJ80" s="797"/>
      <c r="MEK80" s="797"/>
      <c r="MEL80" s="797"/>
      <c r="MEM80" s="797"/>
      <c r="MEN80" s="797"/>
      <c r="MEO80" s="797"/>
      <c r="MEP80" s="797"/>
      <c r="MEQ80" s="797"/>
      <c r="MER80" s="797"/>
      <c r="MES80" s="797"/>
      <c r="MET80" s="797"/>
      <c r="MEU80" s="797"/>
      <c r="MEV80" s="797"/>
      <c r="MEW80" s="797"/>
      <c r="MEX80" s="797"/>
      <c r="MEY80" s="797"/>
      <c r="MEZ80" s="797"/>
      <c r="MFA80" s="797"/>
      <c r="MFB80" s="797"/>
      <c r="MFC80" s="797"/>
      <c r="MFD80" s="797"/>
      <c r="MFE80" s="797"/>
      <c r="MFF80" s="797"/>
      <c r="MFG80" s="797"/>
      <c r="MFH80" s="797"/>
      <c r="MFI80" s="797"/>
      <c r="MFJ80" s="797"/>
      <c r="MFK80" s="797"/>
      <c r="MFL80" s="797"/>
      <c r="MFM80" s="797"/>
      <c r="MFN80" s="797"/>
      <c r="MFO80" s="797"/>
      <c r="MFP80" s="797"/>
      <c r="MFQ80" s="797"/>
      <c r="MFR80" s="797"/>
      <c r="MFS80" s="797"/>
      <c r="MFT80" s="797"/>
      <c r="MFU80" s="797"/>
      <c r="MFV80" s="797"/>
      <c r="MFW80" s="797"/>
      <c r="MFX80" s="797"/>
      <c r="MFY80" s="797"/>
      <c r="MFZ80" s="797"/>
      <c r="MGA80" s="797"/>
      <c r="MGB80" s="797"/>
      <c r="MGC80" s="797"/>
      <c r="MGD80" s="797"/>
      <c r="MGE80" s="797"/>
      <c r="MGF80" s="797"/>
      <c r="MGG80" s="797"/>
      <c r="MGH80" s="797"/>
      <c r="MGI80" s="797"/>
      <c r="MGJ80" s="797"/>
      <c r="MGK80" s="797"/>
      <c r="MGL80" s="797"/>
      <c r="MGM80" s="797"/>
      <c r="MGN80" s="797"/>
      <c r="MGO80" s="797"/>
      <c r="MGP80" s="797"/>
      <c r="MGQ80" s="797"/>
      <c r="MGR80" s="797"/>
      <c r="MGS80" s="797"/>
      <c r="MGT80" s="797"/>
      <c r="MGU80" s="797"/>
      <c r="MGV80" s="797"/>
      <c r="MGW80" s="797"/>
      <c r="MGX80" s="797"/>
      <c r="MGY80" s="797"/>
      <c r="MGZ80" s="797"/>
      <c r="MHA80" s="797"/>
      <c r="MHB80" s="797"/>
      <c r="MHC80" s="797"/>
      <c r="MHD80" s="797"/>
      <c r="MHE80" s="797"/>
      <c r="MHF80" s="797"/>
      <c r="MHG80" s="797"/>
      <c r="MHH80" s="797"/>
      <c r="MHI80" s="797"/>
      <c r="MHJ80" s="797"/>
      <c r="MHK80" s="797"/>
      <c r="MHL80" s="797"/>
      <c r="MHM80" s="797"/>
      <c r="MHN80" s="797"/>
      <c r="MHO80" s="797"/>
      <c r="MHP80" s="797"/>
      <c r="MHQ80" s="797"/>
      <c r="MHR80" s="797"/>
      <c r="MHS80" s="797"/>
      <c r="MHT80" s="797"/>
      <c r="MHU80" s="797"/>
      <c r="MHV80" s="797"/>
      <c r="MHW80" s="797"/>
      <c r="MHX80" s="797"/>
      <c r="MHY80" s="797"/>
      <c r="MHZ80" s="797"/>
      <c r="MIA80" s="797"/>
      <c r="MIB80" s="797"/>
      <c r="MIC80" s="797"/>
      <c r="MID80" s="797"/>
      <c r="MIE80" s="797"/>
      <c r="MIF80" s="797"/>
      <c r="MIG80" s="797"/>
      <c r="MIH80" s="797"/>
      <c r="MII80" s="797"/>
      <c r="MIJ80" s="797"/>
      <c r="MIK80" s="797"/>
      <c r="MIL80" s="797"/>
      <c r="MIM80" s="797"/>
      <c r="MIN80" s="797"/>
      <c r="MIO80" s="797"/>
      <c r="MIP80" s="797"/>
      <c r="MIQ80" s="797"/>
      <c r="MIR80" s="797"/>
      <c r="MIS80" s="797"/>
      <c r="MIT80" s="797"/>
      <c r="MIU80" s="797"/>
      <c r="MIV80" s="797"/>
      <c r="MIW80" s="797"/>
      <c r="MIX80" s="797"/>
      <c r="MIY80" s="797"/>
      <c r="MIZ80" s="797"/>
      <c r="MJA80" s="797"/>
      <c r="MJB80" s="797"/>
      <c r="MJC80" s="797"/>
      <c r="MJD80" s="797"/>
      <c r="MJE80" s="797"/>
      <c r="MJF80" s="797"/>
      <c r="MJG80" s="797"/>
      <c r="MJH80" s="797"/>
      <c r="MJI80" s="797"/>
      <c r="MJJ80" s="797"/>
      <c r="MJK80" s="797"/>
      <c r="MJL80" s="797"/>
      <c r="MJM80" s="797"/>
      <c r="MJN80" s="797"/>
      <c r="MJO80" s="797"/>
      <c r="MJP80" s="797"/>
      <c r="MJQ80" s="797"/>
      <c r="MJR80" s="797"/>
      <c r="MJS80" s="797"/>
      <c r="MJT80" s="797"/>
      <c r="MJU80" s="797"/>
      <c r="MJV80" s="797"/>
      <c r="MJW80" s="797"/>
      <c r="MJX80" s="797"/>
      <c r="MJY80" s="797"/>
      <c r="MJZ80" s="797"/>
      <c r="MKA80" s="797"/>
      <c r="MKB80" s="797"/>
      <c r="MKC80" s="797"/>
      <c r="MKD80" s="797"/>
      <c r="MKE80" s="797"/>
      <c r="MKF80" s="797"/>
      <c r="MKG80" s="797"/>
      <c r="MKH80" s="797"/>
      <c r="MKI80" s="797"/>
      <c r="MKJ80" s="797"/>
      <c r="MKK80" s="797"/>
      <c r="MKL80" s="797"/>
      <c r="MKM80" s="797"/>
      <c r="MKN80" s="797"/>
      <c r="MKO80" s="797"/>
      <c r="MKP80" s="797"/>
      <c r="MKQ80" s="797"/>
      <c r="MKR80" s="797"/>
      <c r="MKS80" s="797"/>
      <c r="MKT80" s="797"/>
      <c r="MKU80" s="797"/>
      <c r="MKV80" s="797"/>
      <c r="MKW80" s="797"/>
      <c r="MKX80" s="797"/>
      <c r="MKY80" s="797"/>
      <c r="MKZ80" s="797"/>
      <c r="MLA80" s="797"/>
      <c r="MLB80" s="797"/>
      <c r="MLC80" s="797"/>
      <c r="MLD80" s="797"/>
      <c r="MLE80" s="797"/>
      <c r="MLF80" s="797"/>
      <c r="MLG80" s="797"/>
      <c r="MLH80" s="797"/>
      <c r="MLI80" s="797"/>
      <c r="MLJ80" s="797"/>
      <c r="MLK80" s="797"/>
      <c r="MLL80" s="797"/>
      <c r="MLM80" s="797"/>
      <c r="MLN80" s="797"/>
      <c r="MLO80" s="797"/>
      <c r="MLP80" s="797"/>
      <c r="MLQ80" s="797"/>
      <c r="MLR80" s="797"/>
      <c r="MLS80" s="797"/>
      <c r="MLT80" s="797"/>
      <c r="MLU80" s="797"/>
      <c r="MLV80" s="797"/>
      <c r="MLW80" s="797"/>
      <c r="MLX80" s="797"/>
      <c r="MLY80" s="797"/>
      <c r="MLZ80" s="797"/>
      <c r="MMA80" s="797"/>
      <c r="MMB80" s="797"/>
      <c r="MMC80" s="797"/>
      <c r="MMD80" s="797"/>
      <c r="MME80" s="797"/>
      <c r="MMF80" s="797"/>
      <c r="MMG80" s="797"/>
      <c r="MMH80" s="797"/>
      <c r="MMI80" s="797"/>
      <c r="MMJ80" s="797"/>
      <c r="MMK80" s="797"/>
      <c r="MML80" s="797"/>
      <c r="MMM80" s="797"/>
      <c r="MMN80" s="797"/>
      <c r="MMO80" s="797"/>
      <c r="MMP80" s="797"/>
      <c r="MMQ80" s="797"/>
      <c r="MMR80" s="797"/>
      <c r="MMS80" s="797"/>
      <c r="MMT80" s="797"/>
      <c r="MMU80" s="797"/>
      <c r="MMV80" s="797"/>
      <c r="MMW80" s="797"/>
      <c r="MMX80" s="797"/>
      <c r="MMY80" s="797"/>
      <c r="MMZ80" s="797"/>
      <c r="MNA80" s="797"/>
      <c r="MNB80" s="797"/>
      <c r="MNC80" s="797"/>
      <c r="MND80" s="797"/>
      <c r="MNE80" s="797"/>
      <c r="MNF80" s="797"/>
      <c r="MNG80" s="797"/>
      <c r="MNH80" s="797"/>
      <c r="MNI80" s="797"/>
      <c r="MNJ80" s="797"/>
      <c r="MNK80" s="797"/>
      <c r="MNL80" s="797"/>
      <c r="MNM80" s="797"/>
      <c r="MNN80" s="797"/>
      <c r="MNO80" s="797"/>
      <c r="MNP80" s="797"/>
      <c r="MNQ80" s="797"/>
      <c r="MNR80" s="797"/>
      <c r="MNS80" s="797"/>
      <c r="MNT80" s="797"/>
      <c r="MNU80" s="797"/>
      <c r="MNV80" s="797"/>
      <c r="MNW80" s="797"/>
      <c r="MNX80" s="797"/>
      <c r="MNY80" s="797"/>
      <c r="MNZ80" s="797"/>
      <c r="MOA80" s="797"/>
      <c r="MOB80" s="797"/>
      <c r="MOC80" s="797"/>
      <c r="MOD80" s="797"/>
      <c r="MOE80" s="797"/>
      <c r="MOF80" s="797"/>
      <c r="MOG80" s="797"/>
      <c r="MOH80" s="797"/>
      <c r="MOI80" s="797"/>
      <c r="MOJ80" s="797"/>
      <c r="MOK80" s="797"/>
      <c r="MOL80" s="797"/>
      <c r="MOM80" s="797"/>
      <c r="MON80" s="797"/>
      <c r="MOO80" s="797"/>
      <c r="MOP80" s="797"/>
      <c r="MOQ80" s="797"/>
      <c r="MOR80" s="797"/>
      <c r="MOS80" s="797"/>
      <c r="MOT80" s="797"/>
      <c r="MOU80" s="797"/>
      <c r="MOV80" s="797"/>
      <c r="MOW80" s="797"/>
      <c r="MOX80" s="797"/>
      <c r="MOY80" s="797"/>
      <c r="MOZ80" s="797"/>
      <c r="MPA80" s="797"/>
      <c r="MPB80" s="797"/>
      <c r="MPC80" s="797"/>
      <c r="MPD80" s="797"/>
      <c r="MPE80" s="797"/>
      <c r="MPF80" s="797"/>
      <c r="MPG80" s="797"/>
      <c r="MPH80" s="797"/>
      <c r="MPI80" s="797"/>
      <c r="MPJ80" s="797"/>
      <c r="MPK80" s="797"/>
      <c r="MPL80" s="797"/>
      <c r="MPM80" s="797"/>
      <c r="MPN80" s="797"/>
      <c r="MPO80" s="797"/>
      <c r="MPP80" s="797"/>
      <c r="MPQ80" s="797"/>
      <c r="MPR80" s="797"/>
      <c r="MPS80" s="797"/>
      <c r="MPT80" s="797"/>
      <c r="MPU80" s="797"/>
      <c r="MPV80" s="797"/>
      <c r="MPW80" s="797"/>
      <c r="MPX80" s="797"/>
      <c r="MPY80" s="797"/>
      <c r="MPZ80" s="797"/>
      <c r="MQA80" s="797"/>
      <c r="MQB80" s="797"/>
      <c r="MQC80" s="797"/>
      <c r="MQD80" s="797"/>
      <c r="MQE80" s="797"/>
      <c r="MQF80" s="797"/>
      <c r="MQG80" s="797"/>
      <c r="MQH80" s="797"/>
      <c r="MQI80" s="797"/>
      <c r="MQJ80" s="797"/>
      <c r="MQK80" s="797"/>
      <c r="MQL80" s="797"/>
      <c r="MQM80" s="797"/>
      <c r="MQN80" s="797"/>
      <c r="MQO80" s="797"/>
      <c r="MQP80" s="797"/>
      <c r="MQQ80" s="797"/>
      <c r="MQR80" s="797"/>
      <c r="MQS80" s="797"/>
      <c r="MQT80" s="797"/>
      <c r="MQU80" s="797"/>
      <c r="MQV80" s="797"/>
      <c r="MQW80" s="797"/>
      <c r="MQX80" s="797"/>
      <c r="MQY80" s="797"/>
      <c r="MQZ80" s="797"/>
      <c r="MRA80" s="797"/>
      <c r="MRB80" s="797"/>
      <c r="MRC80" s="797"/>
      <c r="MRD80" s="797"/>
      <c r="MRE80" s="797"/>
      <c r="MRF80" s="797"/>
      <c r="MRG80" s="797"/>
      <c r="MRH80" s="797"/>
      <c r="MRI80" s="797"/>
      <c r="MRJ80" s="797"/>
      <c r="MRK80" s="797"/>
      <c r="MRL80" s="797"/>
      <c r="MRM80" s="797"/>
      <c r="MRN80" s="797"/>
      <c r="MRO80" s="797"/>
      <c r="MRP80" s="797"/>
      <c r="MRQ80" s="797"/>
      <c r="MRR80" s="797"/>
      <c r="MRS80" s="797"/>
      <c r="MRT80" s="797"/>
      <c r="MRU80" s="797"/>
      <c r="MRV80" s="797"/>
      <c r="MRW80" s="797"/>
      <c r="MRX80" s="797"/>
      <c r="MRY80" s="797"/>
      <c r="MRZ80" s="797"/>
      <c r="MSA80" s="797"/>
      <c r="MSB80" s="797"/>
      <c r="MSC80" s="797"/>
      <c r="MSD80" s="797"/>
      <c r="MSE80" s="797"/>
      <c r="MSF80" s="797"/>
      <c r="MSG80" s="797"/>
      <c r="MSH80" s="797"/>
      <c r="MSI80" s="797"/>
      <c r="MSJ80" s="797"/>
      <c r="MSK80" s="797"/>
      <c r="MSL80" s="797"/>
      <c r="MSM80" s="797"/>
      <c r="MSN80" s="797"/>
      <c r="MSO80" s="797"/>
      <c r="MSP80" s="797"/>
      <c r="MSQ80" s="797"/>
      <c r="MSR80" s="797"/>
      <c r="MSS80" s="797"/>
      <c r="MST80" s="797"/>
      <c r="MSU80" s="797"/>
      <c r="MSV80" s="797"/>
      <c r="MSW80" s="797"/>
      <c r="MSX80" s="797"/>
      <c r="MSY80" s="797"/>
      <c r="MSZ80" s="797"/>
      <c r="MTA80" s="797"/>
      <c r="MTB80" s="797"/>
      <c r="MTC80" s="797"/>
      <c r="MTD80" s="797"/>
      <c r="MTE80" s="797"/>
      <c r="MTF80" s="797"/>
      <c r="MTG80" s="797"/>
      <c r="MTH80" s="797"/>
      <c r="MTI80" s="797"/>
      <c r="MTJ80" s="797"/>
      <c r="MTK80" s="797"/>
      <c r="MTL80" s="797"/>
      <c r="MTM80" s="797"/>
      <c r="MTN80" s="797"/>
      <c r="MTO80" s="797"/>
      <c r="MTP80" s="797"/>
      <c r="MTQ80" s="797"/>
      <c r="MTR80" s="797"/>
      <c r="MTS80" s="797"/>
      <c r="MTT80" s="797"/>
      <c r="MTU80" s="797"/>
      <c r="MTV80" s="797"/>
      <c r="MTW80" s="797"/>
      <c r="MTX80" s="797"/>
      <c r="MTY80" s="797"/>
      <c r="MTZ80" s="797"/>
      <c r="MUA80" s="797"/>
      <c r="MUB80" s="797"/>
      <c r="MUC80" s="797"/>
      <c r="MUD80" s="797"/>
      <c r="MUE80" s="797"/>
      <c r="MUF80" s="797"/>
      <c r="MUG80" s="797"/>
      <c r="MUH80" s="797"/>
      <c r="MUI80" s="797"/>
      <c r="MUJ80" s="797"/>
      <c r="MUK80" s="797"/>
      <c r="MUL80" s="797"/>
      <c r="MUM80" s="797"/>
      <c r="MUN80" s="797"/>
      <c r="MUO80" s="797"/>
      <c r="MUP80" s="797"/>
      <c r="MUQ80" s="797"/>
      <c r="MUR80" s="797"/>
      <c r="MUS80" s="797"/>
      <c r="MUT80" s="797"/>
      <c r="MUU80" s="797"/>
      <c r="MUV80" s="797"/>
      <c r="MUW80" s="797"/>
      <c r="MUX80" s="797"/>
      <c r="MUY80" s="797"/>
      <c r="MUZ80" s="797"/>
      <c r="MVA80" s="797"/>
      <c r="MVB80" s="797"/>
      <c r="MVC80" s="797"/>
      <c r="MVD80" s="797"/>
      <c r="MVE80" s="797"/>
      <c r="MVF80" s="797"/>
      <c r="MVG80" s="797"/>
      <c r="MVH80" s="797"/>
      <c r="MVI80" s="797"/>
      <c r="MVJ80" s="797"/>
      <c r="MVK80" s="797"/>
      <c r="MVL80" s="797"/>
      <c r="MVM80" s="797"/>
      <c r="MVN80" s="797"/>
      <c r="MVO80" s="797"/>
      <c r="MVP80" s="797"/>
      <c r="MVQ80" s="797"/>
      <c r="MVR80" s="797"/>
      <c r="MVS80" s="797"/>
      <c r="MVT80" s="797"/>
      <c r="MVU80" s="797"/>
      <c r="MVV80" s="797"/>
      <c r="MVW80" s="797"/>
      <c r="MVX80" s="797"/>
      <c r="MVY80" s="797"/>
      <c r="MVZ80" s="797"/>
      <c r="MWA80" s="797"/>
      <c r="MWB80" s="797"/>
      <c r="MWC80" s="797"/>
      <c r="MWD80" s="797"/>
      <c r="MWE80" s="797"/>
      <c r="MWF80" s="797"/>
      <c r="MWG80" s="797"/>
      <c r="MWH80" s="797"/>
      <c r="MWI80" s="797"/>
      <c r="MWJ80" s="797"/>
      <c r="MWK80" s="797"/>
      <c r="MWL80" s="797"/>
      <c r="MWM80" s="797"/>
      <c r="MWN80" s="797"/>
      <c r="MWO80" s="797"/>
      <c r="MWP80" s="797"/>
      <c r="MWQ80" s="797"/>
      <c r="MWR80" s="797"/>
      <c r="MWS80" s="797"/>
      <c r="MWT80" s="797"/>
      <c r="MWU80" s="797"/>
      <c r="MWV80" s="797"/>
      <c r="MWW80" s="797"/>
      <c r="MWX80" s="797"/>
      <c r="MWY80" s="797"/>
      <c r="MWZ80" s="797"/>
      <c r="MXA80" s="797"/>
      <c r="MXB80" s="797"/>
      <c r="MXC80" s="797"/>
      <c r="MXD80" s="797"/>
      <c r="MXE80" s="797"/>
      <c r="MXF80" s="797"/>
      <c r="MXG80" s="797"/>
      <c r="MXH80" s="797"/>
      <c r="MXI80" s="797"/>
      <c r="MXJ80" s="797"/>
      <c r="MXK80" s="797"/>
      <c r="MXL80" s="797"/>
      <c r="MXM80" s="797"/>
      <c r="MXN80" s="797"/>
      <c r="MXO80" s="797"/>
      <c r="MXP80" s="797"/>
      <c r="MXQ80" s="797"/>
      <c r="MXR80" s="797"/>
      <c r="MXS80" s="797"/>
      <c r="MXT80" s="797"/>
      <c r="MXU80" s="797"/>
      <c r="MXV80" s="797"/>
      <c r="MXW80" s="797"/>
      <c r="MXX80" s="797"/>
      <c r="MXY80" s="797"/>
      <c r="MXZ80" s="797"/>
      <c r="MYA80" s="797"/>
      <c r="MYB80" s="797"/>
      <c r="MYC80" s="797"/>
      <c r="MYD80" s="797"/>
      <c r="MYE80" s="797"/>
      <c r="MYF80" s="797"/>
      <c r="MYG80" s="797"/>
      <c r="MYH80" s="797"/>
      <c r="MYI80" s="797"/>
      <c r="MYJ80" s="797"/>
      <c r="MYK80" s="797"/>
      <c r="MYL80" s="797"/>
      <c r="MYM80" s="797"/>
      <c r="MYN80" s="797"/>
      <c r="MYO80" s="797"/>
      <c r="MYP80" s="797"/>
      <c r="MYQ80" s="797"/>
      <c r="MYR80" s="797"/>
      <c r="MYS80" s="797"/>
      <c r="MYT80" s="797"/>
      <c r="MYU80" s="797"/>
      <c r="MYV80" s="797"/>
      <c r="MYW80" s="797"/>
      <c r="MYX80" s="797"/>
      <c r="MYY80" s="797"/>
      <c r="MYZ80" s="797"/>
      <c r="MZA80" s="797"/>
      <c r="MZB80" s="797"/>
      <c r="MZC80" s="797"/>
      <c r="MZD80" s="797"/>
      <c r="MZE80" s="797"/>
      <c r="MZF80" s="797"/>
      <c r="MZG80" s="797"/>
      <c r="MZH80" s="797"/>
      <c r="MZI80" s="797"/>
      <c r="MZJ80" s="797"/>
      <c r="MZK80" s="797"/>
      <c r="MZL80" s="797"/>
      <c r="MZM80" s="797"/>
      <c r="MZN80" s="797"/>
      <c r="MZO80" s="797"/>
      <c r="MZP80" s="797"/>
      <c r="MZQ80" s="797"/>
      <c r="MZR80" s="797"/>
      <c r="MZS80" s="797"/>
      <c r="MZT80" s="797"/>
      <c r="MZU80" s="797"/>
      <c r="MZV80" s="797"/>
      <c r="MZW80" s="797"/>
      <c r="MZX80" s="797"/>
      <c r="MZY80" s="797"/>
      <c r="MZZ80" s="797"/>
      <c r="NAA80" s="797"/>
      <c r="NAB80" s="797"/>
      <c r="NAC80" s="797"/>
      <c r="NAD80" s="797"/>
      <c r="NAE80" s="797"/>
      <c r="NAF80" s="797"/>
      <c r="NAG80" s="797"/>
      <c r="NAH80" s="797"/>
      <c r="NAI80" s="797"/>
      <c r="NAJ80" s="797"/>
      <c r="NAK80" s="797"/>
      <c r="NAL80" s="797"/>
      <c r="NAM80" s="797"/>
      <c r="NAN80" s="797"/>
      <c r="NAO80" s="797"/>
      <c r="NAP80" s="797"/>
      <c r="NAQ80" s="797"/>
      <c r="NAR80" s="797"/>
      <c r="NAS80" s="797"/>
      <c r="NAT80" s="797"/>
      <c r="NAU80" s="797"/>
      <c r="NAV80" s="797"/>
      <c r="NAW80" s="797"/>
      <c r="NAX80" s="797"/>
      <c r="NAY80" s="797"/>
      <c r="NAZ80" s="797"/>
      <c r="NBA80" s="797"/>
      <c r="NBB80" s="797"/>
      <c r="NBC80" s="797"/>
      <c r="NBD80" s="797"/>
      <c r="NBE80" s="797"/>
      <c r="NBF80" s="797"/>
      <c r="NBG80" s="797"/>
      <c r="NBH80" s="797"/>
      <c r="NBI80" s="797"/>
      <c r="NBJ80" s="797"/>
      <c r="NBK80" s="797"/>
      <c r="NBL80" s="797"/>
      <c r="NBM80" s="797"/>
      <c r="NBN80" s="797"/>
      <c r="NBO80" s="797"/>
      <c r="NBP80" s="797"/>
      <c r="NBQ80" s="797"/>
      <c r="NBR80" s="797"/>
      <c r="NBS80" s="797"/>
      <c r="NBT80" s="797"/>
      <c r="NBU80" s="797"/>
      <c r="NBV80" s="797"/>
      <c r="NBW80" s="797"/>
      <c r="NBX80" s="797"/>
      <c r="NBY80" s="797"/>
      <c r="NBZ80" s="797"/>
      <c r="NCA80" s="797"/>
      <c r="NCB80" s="797"/>
      <c r="NCC80" s="797"/>
      <c r="NCD80" s="797"/>
      <c r="NCE80" s="797"/>
      <c r="NCF80" s="797"/>
      <c r="NCG80" s="797"/>
      <c r="NCH80" s="797"/>
      <c r="NCI80" s="797"/>
      <c r="NCJ80" s="797"/>
      <c r="NCK80" s="797"/>
      <c r="NCL80" s="797"/>
      <c r="NCM80" s="797"/>
      <c r="NCN80" s="797"/>
      <c r="NCO80" s="797"/>
      <c r="NCP80" s="797"/>
      <c r="NCQ80" s="797"/>
      <c r="NCR80" s="797"/>
      <c r="NCS80" s="797"/>
      <c r="NCT80" s="797"/>
      <c r="NCU80" s="797"/>
      <c r="NCV80" s="797"/>
      <c r="NCW80" s="797"/>
      <c r="NCX80" s="797"/>
      <c r="NCY80" s="797"/>
      <c r="NCZ80" s="797"/>
      <c r="NDA80" s="797"/>
      <c r="NDB80" s="797"/>
      <c r="NDC80" s="797"/>
      <c r="NDD80" s="797"/>
      <c r="NDE80" s="797"/>
      <c r="NDF80" s="797"/>
      <c r="NDG80" s="797"/>
      <c r="NDH80" s="797"/>
      <c r="NDI80" s="797"/>
      <c r="NDJ80" s="797"/>
      <c r="NDK80" s="797"/>
      <c r="NDL80" s="797"/>
      <c r="NDM80" s="797"/>
      <c r="NDN80" s="797"/>
      <c r="NDO80" s="797"/>
      <c r="NDP80" s="797"/>
      <c r="NDQ80" s="797"/>
      <c r="NDR80" s="797"/>
      <c r="NDS80" s="797"/>
      <c r="NDT80" s="797"/>
      <c r="NDU80" s="797"/>
      <c r="NDV80" s="797"/>
      <c r="NDW80" s="797"/>
      <c r="NDX80" s="797"/>
      <c r="NDY80" s="797"/>
      <c r="NDZ80" s="797"/>
      <c r="NEA80" s="797"/>
      <c r="NEB80" s="797"/>
      <c r="NEC80" s="797"/>
      <c r="NED80" s="797"/>
      <c r="NEE80" s="797"/>
      <c r="NEF80" s="797"/>
      <c r="NEG80" s="797"/>
      <c r="NEH80" s="797"/>
      <c r="NEI80" s="797"/>
      <c r="NEJ80" s="797"/>
      <c r="NEK80" s="797"/>
      <c r="NEL80" s="797"/>
      <c r="NEM80" s="797"/>
      <c r="NEN80" s="797"/>
      <c r="NEO80" s="797"/>
      <c r="NEP80" s="797"/>
      <c r="NEQ80" s="797"/>
      <c r="NER80" s="797"/>
      <c r="NES80" s="797"/>
      <c r="NET80" s="797"/>
      <c r="NEU80" s="797"/>
      <c r="NEV80" s="797"/>
      <c r="NEW80" s="797"/>
      <c r="NEX80" s="797"/>
      <c r="NEY80" s="797"/>
      <c r="NEZ80" s="797"/>
      <c r="NFA80" s="797"/>
      <c r="NFB80" s="797"/>
      <c r="NFC80" s="797"/>
      <c r="NFD80" s="797"/>
      <c r="NFE80" s="797"/>
      <c r="NFF80" s="797"/>
      <c r="NFG80" s="797"/>
      <c r="NFH80" s="797"/>
      <c r="NFI80" s="797"/>
      <c r="NFJ80" s="797"/>
      <c r="NFK80" s="797"/>
      <c r="NFL80" s="797"/>
      <c r="NFM80" s="797"/>
      <c r="NFN80" s="797"/>
      <c r="NFO80" s="797"/>
      <c r="NFP80" s="797"/>
      <c r="NFQ80" s="797"/>
      <c r="NFR80" s="797"/>
      <c r="NFS80" s="797"/>
      <c r="NFT80" s="797"/>
      <c r="NFU80" s="797"/>
      <c r="NFV80" s="797"/>
      <c r="NFW80" s="797"/>
      <c r="NFX80" s="797"/>
      <c r="NFY80" s="797"/>
      <c r="NFZ80" s="797"/>
      <c r="NGA80" s="797"/>
      <c r="NGB80" s="797"/>
      <c r="NGC80" s="797"/>
      <c r="NGD80" s="797"/>
      <c r="NGE80" s="797"/>
      <c r="NGF80" s="797"/>
      <c r="NGG80" s="797"/>
      <c r="NGH80" s="797"/>
      <c r="NGI80" s="797"/>
      <c r="NGJ80" s="797"/>
      <c r="NGK80" s="797"/>
      <c r="NGL80" s="797"/>
      <c r="NGM80" s="797"/>
      <c r="NGN80" s="797"/>
      <c r="NGO80" s="797"/>
      <c r="NGP80" s="797"/>
      <c r="NGQ80" s="797"/>
      <c r="NGR80" s="797"/>
      <c r="NGS80" s="797"/>
      <c r="NGT80" s="797"/>
      <c r="NGU80" s="797"/>
      <c r="NGV80" s="797"/>
      <c r="NGW80" s="797"/>
      <c r="NGX80" s="797"/>
      <c r="NGY80" s="797"/>
      <c r="NGZ80" s="797"/>
      <c r="NHA80" s="797"/>
      <c r="NHB80" s="797"/>
      <c r="NHC80" s="797"/>
      <c r="NHD80" s="797"/>
      <c r="NHE80" s="797"/>
      <c r="NHF80" s="797"/>
      <c r="NHG80" s="797"/>
      <c r="NHH80" s="797"/>
      <c r="NHI80" s="797"/>
      <c r="NHJ80" s="797"/>
      <c r="NHK80" s="797"/>
      <c r="NHL80" s="797"/>
      <c r="NHM80" s="797"/>
      <c r="NHN80" s="797"/>
      <c r="NHO80" s="797"/>
      <c r="NHP80" s="797"/>
      <c r="NHQ80" s="797"/>
      <c r="NHR80" s="797"/>
      <c r="NHS80" s="797"/>
      <c r="NHT80" s="797"/>
      <c r="NHU80" s="797"/>
      <c r="NHV80" s="797"/>
      <c r="NHW80" s="797"/>
      <c r="NHX80" s="797"/>
      <c r="NHY80" s="797"/>
      <c r="NHZ80" s="797"/>
      <c r="NIA80" s="797"/>
      <c r="NIB80" s="797"/>
      <c r="NIC80" s="797"/>
      <c r="NID80" s="797"/>
      <c r="NIE80" s="797"/>
      <c r="NIF80" s="797"/>
      <c r="NIG80" s="797"/>
      <c r="NIH80" s="797"/>
      <c r="NII80" s="797"/>
      <c r="NIJ80" s="797"/>
      <c r="NIK80" s="797"/>
      <c r="NIL80" s="797"/>
      <c r="NIM80" s="797"/>
      <c r="NIN80" s="797"/>
      <c r="NIO80" s="797"/>
      <c r="NIP80" s="797"/>
      <c r="NIQ80" s="797"/>
      <c r="NIR80" s="797"/>
      <c r="NIS80" s="797"/>
      <c r="NIT80" s="797"/>
      <c r="NIU80" s="797"/>
      <c r="NIV80" s="797"/>
      <c r="NIW80" s="797"/>
      <c r="NIX80" s="797"/>
      <c r="NIY80" s="797"/>
      <c r="NIZ80" s="797"/>
      <c r="NJA80" s="797"/>
      <c r="NJB80" s="797"/>
      <c r="NJC80" s="797"/>
      <c r="NJD80" s="797"/>
      <c r="NJE80" s="797"/>
      <c r="NJF80" s="797"/>
      <c r="NJG80" s="797"/>
      <c r="NJH80" s="797"/>
      <c r="NJI80" s="797"/>
      <c r="NJJ80" s="797"/>
      <c r="NJK80" s="797"/>
      <c r="NJL80" s="797"/>
      <c r="NJM80" s="797"/>
      <c r="NJN80" s="797"/>
      <c r="NJO80" s="797"/>
      <c r="NJP80" s="797"/>
      <c r="NJQ80" s="797"/>
      <c r="NJR80" s="797"/>
      <c r="NJS80" s="797"/>
      <c r="NJT80" s="797"/>
      <c r="NJU80" s="797"/>
      <c r="NJV80" s="797"/>
      <c r="NJW80" s="797"/>
      <c r="NJX80" s="797"/>
      <c r="NJY80" s="797"/>
      <c r="NJZ80" s="797"/>
      <c r="NKA80" s="797"/>
      <c r="NKB80" s="797"/>
      <c r="NKC80" s="797"/>
      <c r="NKD80" s="797"/>
      <c r="NKE80" s="797"/>
      <c r="NKF80" s="797"/>
      <c r="NKG80" s="797"/>
      <c r="NKH80" s="797"/>
      <c r="NKI80" s="797"/>
      <c r="NKJ80" s="797"/>
      <c r="NKK80" s="797"/>
      <c r="NKL80" s="797"/>
      <c r="NKM80" s="797"/>
      <c r="NKN80" s="797"/>
      <c r="NKO80" s="797"/>
      <c r="NKP80" s="797"/>
      <c r="NKQ80" s="797"/>
      <c r="NKR80" s="797"/>
      <c r="NKS80" s="797"/>
      <c r="NKT80" s="797"/>
      <c r="NKU80" s="797"/>
      <c r="NKV80" s="797"/>
      <c r="NKW80" s="797"/>
      <c r="NKX80" s="797"/>
      <c r="NKY80" s="797"/>
      <c r="NKZ80" s="797"/>
      <c r="NLA80" s="797"/>
      <c r="NLB80" s="797"/>
      <c r="NLC80" s="797"/>
      <c r="NLD80" s="797"/>
      <c r="NLE80" s="797"/>
      <c r="NLF80" s="797"/>
      <c r="NLG80" s="797"/>
      <c r="NLH80" s="797"/>
      <c r="NLI80" s="797"/>
      <c r="NLJ80" s="797"/>
      <c r="NLK80" s="797"/>
      <c r="NLL80" s="797"/>
      <c r="NLM80" s="797"/>
      <c r="NLN80" s="797"/>
      <c r="NLO80" s="797"/>
      <c r="NLP80" s="797"/>
      <c r="NLQ80" s="797"/>
      <c r="NLR80" s="797"/>
      <c r="NLS80" s="797"/>
      <c r="NLT80" s="797"/>
      <c r="NLU80" s="797"/>
      <c r="NLV80" s="797"/>
      <c r="NLW80" s="797"/>
      <c r="NLX80" s="797"/>
      <c r="NLY80" s="797"/>
      <c r="NLZ80" s="797"/>
      <c r="NMA80" s="797"/>
      <c r="NMB80" s="797"/>
      <c r="NMC80" s="797"/>
      <c r="NMD80" s="797"/>
      <c r="NME80" s="797"/>
      <c r="NMF80" s="797"/>
      <c r="NMG80" s="797"/>
      <c r="NMH80" s="797"/>
      <c r="NMI80" s="797"/>
      <c r="NMJ80" s="797"/>
      <c r="NMK80" s="797"/>
      <c r="NML80" s="797"/>
      <c r="NMM80" s="797"/>
      <c r="NMN80" s="797"/>
      <c r="NMO80" s="797"/>
      <c r="NMP80" s="797"/>
      <c r="NMQ80" s="797"/>
      <c r="NMR80" s="797"/>
      <c r="NMS80" s="797"/>
      <c r="NMT80" s="797"/>
      <c r="NMU80" s="797"/>
      <c r="NMV80" s="797"/>
      <c r="NMW80" s="797"/>
      <c r="NMX80" s="797"/>
      <c r="NMY80" s="797"/>
      <c r="NMZ80" s="797"/>
      <c r="NNA80" s="797"/>
      <c r="NNB80" s="797"/>
      <c r="NNC80" s="797"/>
      <c r="NND80" s="797"/>
      <c r="NNE80" s="797"/>
      <c r="NNF80" s="797"/>
      <c r="NNG80" s="797"/>
      <c r="NNH80" s="797"/>
      <c r="NNI80" s="797"/>
      <c r="NNJ80" s="797"/>
      <c r="NNK80" s="797"/>
      <c r="NNL80" s="797"/>
      <c r="NNM80" s="797"/>
      <c r="NNN80" s="797"/>
      <c r="NNO80" s="797"/>
      <c r="NNP80" s="797"/>
      <c r="NNQ80" s="797"/>
      <c r="NNR80" s="797"/>
      <c r="NNS80" s="797"/>
      <c r="NNT80" s="797"/>
      <c r="NNU80" s="797"/>
      <c r="NNV80" s="797"/>
      <c r="NNW80" s="797"/>
      <c r="NNX80" s="797"/>
      <c r="NNY80" s="797"/>
      <c r="NNZ80" s="797"/>
      <c r="NOA80" s="797"/>
      <c r="NOB80" s="797"/>
      <c r="NOC80" s="797"/>
      <c r="NOD80" s="797"/>
      <c r="NOE80" s="797"/>
      <c r="NOF80" s="797"/>
      <c r="NOG80" s="797"/>
      <c r="NOH80" s="797"/>
      <c r="NOI80" s="797"/>
      <c r="NOJ80" s="797"/>
      <c r="NOK80" s="797"/>
      <c r="NOL80" s="797"/>
      <c r="NOM80" s="797"/>
      <c r="NON80" s="797"/>
      <c r="NOO80" s="797"/>
      <c r="NOP80" s="797"/>
      <c r="NOQ80" s="797"/>
      <c r="NOR80" s="797"/>
      <c r="NOS80" s="797"/>
      <c r="NOT80" s="797"/>
      <c r="NOU80" s="797"/>
      <c r="NOV80" s="797"/>
      <c r="NOW80" s="797"/>
      <c r="NOX80" s="797"/>
      <c r="NOY80" s="797"/>
      <c r="NOZ80" s="797"/>
      <c r="NPA80" s="797"/>
      <c r="NPB80" s="797"/>
      <c r="NPC80" s="797"/>
      <c r="NPD80" s="797"/>
      <c r="NPE80" s="797"/>
      <c r="NPF80" s="797"/>
      <c r="NPG80" s="797"/>
      <c r="NPH80" s="797"/>
      <c r="NPI80" s="797"/>
      <c r="NPJ80" s="797"/>
      <c r="NPK80" s="797"/>
      <c r="NPL80" s="797"/>
      <c r="NPM80" s="797"/>
      <c r="NPN80" s="797"/>
      <c r="NPO80" s="797"/>
      <c r="NPP80" s="797"/>
      <c r="NPQ80" s="797"/>
      <c r="NPR80" s="797"/>
      <c r="NPS80" s="797"/>
      <c r="NPT80" s="797"/>
      <c r="NPU80" s="797"/>
      <c r="NPV80" s="797"/>
      <c r="NPW80" s="797"/>
      <c r="NPX80" s="797"/>
      <c r="NPY80" s="797"/>
      <c r="NPZ80" s="797"/>
      <c r="NQA80" s="797"/>
      <c r="NQB80" s="797"/>
      <c r="NQC80" s="797"/>
      <c r="NQD80" s="797"/>
      <c r="NQE80" s="797"/>
      <c r="NQF80" s="797"/>
      <c r="NQG80" s="797"/>
      <c r="NQH80" s="797"/>
      <c r="NQI80" s="797"/>
      <c r="NQJ80" s="797"/>
      <c r="NQK80" s="797"/>
      <c r="NQL80" s="797"/>
      <c r="NQM80" s="797"/>
      <c r="NQN80" s="797"/>
      <c r="NQO80" s="797"/>
      <c r="NQP80" s="797"/>
      <c r="NQQ80" s="797"/>
      <c r="NQR80" s="797"/>
      <c r="NQS80" s="797"/>
      <c r="NQT80" s="797"/>
      <c r="NQU80" s="797"/>
      <c r="NQV80" s="797"/>
      <c r="NQW80" s="797"/>
      <c r="NQX80" s="797"/>
      <c r="NQY80" s="797"/>
      <c r="NQZ80" s="797"/>
      <c r="NRA80" s="797"/>
      <c r="NRB80" s="797"/>
      <c r="NRC80" s="797"/>
      <c r="NRD80" s="797"/>
      <c r="NRE80" s="797"/>
      <c r="NRF80" s="797"/>
      <c r="NRG80" s="797"/>
      <c r="NRH80" s="797"/>
      <c r="NRI80" s="797"/>
      <c r="NRJ80" s="797"/>
      <c r="NRK80" s="797"/>
      <c r="NRL80" s="797"/>
      <c r="NRM80" s="797"/>
      <c r="NRN80" s="797"/>
      <c r="NRO80" s="797"/>
      <c r="NRP80" s="797"/>
      <c r="NRQ80" s="797"/>
      <c r="NRR80" s="797"/>
      <c r="NRS80" s="797"/>
      <c r="NRT80" s="797"/>
      <c r="NRU80" s="797"/>
      <c r="NRV80" s="797"/>
      <c r="NRW80" s="797"/>
      <c r="NRX80" s="797"/>
      <c r="NRY80" s="797"/>
      <c r="NRZ80" s="797"/>
      <c r="NSA80" s="797"/>
      <c r="NSB80" s="797"/>
      <c r="NSC80" s="797"/>
      <c r="NSD80" s="797"/>
      <c r="NSE80" s="797"/>
      <c r="NSF80" s="797"/>
      <c r="NSG80" s="797"/>
      <c r="NSH80" s="797"/>
      <c r="NSI80" s="797"/>
      <c r="NSJ80" s="797"/>
      <c r="NSK80" s="797"/>
      <c r="NSL80" s="797"/>
      <c r="NSM80" s="797"/>
      <c r="NSN80" s="797"/>
      <c r="NSO80" s="797"/>
      <c r="NSP80" s="797"/>
      <c r="NSQ80" s="797"/>
      <c r="NSR80" s="797"/>
      <c r="NSS80" s="797"/>
      <c r="NST80" s="797"/>
      <c r="NSU80" s="797"/>
      <c r="NSV80" s="797"/>
      <c r="NSW80" s="797"/>
      <c r="NSX80" s="797"/>
      <c r="NSY80" s="797"/>
      <c r="NSZ80" s="797"/>
      <c r="NTA80" s="797"/>
      <c r="NTB80" s="797"/>
      <c r="NTC80" s="797"/>
      <c r="NTD80" s="797"/>
      <c r="NTE80" s="797"/>
      <c r="NTF80" s="797"/>
      <c r="NTG80" s="797"/>
      <c r="NTH80" s="797"/>
      <c r="NTI80" s="797"/>
      <c r="NTJ80" s="797"/>
      <c r="NTK80" s="797"/>
      <c r="NTL80" s="797"/>
      <c r="NTM80" s="797"/>
      <c r="NTN80" s="797"/>
      <c r="NTO80" s="797"/>
      <c r="NTP80" s="797"/>
      <c r="NTQ80" s="797"/>
      <c r="NTR80" s="797"/>
      <c r="NTS80" s="797"/>
      <c r="NTT80" s="797"/>
      <c r="NTU80" s="797"/>
      <c r="NTV80" s="797"/>
      <c r="NTW80" s="797"/>
      <c r="NTX80" s="797"/>
      <c r="NTY80" s="797"/>
      <c r="NTZ80" s="797"/>
      <c r="NUA80" s="797"/>
      <c r="NUB80" s="797"/>
      <c r="NUC80" s="797"/>
      <c r="NUD80" s="797"/>
      <c r="NUE80" s="797"/>
      <c r="NUF80" s="797"/>
      <c r="NUG80" s="797"/>
      <c r="NUH80" s="797"/>
      <c r="NUI80" s="797"/>
      <c r="NUJ80" s="797"/>
      <c r="NUK80" s="797"/>
      <c r="NUL80" s="797"/>
      <c r="NUM80" s="797"/>
      <c r="NUN80" s="797"/>
      <c r="NUO80" s="797"/>
      <c r="NUP80" s="797"/>
      <c r="NUQ80" s="797"/>
      <c r="NUR80" s="797"/>
      <c r="NUS80" s="797"/>
      <c r="NUT80" s="797"/>
      <c r="NUU80" s="797"/>
      <c r="NUV80" s="797"/>
      <c r="NUW80" s="797"/>
      <c r="NUX80" s="797"/>
      <c r="NUY80" s="797"/>
      <c r="NUZ80" s="797"/>
      <c r="NVA80" s="797"/>
      <c r="NVB80" s="797"/>
      <c r="NVC80" s="797"/>
      <c r="NVD80" s="797"/>
      <c r="NVE80" s="797"/>
      <c r="NVF80" s="797"/>
      <c r="NVG80" s="797"/>
      <c r="NVH80" s="797"/>
      <c r="NVI80" s="797"/>
      <c r="NVJ80" s="797"/>
      <c r="NVK80" s="797"/>
      <c r="NVL80" s="797"/>
      <c r="NVM80" s="797"/>
      <c r="NVN80" s="797"/>
      <c r="NVO80" s="797"/>
      <c r="NVP80" s="797"/>
      <c r="NVQ80" s="797"/>
      <c r="NVR80" s="797"/>
      <c r="NVS80" s="797"/>
      <c r="NVT80" s="797"/>
      <c r="NVU80" s="797"/>
      <c r="NVV80" s="797"/>
      <c r="NVW80" s="797"/>
      <c r="NVX80" s="797"/>
      <c r="NVY80" s="797"/>
      <c r="NVZ80" s="797"/>
      <c r="NWA80" s="797"/>
      <c r="NWB80" s="797"/>
      <c r="NWC80" s="797"/>
      <c r="NWD80" s="797"/>
      <c r="NWE80" s="797"/>
      <c r="NWF80" s="797"/>
      <c r="NWG80" s="797"/>
      <c r="NWH80" s="797"/>
      <c r="NWI80" s="797"/>
      <c r="NWJ80" s="797"/>
      <c r="NWK80" s="797"/>
      <c r="NWL80" s="797"/>
      <c r="NWM80" s="797"/>
      <c r="NWN80" s="797"/>
      <c r="NWO80" s="797"/>
      <c r="NWP80" s="797"/>
      <c r="NWQ80" s="797"/>
      <c r="NWR80" s="797"/>
      <c r="NWS80" s="797"/>
      <c r="NWT80" s="797"/>
      <c r="NWU80" s="797"/>
      <c r="NWV80" s="797"/>
      <c r="NWW80" s="797"/>
      <c r="NWX80" s="797"/>
      <c r="NWY80" s="797"/>
      <c r="NWZ80" s="797"/>
      <c r="NXA80" s="797"/>
      <c r="NXB80" s="797"/>
      <c r="NXC80" s="797"/>
      <c r="NXD80" s="797"/>
      <c r="NXE80" s="797"/>
      <c r="NXF80" s="797"/>
      <c r="NXG80" s="797"/>
      <c r="NXH80" s="797"/>
      <c r="NXI80" s="797"/>
      <c r="NXJ80" s="797"/>
      <c r="NXK80" s="797"/>
      <c r="NXL80" s="797"/>
      <c r="NXM80" s="797"/>
      <c r="NXN80" s="797"/>
      <c r="NXO80" s="797"/>
      <c r="NXP80" s="797"/>
      <c r="NXQ80" s="797"/>
      <c r="NXR80" s="797"/>
      <c r="NXS80" s="797"/>
      <c r="NXT80" s="797"/>
      <c r="NXU80" s="797"/>
      <c r="NXV80" s="797"/>
      <c r="NXW80" s="797"/>
      <c r="NXX80" s="797"/>
      <c r="NXY80" s="797"/>
      <c r="NXZ80" s="797"/>
      <c r="NYA80" s="797"/>
      <c r="NYB80" s="797"/>
      <c r="NYC80" s="797"/>
      <c r="NYD80" s="797"/>
      <c r="NYE80" s="797"/>
      <c r="NYF80" s="797"/>
      <c r="NYG80" s="797"/>
      <c r="NYH80" s="797"/>
      <c r="NYI80" s="797"/>
      <c r="NYJ80" s="797"/>
      <c r="NYK80" s="797"/>
      <c r="NYL80" s="797"/>
      <c r="NYM80" s="797"/>
      <c r="NYN80" s="797"/>
      <c r="NYO80" s="797"/>
      <c r="NYP80" s="797"/>
      <c r="NYQ80" s="797"/>
      <c r="NYR80" s="797"/>
      <c r="NYS80" s="797"/>
      <c r="NYT80" s="797"/>
      <c r="NYU80" s="797"/>
      <c r="NYV80" s="797"/>
      <c r="NYW80" s="797"/>
      <c r="NYX80" s="797"/>
      <c r="NYY80" s="797"/>
      <c r="NYZ80" s="797"/>
      <c r="NZA80" s="797"/>
      <c r="NZB80" s="797"/>
      <c r="NZC80" s="797"/>
      <c r="NZD80" s="797"/>
      <c r="NZE80" s="797"/>
      <c r="NZF80" s="797"/>
      <c r="NZG80" s="797"/>
      <c r="NZH80" s="797"/>
      <c r="NZI80" s="797"/>
      <c r="NZJ80" s="797"/>
      <c r="NZK80" s="797"/>
      <c r="NZL80" s="797"/>
      <c r="NZM80" s="797"/>
      <c r="NZN80" s="797"/>
      <c r="NZO80" s="797"/>
      <c r="NZP80" s="797"/>
      <c r="NZQ80" s="797"/>
      <c r="NZR80" s="797"/>
      <c r="NZS80" s="797"/>
      <c r="NZT80" s="797"/>
      <c r="NZU80" s="797"/>
      <c r="NZV80" s="797"/>
      <c r="NZW80" s="797"/>
      <c r="NZX80" s="797"/>
      <c r="NZY80" s="797"/>
      <c r="NZZ80" s="797"/>
      <c r="OAA80" s="797"/>
      <c r="OAB80" s="797"/>
      <c r="OAC80" s="797"/>
      <c r="OAD80" s="797"/>
      <c r="OAE80" s="797"/>
      <c r="OAF80" s="797"/>
      <c r="OAG80" s="797"/>
      <c r="OAH80" s="797"/>
      <c r="OAI80" s="797"/>
      <c r="OAJ80" s="797"/>
      <c r="OAK80" s="797"/>
      <c r="OAL80" s="797"/>
      <c r="OAM80" s="797"/>
      <c r="OAN80" s="797"/>
      <c r="OAO80" s="797"/>
      <c r="OAP80" s="797"/>
      <c r="OAQ80" s="797"/>
      <c r="OAR80" s="797"/>
      <c r="OAS80" s="797"/>
      <c r="OAT80" s="797"/>
      <c r="OAU80" s="797"/>
      <c r="OAV80" s="797"/>
      <c r="OAW80" s="797"/>
      <c r="OAX80" s="797"/>
      <c r="OAY80" s="797"/>
      <c r="OAZ80" s="797"/>
      <c r="OBA80" s="797"/>
      <c r="OBB80" s="797"/>
      <c r="OBC80" s="797"/>
      <c r="OBD80" s="797"/>
      <c r="OBE80" s="797"/>
      <c r="OBF80" s="797"/>
      <c r="OBG80" s="797"/>
      <c r="OBH80" s="797"/>
      <c r="OBI80" s="797"/>
      <c r="OBJ80" s="797"/>
      <c r="OBK80" s="797"/>
      <c r="OBL80" s="797"/>
      <c r="OBM80" s="797"/>
      <c r="OBN80" s="797"/>
      <c r="OBO80" s="797"/>
      <c r="OBP80" s="797"/>
      <c r="OBQ80" s="797"/>
      <c r="OBR80" s="797"/>
      <c r="OBS80" s="797"/>
      <c r="OBT80" s="797"/>
      <c r="OBU80" s="797"/>
      <c r="OBV80" s="797"/>
      <c r="OBW80" s="797"/>
      <c r="OBX80" s="797"/>
      <c r="OBY80" s="797"/>
      <c r="OBZ80" s="797"/>
      <c r="OCA80" s="797"/>
      <c r="OCB80" s="797"/>
      <c r="OCC80" s="797"/>
      <c r="OCD80" s="797"/>
      <c r="OCE80" s="797"/>
      <c r="OCF80" s="797"/>
      <c r="OCG80" s="797"/>
      <c r="OCH80" s="797"/>
      <c r="OCI80" s="797"/>
      <c r="OCJ80" s="797"/>
      <c r="OCK80" s="797"/>
      <c r="OCL80" s="797"/>
      <c r="OCM80" s="797"/>
      <c r="OCN80" s="797"/>
      <c r="OCO80" s="797"/>
      <c r="OCP80" s="797"/>
      <c r="OCQ80" s="797"/>
      <c r="OCR80" s="797"/>
      <c r="OCS80" s="797"/>
      <c r="OCT80" s="797"/>
      <c r="OCU80" s="797"/>
      <c r="OCV80" s="797"/>
      <c r="OCW80" s="797"/>
      <c r="OCX80" s="797"/>
      <c r="OCY80" s="797"/>
      <c r="OCZ80" s="797"/>
      <c r="ODA80" s="797"/>
      <c r="ODB80" s="797"/>
      <c r="ODC80" s="797"/>
      <c r="ODD80" s="797"/>
      <c r="ODE80" s="797"/>
      <c r="ODF80" s="797"/>
      <c r="ODG80" s="797"/>
      <c r="ODH80" s="797"/>
      <c r="ODI80" s="797"/>
      <c r="ODJ80" s="797"/>
      <c r="ODK80" s="797"/>
      <c r="ODL80" s="797"/>
      <c r="ODM80" s="797"/>
      <c r="ODN80" s="797"/>
      <c r="ODO80" s="797"/>
      <c r="ODP80" s="797"/>
      <c r="ODQ80" s="797"/>
      <c r="ODR80" s="797"/>
      <c r="ODS80" s="797"/>
      <c r="ODT80" s="797"/>
      <c r="ODU80" s="797"/>
      <c r="ODV80" s="797"/>
      <c r="ODW80" s="797"/>
      <c r="ODX80" s="797"/>
      <c r="ODY80" s="797"/>
      <c r="ODZ80" s="797"/>
      <c r="OEA80" s="797"/>
      <c r="OEB80" s="797"/>
      <c r="OEC80" s="797"/>
      <c r="OED80" s="797"/>
      <c r="OEE80" s="797"/>
      <c r="OEF80" s="797"/>
      <c r="OEG80" s="797"/>
      <c r="OEH80" s="797"/>
      <c r="OEI80" s="797"/>
      <c r="OEJ80" s="797"/>
      <c r="OEK80" s="797"/>
      <c r="OEL80" s="797"/>
      <c r="OEM80" s="797"/>
      <c r="OEN80" s="797"/>
      <c r="OEO80" s="797"/>
      <c r="OEP80" s="797"/>
      <c r="OEQ80" s="797"/>
      <c r="OER80" s="797"/>
      <c r="OES80" s="797"/>
      <c r="OET80" s="797"/>
      <c r="OEU80" s="797"/>
      <c r="OEV80" s="797"/>
      <c r="OEW80" s="797"/>
      <c r="OEX80" s="797"/>
      <c r="OEY80" s="797"/>
      <c r="OEZ80" s="797"/>
      <c r="OFA80" s="797"/>
      <c r="OFB80" s="797"/>
      <c r="OFC80" s="797"/>
      <c r="OFD80" s="797"/>
      <c r="OFE80" s="797"/>
      <c r="OFF80" s="797"/>
      <c r="OFG80" s="797"/>
      <c r="OFH80" s="797"/>
      <c r="OFI80" s="797"/>
      <c r="OFJ80" s="797"/>
      <c r="OFK80" s="797"/>
      <c r="OFL80" s="797"/>
      <c r="OFM80" s="797"/>
      <c r="OFN80" s="797"/>
      <c r="OFO80" s="797"/>
      <c r="OFP80" s="797"/>
      <c r="OFQ80" s="797"/>
      <c r="OFR80" s="797"/>
      <c r="OFS80" s="797"/>
      <c r="OFT80" s="797"/>
      <c r="OFU80" s="797"/>
      <c r="OFV80" s="797"/>
      <c r="OFW80" s="797"/>
      <c r="OFX80" s="797"/>
      <c r="OFY80" s="797"/>
      <c r="OFZ80" s="797"/>
      <c r="OGA80" s="797"/>
      <c r="OGB80" s="797"/>
      <c r="OGC80" s="797"/>
      <c r="OGD80" s="797"/>
      <c r="OGE80" s="797"/>
      <c r="OGF80" s="797"/>
      <c r="OGG80" s="797"/>
      <c r="OGH80" s="797"/>
      <c r="OGI80" s="797"/>
      <c r="OGJ80" s="797"/>
      <c r="OGK80" s="797"/>
      <c r="OGL80" s="797"/>
      <c r="OGM80" s="797"/>
      <c r="OGN80" s="797"/>
      <c r="OGO80" s="797"/>
      <c r="OGP80" s="797"/>
      <c r="OGQ80" s="797"/>
      <c r="OGR80" s="797"/>
      <c r="OGS80" s="797"/>
      <c r="OGT80" s="797"/>
      <c r="OGU80" s="797"/>
      <c r="OGV80" s="797"/>
      <c r="OGW80" s="797"/>
      <c r="OGX80" s="797"/>
      <c r="OGY80" s="797"/>
      <c r="OGZ80" s="797"/>
      <c r="OHA80" s="797"/>
      <c r="OHB80" s="797"/>
      <c r="OHC80" s="797"/>
      <c r="OHD80" s="797"/>
      <c r="OHE80" s="797"/>
      <c r="OHF80" s="797"/>
      <c r="OHG80" s="797"/>
      <c r="OHH80" s="797"/>
      <c r="OHI80" s="797"/>
      <c r="OHJ80" s="797"/>
      <c r="OHK80" s="797"/>
      <c r="OHL80" s="797"/>
      <c r="OHM80" s="797"/>
      <c r="OHN80" s="797"/>
      <c r="OHO80" s="797"/>
      <c r="OHP80" s="797"/>
      <c r="OHQ80" s="797"/>
      <c r="OHR80" s="797"/>
      <c r="OHS80" s="797"/>
      <c r="OHT80" s="797"/>
      <c r="OHU80" s="797"/>
      <c r="OHV80" s="797"/>
      <c r="OHW80" s="797"/>
      <c r="OHX80" s="797"/>
      <c r="OHY80" s="797"/>
      <c r="OHZ80" s="797"/>
      <c r="OIA80" s="797"/>
      <c r="OIB80" s="797"/>
      <c r="OIC80" s="797"/>
      <c r="OID80" s="797"/>
      <c r="OIE80" s="797"/>
      <c r="OIF80" s="797"/>
      <c r="OIG80" s="797"/>
      <c r="OIH80" s="797"/>
      <c r="OII80" s="797"/>
      <c r="OIJ80" s="797"/>
      <c r="OIK80" s="797"/>
      <c r="OIL80" s="797"/>
      <c r="OIM80" s="797"/>
      <c r="OIN80" s="797"/>
      <c r="OIO80" s="797"/>
      <c r="OIP80" s="797"/>
      <c r="OIQ80" s="797"/>
      <c r="OIR80" s="797"/>
      <c r="OIS80" s="797"/>
      <c r="OIT80" s="797"/>
      <c r="OIU80" s="797"/>
      <c r="OIV80" s="797"/>
      <c r="OIW80" s="797"/>
      <c r="OIX80" s="797"/>
      <c r="OIY80" s="797"/>
      <c r="OIZ80" s="797"/>
      <c r="OJA80" s="797"/>
      <c r="OJB80" s="797"/>
      <c r="OJC80" s="797"/>
      <c r="OJD80" s="797"/>
      <c r="OJE80" s="797"/>
      <c r="OJF80" s="797"/>
      <c r="OJG80" s="797"/>
      <c r="OJH80" s="797"/>
      <c r="OJI80" s="797"/>
      <c r="OJJ80" s="797"/>
      <c r="OJK80" s="797"/>
      <c r="OJL80" s="797"/>
      <c r="OJM80" s="797"/>
      <c r="OJN80" s="797"/>
      <c r="OJO80" s="797"/>
      <c r="OJP80" s="797"/>
      <c r="OJQ80" s="797"/>
      <c r="OJR80" s="797"/>
      <c r="OJS80" s="797"/>
      <c r="OJT80" s="797"/>
      <c r="OJU80" s="797"/>
      <c r="OJV80" s="797"/>
      <c r="OJW80" s="797"/>
      <c r="OJX80" s="797"/>
      <c r="OJY80" s="797"/>
      <c r="OJZ80" s="797"/>
      <c r="OKA80" s="797"/>
      <c r="OKB80" s="797"/>
      <c r="OKC80" s="797"/>
      <c r="OKD80" s="797"/>
      <c r="OKE80" s="797"/>
      <c r="OKF80" s="797"/>
      <c r="OKG80" s="797"/>
      <c r="OKH80" s="797"/>
      <c r="OKI80" s="797"/>
      <c r="OKJ80" s="797"/>
      <c r="OKK80" s="797"/>
      <c r="OKL80" s="797"/>
      <c r="OKM80" s="797"/>
      <c r="OKN80" s="797"/>
      <c r="OKO80" s="797"/>
      <c r="OKP80" s="797"/>
      <c r="OKQ80" s="797"/>
      <c r="OKR80" s="797"/>
      <c r="OKS80" s="797"/>
      <c r="OKT80" s="797"/>
      <c r="OKU80" s="797"/>
      <c r="OKV80" s="797"/>
      <c r="OKW80" s="797"/>
      <c r="OKX80" s="797"/>
      <c r="OKY80" s="797"/>
      <c r="OKZ80" s="797"/>
      <c r="OLA80" s="797"/>
      <c r="OLB80" s="797"/>
      <c r="OLC80" s="797"/>
      <c r="OLD80" s="797"/>
      <c r="OLE80" s="797"/>
      <c r="OLF80" s="797"/>
      <c r="OLG80" s="797"/>
      <c r="OLH80" s="797"/>
      <c r="OLI80" s="797"/>
      <c r="OLJ80" s="797"/>
      <c r="OLK80" s="797"/>
      <c r="OLL80" s="797"/>
      <c r="OLM80" s="797"/>
      <c r="OLN80" s="797"/>
      <c r="OLO80" s="797"/>
      <c r="OLP80" s="797"/>
      <c r="OLQ80" s="797"/>
      <c r="OLR80" s="797"/>
      <c r="OLS80" s="797"/>
      <c r="OLT80" s="797"/>
      <c r="OLU80" s="797"/>
      <c r="OLV80" s="797"/>
      <c r="OLW80" s="797"/>
      <c r="OLX80" s="797"/>
      <c r="OLY80" s="797"/>
      <c r="OLZ80" s="797"/>
      <c r="OMA80" s="797"/>
      <c r="OMB80" s="797"/>
      <c r="OMC80" s="797"/>
      <c r="OMD80" s="797"/>
      <c r="OME80" s="797"/>
      <c r="OMF80" s="797"/>
      <c r="OMG80" s="797"/>
      <c r="OMH80" s="797"/>
      <c r="OMI80" s="797"/>
      <c r="OMJ80" s="797"/>
      <c r="OMK80" s="797"/>
      <c r="OML80" s="797"/>
      <c r="OMM80" s="797"/>
      <c r="OMN80" s="797"/>
      <c r="OMO80" s="797"/>
      <c r="OMP80" s="797"/>
      <c r="OMQ80" s="797"/>
      <c r="OMR80" s="797"/>
      <c r="OMS80" s="797"/>
      <c r="OMT80" s="797"/>
      <c r="OMU80" s="797"/>
      <c r="OMV80" s="797"/>
      <c r="OMW80" s="797"/>
      <c r="OMX80" s="797"/>
      <c r="OMY80" s="797"/>
      <c r="OMZ80" s="797"/>
      <c r="ONA80" s="797"/>
      <c r="ONB80" s="797"/>
      <c r="ONC80" s="797"/>
      <c r="OND80" s="797"/>
      <c r="ONE80" s="797"/>
      <c r="ONF80" s="797"/>
      <c r="ONG80" s="797"/>
      <c r="ONH80" s="797"/>
      <c r="ONI80" s="797"/>
      <c r="ONJ80" s="797"/>
      <c r="ONK80" s="797"/>
      <c r="ONL80" s="797"/>
      <c r="ONM80" s="797"/>
      <c r="ONN80" s="797"/>
      <c r="ONO80" s="797"/>
      <c r="ONP80" s="797"/>
      <c r="ONQ80" s="797"/>
      <c r="ONR80" s="797"/>
      <c r="ONS80" s="797"/>
      <c r="ONT80" s="797"/>
      <c r="ONU80" s="797"/>
      <c r="ONV80" s="797"/>
      <c r="ONW80" s="797"/>
      <c r="ONX80" s="797"/>
      <c r="ONY80" s="797"/>
      <c r="ONZ80" s="797"/>
      <c r="OOA80" s="797"/>
      <c r="OOB80" s="797"/>
      <c r="OOC80" s="797"/>
      <c r="OOD80" s="797"/>
      <c r="OOE80" s="797"/>
      <c r="OOF80" s="797"/>
      <c r="OOG80" s="797"/>
      <c r="OOH80" s="797"/>
      <c r="OOI80" s="797"/>
      <c r="OOJ80" s="797"/>
      <c r="OOK80" s="797"/>
      <c r="OOL80" s="797"/>
      <c r="OOM80" s="797"/>
      <c r="OON80" s="797"/>
      <c r="OOO80" s="797"/>
      <c r="OOP80" s="797"/>
      <c r="OOQ80" s="797"/>
      <c r="OOR80" s="797"/>
      <c r="OOS80" s="797"/>
      <c r="OOT80" s="797"/>
      <c r="OOU80" s="797"/>
      <c r="OOV80" s="797"/>
      <c r="OOW80" s="797"/>
      <c r="OOX80" s="797"/>
      <c r="OOY80" s="797"/>
      <c r="OOZ80" s="797"/>
      <c r="OPA80" s="797"/>
      <c r="OPB80" s="797"/>
      <c r="OPC80" s="797"/>
      <c r="OPD80" s="797"/>
      <c r="OPE80" s="797"/>
      <c r="OPF80" s="797"/>
      <c r="OPG80" s="797"/>
      <c r="OPH80" s="797"/>
      <c r="OPI80" s="797"/>
      <c r="OPJ80" s="797"/>
      <c r="OPK80" s="797"/>
      <c r="OPL80" s="797"/>
      <c r="OPM80" s="797"/>
      <c r="OPN80" s="797"/>
      <c r="OPO80" s="797"/>
      <c r="OPP80" s="797"/>
      <c r="OPQ80" s="797"/>
      <c r="OPR80" s="797"/>
      <c r="OPS80" s="797"/>
      <c r="OPT80" s="797"/>
      <c r="OPU80" s="797"/>
      <c r="OPV80" s="797"/>
      <c r="OPW80" s="797"/>
      <c r="OPX80" s="797"/>
      <c r="OPY80" s="797"/>
      <c r="OPZ80" s="797"/>
      <c r="OQA80" s="797"/>
      <c r="OQB80" s="797"/>
      <c r="OQC80" s="797"/>
      <c r="OQD80" s="797"/>
      <c r="OQE80" s="797"/>
      <c r="OQF80" s="797"/>
      <c r="OQG80" s="797"/>
      <c r="OQH80" s="797"/>
      <c r="OQI80" s="797"/>
      <c r="OQJ80" s="797"/>
      <c r="OQK80" s="797"/>
      <c r="OQL80" s="797"/>
      <c r="OQM80" s="797"/>
      <c r="OQN80" s="797"/>
      <c r="OQO80" s="797"/>
      <c r="OQP80" s="797"/>
      <c r="OQQ80" s="797"/>
      <c r="OQR80" s="797"/>
      <c r="OQS80" s="797"/>
      <c r="OQT80" s="797"/>
      <c r="OQU80" s="797"/>
      <c r="OQV80" s="797"/>
      <c r="OQW80" s="797"/>
      <c r="OQX80" s="797"/>
      <c r="OQY80" s="797"/>
      <c r="OQZ80" s="797"/>
      <c r="ORA80" s="797"/>
      <c r="ORB80" s="797"/>
      <c r="ORC80" s="797"/>
      <c r="ORD80" s="797"/>
      <c r="ORE80" s="797"/>
      <c r="ORF80" s="797"/>
      <c r="ORG80" s="797"/>
      <c r="ORH80" s="797"/>
      <c r="ORI80" s="797"/>
      <c r="ORJ80" s="797"/>
      <c r="ORK80" s="797"/>
      <c r="ORL80" s="797"/>
      <c r="ORM80" s="797"/>
      <c r="ORN80" s="797"/>
      <c r="ORO80" s="797"/>
      <c r="ORP80" s="797"/>
      <c r="ORQ80" s="797"/>
      <c r="ORR80" s="797"/>
      <c r="ORS80" s="797"/>
      <c r="ORT80" s="797"/>
      <c r="ORU80" s="797"/>
      <c r="ORV80" s="797"/>
      <c r="ORW80" s="797"/>
      <c r="ORX80" s="797"/>
      <c r="ORY80" s="797"/>
      <c r="ORZ80" s="797"/>
      <c r="OSA80" s="797"/>
      <c r="OSB80" s="797"/>
      <c r="OSC80" s="797"/>
      <c r="OSD80" s="797"/>
      <c r="OSE80" s="797"/>
      <c r="OSF80" s="797"/>
      <c r="OSG80" s="797"/>
      <c r="OSH80" s="797"/>
      <c r="OSI80" s="797"/>
      <c r="OSJ80" s="797"/>
      <c r="OSK80" s="797"/>
      <c r="OSL80" s="797"/>
      <c r="OSM80" s="797"/>
      <c r="OSN80" s="797"/>
      <c r="OSO80" s="797"/>
      <c r="OSP80" s="797"/>
      <c r="OSQ80" s="797"/>
      <c r="OSR80" s="797"/>
      <c r="OSS80" s="797"/>
      <c r="OST80" s="797"/>
      <c r="OSU80" s="797"/>
      <c r="OSV80" s="797"/>
      <c r="OSW80" s="797"/>
      <c r="OSX80" s="797"/>
      <c r="OSY80" s="797"/>
      <c r="OSZ80" s="797"/>
      <c r="OTA80" s="797"/>
      <c r="OTB80" s="797"/>
      <c r="OTC80" s="797"/>
      <c r="OTD80" s="797"/>
      <c r="OTE80" s="797"/>
      <c r="OTF80" s="797"/>
      <c r="OTG80" s="797"/>
      <c r="OTH80" s="797"/>
      <c r="OTI80" s="797"/>
      <c r="OTJ80" s="797"/>
      <c r="OTK80" s="797"/>
      <c r="OTL80" s="797"/>
      <c r="OTM80" s="797"/>
      <c r="OTN80" s="797"/>
      <c r="OTO80" s="797"/>
      <c r="OTP80" s="797"/>
      <c r="OTQ80" s="797"/>
      <c r="OTR80" s="797"/>
      <c r="OTS80" s="797"/>
      <c r="OTT80" s="797"/>
      <c r="OTU80" s="797"/>
      <c r="OTV80" s="797"/>
      <c r="OTW80" s="797"/>
      <c r="OTX80" s="797"/>
      <c r="OTY80" s="797"/>
      <c r="OTZ80" s="797"/>
      <c r="OUA80" s="797"/>
      <c r="OUB80" s="797"/>
      <c r="OUC80" s="797"/>
      <c r="OUD80" s="797"/>
      <c r="OUE80" s="797"/>
      <c r="OUF80" s="797"/>
      <c r="OUG80" s="797"/>
      <c r="OUH80" s="797"/>
      <c r="OUI80" s="797"/>
      <c r="OUJ80" s="797"/>
      <c r="OUK80" s="797"/>
      <c r="OUL80" s="797"/>
      <c r="OUM80" s="797"/>
      <c r="OUN80" s="797"/>
      <c r="OUO80" s="797"/>
      <c r="OUP80" s="797"/>
      <c r="OUQ80" s="797"/>
      <c r="OUR80" s="797"/>
      <c r="OUS80" s="797"/>
      <c r="OUT80" s="797"/>
      <c r="OUU80" s="797"/>
      <c r="OUV80" s="797"/>
      <c r="OUW80" s="797"/>
      <c r="OUX80" s="797"/>
      <c r="OUY80" s="797"/>
      <c r="OUZ80" s="797"/>
      <c r="OVA80" s="797"/>
      <c r="OVB80" s="797"/>
      <c r="OVC80" s="797"/>
      <c r="OVD80" s="797"/>
      <c r="OVE80" s="797"/>
      <c r="OVF80" s="797"/>
      <c r="OVG80" s="797"/>
      <c r="OVH80" s="797"/>
      <c r="OVI80" s="797"/>
      <c r="OVJ80" s="797"/>
      <c r="OVK80" s="797"/>
      <c r="OVL80" s="797"/>
      <c r="OVM80" s="797"/>
      <c r="OVN80" s="797"/>
      <c r="OVO80" s="797"/>
      <c r="OVP80" s="797"/>
      <c r="OVQ80" s="797"/>
      <c r="OVR80" s="797"/>
      <c r="OVS80" s="797"/>
      <c r="OVT80" s="797"/>
      <c r="OVU80" s="797"/>
      <c r="OVV80" s="797"/>
      <c r="OVW80" s="797"/>
      <c r="OVX80" s="797"/>
      <c r="OVY80" s="797"/>
      <c r="OVZ80" s="797"/>
      <c r="OWA80" s="797"/>
      <c r="OWB80" s="797"/>
      <c r="OWC80" s="797"/>
      <c r="OWD80" s="797"/>
      <c r="OWE80" s="797"/>
      <c r="OWF80" s="797"/>
      <c r="OWG80" s="797"/>
      <c r="OWH80" s="797"/>
      <c r="OWI80" s="797"/>
      <c r="OWJ80" s="797"/>
      <c r="OWK80" s="797"/>
      <c r="OWL80" s="797"/>
      <c r="OWM80" s="797"/>
      <c r="OWN80" s="797"/>
      <c r="OWO80" s="797"/>
      <c r="OWP80" s="797"/>
      <c r="OWQ80" s="797"/>
      <c r="OWR80" s="797"/>
      <c r="OWS80" s="797"/>
      <c r="OWT80" s="797"/>
      <c r="OWU80" s="797"/>
      <c r="OWV80" s="797"/>
      <c r="OWW80" s="797"/>
      <c r="OWX80" s="797"/>
      <c r="OWY80" s="797"/>
      <c r="OWZ80" s="797"/>
      <c r="OXA80" s="797"/>
      <c r="OXB80" s="797"/>
      <c r="OXC80" s="797"/>
      <c r="OXD80" s="797"/>
      <c r="OXE80" s="797"/>
      <c r="OXF80" s="797"/>
      <c r="OXG80" s="797"/>
      <c r="OXH80" s="797"/>
      <c r="OXI80" s="797"/>
      <c r="OXJ80" s="797"/>
      <c r="OXK80" s="797"/>
      <c r="OXL80" s="797"/>
      <c r="OXM80" s="797"/>
      <c r="OXN80" s="797"/>
      <c r="OXO80" s="797"/>
      <c r="OXP80" s="797"/>
      <c r="OXQ80" s="797"/>
      <c r="OXR80" s="797"/>
      <c r="OXS80" s="797"/>
      <c r="OXT80" s="797"/>
      <c r="OXU80" s="797"/>
      <c r="OXV80" s="797"/>
      <c r="OXW80" s="797"/>
      <c r="OXX80" s="797"/>
      <c r="OXY80" s="797"/>
      <c r="OXZ80" s="797"/>
      <c r="OYA80" s="797"/>
      <c r="OYB80" s="797"/>
      <c r="OYC80" s="797"/>
      <c r="OYD80" s="797"/>
      <c r="OYE80" s="797"/>
      <c r="OYF80" s="797"/>
      <c r="OYG80" s="797"/>
      <c r="OYH80" s="797"/>
      <c r="OYI80" s="797"/>
      <c r="OYJ80" s="797"/>
      <c r="OYK80" s="797"/>
      <c r="OYL80" s="797"/>
      <c r="OYM80" s="797"/>
      <c r="OYN80" s="797"/>
      <c r="OYO80" s="797"/>
      <c r="OYP80" s="797"/>
      <c r="OYQ80" s="797"/>
      <c r="OYR80" s="797"/>
      <c r="OYS80" s="797"/>
      <c r="OYT80" s="797"/>
      <c r="OYU80" s="797"/>
      <c r="OYV80" s="797"/>
      <c r="OYW80" s="797"/>
      <c r="OYX80" s="797"/>
      <c r="OYY80" s="797"/>
      <c r="OYZ80" s="797"/>
      <c r="OZA80" s="797"/>
      <c r="OZB80" s="797"/>
      <c r="OZC80" s="797"/>
      <c r="OZD80" s="797"/>
      <c r="OZE80" s="797"/>
      <c r="OZF80" s="797"/>
      <c r="OZG80" s="797"/>
      <c r="OZH80" s="797"/>
      <c r="OZI80" s="797"/>
      <c r="OZJ80" s="797"/>
      <c r="OZK80" s="797"/>
      <c r="OZL80" s="797"/>
      <c r="OZM80" s="797"/>
      <c r="OZN80" s="797"/>
      <c r="OZO80" s="797"/>
      <c r="OZP80" s="797"/>
      <c r="OZQ80" s="797"/>
      <c r="OZR80" s="797"/>
      <c r="OZS80" s="797"/>
      <c r="OZT80" s="797"/>
      <c r="OZU80" s="797"/>
      <c r="OZV80" s="797"/>
      <c r="OZW80" s="797"/>
      <c r="OZX80" s="797"/>
      <c r="OZY80" s="797"/>
      <c r="OZZ80" s="797"/>
      <c r="PAA80" s="797"/>
      <c r="PAB80" s="797"/>
      <c r="PAC80" s="797"/>
      <c r="PAD80" s="797"/>
      <c r="PAE80" s="797"/>
      <c r="PAF80" s="797"/>
      <c r="PAG80" s="797"/>
      <c r="PAH80" s="797"/>
      <c r="PAI80" s="797"/>
      <c r="PAJ80" s="797"/>
      <c r="PAK80" s="797"/>
      <c r="PAL80" s="797"/>
      <c r="PAM80" s="797"/>
      <c r="PAN80" s="797"/>
      <c r="PAO80" s="797"/>
      <c r="PAP80" s="797"/>
      <c r="PAQ80" s="797"/>
      <c r="PAR80" s="797"/>
      <c r="PAS80" s="797"/>
      <c r="PAT80" s="797"/>
      <c r="PAU80" s="797"/>
      <c r="PAV80" s="797"/>
      <c r="PAW80" s="797"/>
      <c r="PAX80" s="797"/>
      <c r="PAY80" s="797"/>
      <c r="PAZ80" s="797"/>
      <c r="PBA80" s="797"/>
      <c r="PBB80" s="797"/>
      <c r="PBC80" s="797"/>
      <c r="PBD80" s="797"/>
      <c r="PBE80" s="797"/>
      <c r="PBF80" s="797"/>
      <c r="PBG80" s="797"/>
      <c r="PBH80" s="797"/>
      <c r="PBI80" s="797"/>
      <c r="PBJ80" s="797"/>
      <c r="PBK80" s="797"/>
      <c r="PBL80" s="797"/>
      <c r="PBM80" s="797"/>
      <c r="PBN80" s="797"/>
      <c r="PBO80" s="797"/>
      <c r="PBP80" s="797"/>
      <c r="PBQ80" s="797"/>
      <c r="PBR80" s="797"/>
      <c r="PBS80" s="797"/>
      <c r="PBT80" s="797"/>
      <c r="PBU80" s="797"/>
      <c r="PBV80" s="797"/>
      <c r="PBW80" s="797"/>
      <c r="PBX80" s="797"/>
      <c r="PBY80" s="797"/>
      <c r="PBZ80" s="797"/>
      <c r="PCA80" s="797"/>
      <c r="PCB80" s="797"/>
      <c r="PCC80" s="797"/>
      <c r="PCD80" s="797"/>
      <c r="PCE80" s="797"/>
      <c r="PCF80" s="797"/>
      <c r="PCG80" s="797"/>
      <c r="PCH80" s="797"/>
      <c r="PCI80" s="797"/>
      <c r="PCJ80" s="797"/>
      <c r="PCK80" s="797"/>
      <c r="PCL80" s="797"/>
      <c r="PCM80" s="797"/>
      <c r="PCN80" s="797"/>
      <c r="PCO80" s="797"/>
      <c r="PCP80" s="797"/>
      <c r="PCQ80" s="797"/>
      <c r="PCR80" s="797"/>
      <c r="PCS80" s="797"/>
      <c r="PCT80" s="797"/>
      <c r="PCU80" s="797"/>
      <c r="PCV80" s="797"/>
      <c r="PCW80" s="797"/>
      <c r="PCX80" s="797"/>
      <c r="PCY80" s="797"/>
      <c r="PCZ80" s="797"/>
      <c r="PDA80" s="797"/>
      <c r="PDB80" s="797"/>
      <c r="PDC80" s="797"/>
      <c r="PDD80" s="797"/>
      <c r="PDE80" s="797"/>
      <c r="PDF80" s="797"/>
      <c r="PDG80" s="797"/>
      <c r="PDH80" s="797"/>
      <c r="PDI80" s="797"/>
      <c r="PDJ80" s="797"/>
      <c r="PDK80" s="797"/>
      <c r="PDL80" s="797"/>
      <c r="PDM80" s="797"/>
      <c r="PDN80" s="797"/>
      <c r="PDO80" s="797"/>
      <c r="PDP80" s="797"/>
      <c r="PDQ80" s="797"/>
      <c r="PDR80" s="797"/>
      <c r="PDS80" s="797"/>
      <c r="PDT80" s="797"/>
      <c r="PDU80" s="797"/>
      <c r="PDV80" s="797"/>
      <c r="PDW80" s="797"/>
      <c r="PDX80" s="797"/>
      <c r="PDY80" s="797"/>
      <c r="PDZ80" s="797"/>
      <c r="PEA80" s="797"/>
      <c r="PEB80" s="797"/>
      <c r="PEC80" s="797"/>
      <c r="PED80" s="797"/>
      <c r="PEE80" s="797"/>
      <c r="PEF80" s="797"/>
      <c r="PEG80" s="797"/>
      <c r="PEH80" s="797"/>
      <c r="PEI80" s="797"/>
      <c r="PEJ80" s="797"/>
      <c r="PEK80" s="797"/>
      <c r="PEL80" s="797"/>
      <c r="PEM80" s="797"/>
      <c r="PEN80" s="797"/>
      <c r="PEO80" s="797"/>
      <c r="PEP80" s="797"/>
      <c r="PEQ80" s="797"/>
      <c r="PER80" s="797"/>
      <c r="PES80" s="797"/>
      <c r="PET80" s="797"/>
      <c r="PEU80" s="797"/>
      <c r="PEV80" s="797"/>
      <c r="PEW80" s="797"/>
      <c r="PEX80" s="797"/>
      <c r="PEY80" s="797"/>
      <c r="PEZ80" s="797"/>
      <c r="PFA80" s="797"/>
      <c r="PFB80" s="797"/>
      <c r="PFC80" s="797"/>
      <c r="PFD80" s="797"/>
      <c r="PFE80" s="797"/>
      <c r="PFF80" s="797"/>
      <c r="PFG80" s="797"/>
      <c r="PFH80" s="797"/>
      <c r="PFI80" s="797"/>
      <c r="PFJ80" s="797"/>
      <c r="PFK80" s="797"/>
      <c r="PFL80" s="797"/>
      <c r="PFM80" s="797"/>
      <c r="PFN80" s="797"/>
      <c r="PFO80" s="797"/>
      <c r="PFP80" s="797"/>
      <c r="PFQ80" s="797"/>
      <c r="PFR80" s="797"/>
      <c r="PFS80" s="797"/>
      <c r="PFT80" s="797"/>
      <c r="PFU80" s="797"/>
      <c r="PFV80" s="797"/>
      <c r="PFW80" s="797"/>
      <c r="PFX80" s="797"/>
      <c r="PFY80" s="797"/>
      <c r="PFZ80" s="797"/>
      <c r="PGA80" s="797"/>
      <c r="PGB80" s="797"/>
      <c r="PGC80" s="797"/>
      <c r="PGD80" s="797"/>
      <c r="PGE80" s="797"/>
      <c r="PGF80" s="797"/>
      <c r="PGG80" s="797"/>
      <c r="PGH80" s="797"/>
      <c r="PGI80" s="797"/>
      <c r="PGJ80" s="797"/>
      <c r="PGK80" s="797"/>
      <c r="PGL80" s="797"/>
      <c r="PGM80" s="797"/>
      <c r="PGN80" s="797"/>
      <c r="PGO80" s="797"/>
      <c r="PGP80" s="797"/>
      <c r="PGQ80" s="797"/>
      <c r="PGR80" s="797"/>
      <c r="PGS80" s="797"/>
      <c r="PGT80" s="797"/>
      <c r="PGU80" s="797"/>
      <c r="PGV80" s="797"/>
      <c r="PGW80" s="797"/>
      <c r="PGX80" s="797"/>
      <c r="PGY80" s="797"/>
      <c r="PGZ80" s="797"/>
      <c r="PHA80" s="797"/>
      <c r="PHB80" s="797"/>
      <c r="PHC80" s="797"/>
      <c r="PHD80" s="797"/>
      <c r="PHE80" s="797"/>
      <c r="PHF80" s="797"/>
      <c r="PHG80" s="797"/>
      <c r="PHH80" s="797"/>
      <c r="PHI80" s="797"/>
      <c r="PHJ80" s="797"/>
      <c r="PHK80" s="797"/>
      <c r="PHL80" s="797"/>
      <c r="PHM80" s="797"/>
      <c r="PHN80" s="797"/>
      <c r="PHO80" s="797"/>
      <c r="PHP80" s="797"/>
      <c r="PHQ80" s="797"/>
      <c r="PHR80" s="797"/>
      <c r="PHS80" s="797"/>
      <c r="PHT80" s="797"/>
      <c r="PHU80" s="797"/>
      <c r="PHV80" s="797"/>
      <c r="PHW80" s="797"/>
      <c r="PHX80" s="797"/>
      <c r="PHY80" s="797"/>
      <c r="PHZ80" s="797"/>
      <c r="PIA80" s="797"/>
      <c r="PIB80" s="797"/>
      <c r="PIC80" s="797"/>
      <c r="PID80" s="797"/>
      <c r="PIE80" s="797"/>
      <c r="PIF80" s="797"/>
      <c r="PIG80" s="797"/>
      <c r="PIH80" s="797"/>
      <c r="PII80" s="797"/>
      <c r="PIJ80" s="797"/>
      <c r="PIK80" s="797"/>
      <c r="PIL80" s="797"/>
      <c r="PIM80" s="797"/>
      <c r="PIN80" s="797"/>
      <c r="PIO80" s="797"/>
      <c r="PIP80" s="797"/>
      <c r="PIQ80" s="797"/>
      <c r="PIR80" s="797"/>
      <c r="PIS80" s="797"/>
      <c r="PIT80" s="797"/>
      <c r="PIU80" s="797"/>
      <c r="PIV80" s="797"/>
      <c r="PIW80" s="797"/>
      <c r="PIX80" s="797"/>
      <c r="PIY80" s="797"/>
      <c r="PIZ80" s="797"/>
      <c r="PJA80" s="797"/>
      <c r="PJB80" s="797"/>
      <c r="PJC80" s="797"/>
      <c r="PJD80" s="797"/>
      <c r="PJE80" s="797"/>
      <c r="PJF80" s="797"/>
      <c r="PJG80" s="797"/>
      <c r="PJH80" s="797"/>
      <c r="PJI80" s="797"/>
      <c r="PJJ80" s="797"/>
      <c r="PJK80" s="797"/>
      <c r="PJL80" s="797"/>
      <c r="PJM80" s="797"/>
      <c r="PJN80" s="797"/>
      <c r="PJO80" s="797"/>
      <c r="PJP80" s="797"/>
      <c r="PJQ80" s="797"/>
      <c r="PJR80" s="797"/>
      <c r="PJS80" s="797"/>
      <c r="PJT80" s="797"/>
      <c r="PJU80" s="797"/>
      <c r="PJV80" s="797"/>
      <c r="PJW80" s="797"/>
      <c r="PJX80" s="797"/>
      <c r="PJY80" s="797"/>
      <c r="PJZ80" s="797"/>
      <c r="PKA80" s="797"/>
      <c r="PKB80" s="797"/>
      <c r="PKC80" s="797"/>
      <c r="PKD80" s="797"/>
      <c r="PKE80" s="797"/>
      <c r="PKF80" s="797"/>
      <c r="PKG80" s="797"/>
      <c r="PKH80" s="797"/>
      <c r="PKI80" s="797"/>
      <c r="PKJ80" s="797"/>
      <c r="PKK80" s="797"/>
      <c r="PKL80" s="797"/>
      <c r="PKM80" s="797"/>
      <c r="PKN80" s="797"/>
      <c r="PKO80" s="797"/>
      <c r="PKP80" s="797"/>
      <c r="PKQ80" s="797"/>
      <c r="PKR80" s="797"/>
      <c r="PKS80" s="797"/>
      <c r="PKT80" s="797"/>
      <c r="PKU80" s="797"/>
      <c r="PKV80" s="797"/>
      <c r="PKW80" s="797"/>
      <c r="PKX80" s="797"/>
      <c r="PKY80" s="797"/>
      <c r="PKZ80" s="797"/>
      <c r="PLA80" s="797"/>
      <c r="PLB80" s="797"/>
      <c r="PLC80" s="797"/>
      <c r="PLD80" s="797"/>
      <c r="PLE80" s="797"/>
      <c r="PLF80" s="797"/>
      <c r="PLG80" s="797"/>
      <c r="PLH80" s="797"/>
      <c r="PLI80" s="797"/>
      <c r="PLJ80" s="797"/>
      <c r="PLK80" s="797"/>
      <c r="PLL80" s="797"/>
      <c r="PLM80" s="797"/>
      <c r="PLN80" s="797"/>
      <c r="PLO80" s="797"/>
      <c r="PLP80" s="797"/>
      <c r="PLQ80" s="797"/>
      <c r="PLR80" s="797"/>
      <c r="PLS80" s="797"/>
      <c r="PLT80" s="797"/>
      <c r="PLU80" s="797"/>
      <c r="PLV80" s="797"/>
      <c r="PLW80" s="797"/>
      <c r="PLX80" s="797"/>
      <c r="PLY80" s="797"/>
      <c r="PLZ80" s="797"/>
      <c r="PMA80" s="797"/>
      <c r="PMB80" s="797"/>
      <c r="PMC80" s="797"/>
      <c r="PMD80" s="797"/>
      <c r="PME80" s="797"/>
      <c r="PMF80" s="797"/>
      <c r="PMG80" s="797"/>
      <c r="PMH80" s="797"/>
      <c r="PMI80" s="797"/>
      <c r="PMJ80" s="797"/>
      <c r="PMK80" s="797"/>
      <c r="PML80" s="797"/>
      <c r="PMM80" s="797"/>
      <c r="PMN80" s="797"/>
      <c r="PMO80" s="797"/>
      <c r="PMP80" s="797"/>
      <c r="PMQ80" s="797"/>
      <c r="PMR80" s="797"/>
      <c r="PMS80" s="797"/>
      <c r="PMT80" s="797"/>
      <c r="PMU80" s="797"/>
      <c r="PMV80" s="797"/>
      <c r="PMW80" s="797"/>
      <c r="PMX80" s="797"/>
      <c r="PMY80" s="797"/>
      <c r="PMZ80" s="797"/>
      <c r="PNA80" s="797"/>
      <c r="PNB80" s="797"/>
      <c r="PNC80" s="797"/>
      <c r="PND80" s="797"/>
      <c r="PNE80" s="797"/>
      <c r="PNF80" s="797"/>
      <c r="PNG80" s="797"/>
      <c r="PNH80" s="797"/>
      <c r="PNI80" s="797"/>
      <c r="PNJ80" s="797"/>
      <c r="PNK80" s="797"/>
      <c r="PNL80" s="797"/>
      <c r="PNM80" s="797"/>
      <c r="PNN80" s="797"/>
      <c r="PNO80" s="797"/>
      <c r="PNP80" s="797"/>
      <c r="PNQ80" s="797"/>
      <c r="PNR80" s="797"/>
      <c r="PNS80" s="797"/>
      <c r="PNT80" s="797"/>
      <c r="PNU80" s="797"/>
      <c r="PNV80" s="797"/>
      <c r="PNW80" s="797"/>
      <c r="PNX80" s="797"/>
      <c r="PNY80" s="797"/>
      <c r="PNZ80" s="797"/>
      <c r="POA80" s="797"/>
      <c r="POB80" s="797"/>
      <c r="POC80" s="797"/>
      <c r="POD80" s="797"/>
      <c r="POE80" s="797"/>
      <c r="POF80" s="797"/>
      <c r="POG80" s="797"/>
      <c r="POH80" s="797"/>
      <c r="POI80" s="797"/>
      <c r="POJ80" s="797"/>
      <c r="POK80" s="797"/>
      <c r="POL80" s="797"/>
      <c r="POM80" s="797"/>
      <c r="PON80" s="797"/>
      <c r="POO80" s="797"/>
      <c r="POP80" s="797"/>
      <c r="POQ80" s="797"/>
      <c r="POR80" s="797"/>
      <c r="POS80" s="797"/>
      <c r="POT80" s="797"/>
      <c r="POU80" s="797"/>
      <c r="POV80" s="797"/>
      <c r="POW80" s="797"/>
      <c r="POX80" s="797"/>
      <c r="POY80" s="797"/>
      <c r="POZ80" s="797"/>
      <c r="PPA80" s="797"/>
      <c r="PPB80" s="797"/>
      <c r="PPC80" s="797"/>
      <c r="PPD80" s="797"/>
      <c r="PPE80" s="797"/>
      <c r="PPF80" s="797"/>
      <c r="PPG80" s="797"/>
      <c r="PPH80" s="797"/>
      <c r="PPI80" s="797"/>
      <c r="PPJ80" s="797"/>
      <c r="PPK80" s="797"/>
      <c r="PPL80" s="797"/>
      <c r="PPM80" s="797"/>
      <c r="PPN80" s="797"/>
      <c r="PPO80" s="797"/>
      <c r="PPP80" s="797"/>
      <c r="PPQ80" s="797"/>
      <c r="PPR80" s="797"/>
      <c r="PPS80" s="797"/>
      <c r="PPT80" s="797"/>
      <c r="PPU80" s="797"/>
      <c r="PPV80" s="797"/>
      <c r="PPW80" s="797"/>
      <c r="PPX80" s="797"/>
      <c r="PPY80" s="797"/>
      <c r="PPZ80" s="797"/>
      <c r="PQA80" s="797"/>
      <c r="PQB80" s="797"/>
      <c r="PQC80" s="797"/>
      <c r="PQD80" s="797"/>
      <c r="PQE80" s="797"/>
      <c r="PQF80" s="797"/>
      <c r="PQG80" s="797"/>
      <c r="PQH80" s="797"/>
      <c r="PQI80" s="797"/>
      <c r="PQJ80" s="797"/>
      <c r="PQK80" s="797"/>
      <c r="PQL80" s="797"/>
      <c r="PQM80" s="797"/>
      <c r="PQN80" s="797"/>
      <c r="PQO80" s="797"/>
      <c r="PQP80" s="797"/>
      <c r="PQQ80" s="797"/>
      <c r="PQR80" s="797"/>
      <c r="PQS80" s="797"/>
      <c r="PQT80" s="797"/>
      <c r="PQU80" s="797"/>
      <c r="PQV80" s="797"/>
      <c r="PQW80" s="797"/>
      <c r="PQX80" s="797"/>
      <c r="PQY80" s="797"/>
      <c r="PQZ80" s="797"/>
      <c r="PRA80" s="797"/>
      <c r="PRB80" s="797"/>
      <c r="PRC80" s="797"/>
      <c r="PRD80" s="797"/>
      <c r="PRE80" s="797"/>
      <c r="PRF80" s="797"/>
      <c r="PRG80" s="797"/>
      <c r="PRH80" s="797"/>
      <c r="PRI80" s="797"/>
      <c r="PRJ80" s="797"/>
      <c r="PRK80" s="797"/>
      <c r="PRL80" s="797"/>
      <c r="PRM80" s="797"/>
      <c r="PRN80" s="797"/>
      <c r="PRO80" s="797"/>
      <c r="PRP80" s="797"/>
      <c r="PRQ80" s="797"/>
      <c r="PRR80" s="797"/>
      <c r="PRS80" s="797"/>
      <c r="PRT80" s="797"/>
      <c r="PRU80" s="797"/>
      <c r="PRV80" s="797"/>
      <c r="PRW80" s="797"/>
      <c r="PRX80" s="797"/>
      <c r="PRY80" s="797"/>
      <c r="PRZ80" s="797"/>
      <c r="PSA80" s="797"/>
      <c r="PSB80" s="797"/>
      <c r="PSC80" s="797"/>
      <c r="PSD80" s="797"/>
      <c r="PSE80" s="797"/>
      <c r="PSF80" s="797"/>
      <c r="PSG80" s="797"/>
      <c r="PSH80" s="797"/>
      <c r="PSI80" s="797"/>
      <c r="PSJ80" s="797"/>
      <c r="PSK80" s="797"/>
      <c r="PSL80" s="797"/>
      <c r="PSM80" s="797"/>
      <c r="PSN80" s="797"/>
      <c r="PSO80" s="797"/>
      <c r="PSP80" s="797"/>
      <c r="PSQ80" s="797"/>
      <c r="PSR80" s="797"/>
      <c r="PSS80" s="797"/>
      <c r="PST80" s="797"/>
      <c r="PSU80" s="797"/>
      <c r="PSV80" s="797"/>
      <c r="PSW80" s="797"/>
      <c r="PSX80" s="797"/>
      <c r="PSY80" s="797"/>
      <c r="PSZ80" s="797"/>
      <c r="PTA80" s="797"/>
      <c r="PTB80" s="797"/>
      <c r="PTC80" s="797"/>
      <c r="PTD80" s="797"/>
      <c r="PTE80" s="797"/>
      <c r="PTF80" s="797"/>
      <c r="PTG80" s="797"/>
      <c r="PTH80" s="797"/>
      <c r="PTI80" s="797"/>
      <c r="PTJ80" s="797"/>
      <c r="PTK80" s="797"/>
      <c r="PTL80" s="797"/>
      <c r="PTM80" s="797"/>
      <c r="PTN80" s="797"/>
      <c r="PTO80" s="797"/>
      <c r="PTP80" s="797"/>
      <c r="PTQ80" s="797"/>
      <c r="PTR80" s="797"/>
      <c r="PTS80" s="797"/>
      <c r="PTT80" s="797"/>
      <c r="PTU80" s="797"/>
      <c r="PTV80" s="797"/>
      <c r="PTW80" s="797"/>
      <c r="PTX80" s="797"/>
      <c r="PTY80" s="797"/>
      <c r="PTZ80" s="797"/>
      <c r="PUA80" s="797"/>
      <c r="PUB80" s="797"/>
      <c r="PUC80" s="797"/>
      <c r="PUD80" s="797"/>
      <c r="PUE80" s="797"/>
      <c r="PUF80" s="797"/>
      <c r="PUG80" s="797"/>
      <c r="PUH80" s="797"/>
      <c r="PUI80" s="797"/>
      <c r="PUJ80" s="797"/>
      <c r="PUK80" s="797"/>
      <c r="PUL80" s="797"/>
      <c r="PUM80" s="797"/>
      <c r="PUN80" s="797"/>
      <c r="PUO80" s="797"/>
      <c r="PUP80" s="797"/>
      <c r="PUQ80" s="797"/>
      <c r="PUR80" s="797"/>
      <c r="PUS80" s="797"/>
      <c r="PUT80" s="797"/>
      <c r="PUU80" s="797"/>
      <c r="PUV80" s="797"/>
      <c r="PUW80" s="797"/>
      <c r="PUX80" s="797"/>
      <c r="PUY80" s="797"/>
      <c r="PUZ80" s="797"/>
      <c r="PVA80" s="797"/>
      <c r="PVB80" s="797"/>
      <c r="PVC80" s="797"/>
      <c r="PVD80" s="797"/>
      <c r="PVE80" s="797"/>
      <c r="PVF80" s="797"/>
      <c r="PVG80" s="797"/>
      <c r="PVH80" s="797"/>
      <c r="PVI80" s="797"/>
      <c r="PVJ80" s="797"/>
      <c r="PVK80" s="797"/>
      <c r="PVL80" s="797"/>
      <c r="PVM80" s="797"/>
      <c r="PVN80" s="797"/>
      <c r="PVO80" s="797"/>
      <c r="PVP80" s="797"/>
      <c r="PVQ80" s="797"/>
      <c r="PVR80" s="797"/>
      <c r="PVS80" s="797"/>
      <c r="PVT80" s="797"/>
      <c r="PVU80" s="797"/>
      <c r="PVV80" s="797"/>
      <c r="PVW80" s="797"/>
      <c r="PVX80" s="797"/>
      <c r="PVY80" s="797"/>
      <c r="PVZ80" s="797"/>
      <c r="PWA80" s="797"/>
      <c r="PWB80" s="797"/>
      <c r="PWC80" s="797"/>
      <c r="PWD80" s="797"/>
      <c r="PWE80" s="797"/>
      <c r="PWF80" s="797"/>
      <c r="PWG80" s="797"/>
      <c r="PWH80" s="797"/>
      <c r="PWI80" s="797"/>
      <c r="PWJ80" s="797"/>
      <c r="PWK80" s="797"/>
      <c r="PWL80" s="797"/>
      <c r="PWM80" s="797"/>
      <c r="PWN80" s="797"/>
      <c r="PWO80" s="797"/>
      <c r="PWP80" s="797"/>
      <c r="PWQ80" s="797"/>
      <c r="PWR80" s="797"/>
      <c r="PWS80" s="797"/>
      <c r="PWT80" s="797"/>
      <c r="PWU80" s="797"/>
      <c r="PWV80" s="797"/>
      <c r="PWW80" s="797"/>
      <c r="PWX80" s="797"/>
      <c r="PWY80" s="797"/>
      <c r="PWZ80" s="797"/>
      <c r="PXA80" s="797"/>
      <c r="PXB80" s="797"/>
      <c r="PXC80" s="797"/>
      <c r="PXD80" s="797"/>
      <c r="PXE80" s="797"/>
      <c r="PXF80" s="797"/>
      <c r="PXG80" s="797"/>
      <c r="PXH80" s="797"/>
      <c r="PXI80" s="797"/>
      <c r="PXJ80" s="797"/>
      <c r="PXK80" s="797"/>
      <c r="PXL80" s="797"/>
      <c r="PXM80" s="797"/>
      <c r="PXN80" s="797"/>
      <c r="PXO80" s="797"/>
      <c r="PXP80" s="797"/>
      <c r="PXQ80" s="797"/>
      <c r="PXR80" s="797"/>
      <c r="PXS80" s="797"/>
      <c r="PXT80" s="797"/>
      <c r="PXU80" s="797"/>
      <c r="PXV80" s="797"/>
      <c r="PXW80" s="797"/>
      <c r="PXX80" s="797"/>
      <c r="PXY80" s="797"/>
      <c r="PXZ80" s="797"/>
      <c r="PYA80" s="797"/>
      <c r="PYB80" s="797"/>
      <c r="PYC80" s="797"/>
      <c r="PYD80" s="797"/>
      <c r="PYE80" s="797"/>
      <c r="PYF80" s="797"/>
      <c r="PYG80" s="797"/>
      <c r="PYH80" s="797"/>
      <c r="PYI80" s="797"/>
      <c r="PYJ80" s="797"/>
      <c r="PYK80" s="797"/>
      <c r="PYL80" s="797"/>
      <c r="PYM80" s="797"/>
      <c r="PYN80" s="797"/>
      <c r="PYO80" s="797"/>
      <c r="PYP80" s="797"/>
      <c r="PYQ80" s="797"/>
      <c r="PYR80" s="797"/>
      <c r="PYS80" s="797"/>
      <c r="PYT80" s="797"/>
      <c r="PYU80" s="797"/>
      <c r="PYV80" s="797"/>
      <c r="PYW80" s="797"/>
      <c r="PYX80" s="797"/>
      <c r="PYY80" s="797"/>
      <c r="PYZ80" s="797"/>
      <c r="PZA80" s="797"/>
      <c r="PZB80" s="797"/>
      <c r="PZC80" s="797"/>
      <c r="PZD80" s="797"/>
      <c r="PZE80" s="797"/>
      <c r="PZF80" s="797"/>
      <c r="PZG80" s="797"/>
      <c r="PZH80" s="797"/>
      <c r="PZI80" s="797"/>
      <c r="PZJ80" s="797"/>
      <c r="PZK80" s="797"/>
      <c r="PZL80" s="797"/>
      <c r="PZM80" s="797"/>
      <c r="PZN80" s="797"/>
      <c r="PZO80" s="797"/>
      <c r="PZP80" s="797"/>
      <c r="PZQ80" s="797"/>
      <c r="PZR80" s="797"/>
      <c r="PZS80" s="797"/>
      <c r="PZT80" s="797"/>
      <c r="PZU80" s="797"/>
      <c r="PZV80" s="797"/>
      <c r="PZW80" s="797"/>
      <c r="PZX80" s="797"/>
      <c r="PZY80" s="797"/>
      <c r="PZZ80" s="797"/>
      <c r="QAA80" s="797"/>
      <c r="QAB80" s="797"/>
      <c r="QAC80" s="797"/>
      <c r="QAD80" s="797"/>
      <c r="QAE80" s="797"/>
      <c r="QAF80" s="797"/>
      <c r="QAG80" s="797"/>
      <c r="QAH80" s="797"/>
      <c r="QAI80" s="797"/>
      <c r="QAJ80" s="797"/>
      <c r="QAK80" s="797"/>
      <c r="QAL80" s="797"/>
      <c r="QAM80" s="797"/>
      <c r="QAN80" s="797"/>
      <c r="QAO80" s="797"/>
      <c r="QAP80" s="797"/>
      <c r="QAQ80" s="797"/>
      <c r="QAR80" s="797"/>
      <c r="QAS80" s="797"/>
      <c r="QAT80" s="797"/>
      <c r="QAU80" s="797"/>
      <c r="QAV80" s="797"/>
      <c r="QAW80" s="797"/>
      <c r="QAX80" s="797"/>
      <c r="QAY80" s="797"/>
      <c r="QAZ80" s="797"/>
      <c r="QBA80" s="797"/>
      <c r="QBB80" s="797"/>
      <c r="QBC80" s="797"/>
      <c r="QBD80" s="797"/>
      <c r="QBE80" s="797"/>
      <c r="QBF80" s="797"/>
      <c r="QBG80" s="797"/>
      <c r="QBH80" s="797"/>
      <c r="QBI80" s="797"/>
      <c r="QBJ80" s="797"/>
      <c r="QBK80" s="797"/>
      <c r="QBL80" s="797"/>
      <c r="QBM80" s="797"/>
      <c r="QBN80" s="797"/>
      <c r="QBO80" s="797"/>
      <c r="QBP80" s="797"/>
      <c r="QBQ80" s="797"/>
      <c r="QBR80" s="797"/>
      <c r="QBS80" s="797"/>
      <c r="QBT80" s="797"/>
      <c r="QBU80" s="797"/>
      <c r="QBV80" s="797"/>
      <c r="QBW80" s="797"/>
      <c r="QBX80" s="797"/>
      <c r="QBY80" s="797"/>
      <c r="QBZ80" s="797"/>
      <c r="QCA80" s="797"/>
      <c r="QCB80" s="797"/>
      <c r="QCC80" s="797"/>
      <c r="QCD80" s="797"/>
      <c r="QCE80" s="797"/>
      <c r="QCF80" s="797"/>
      <c r="QCG80" s="797"/>
      <c r="QCH80" s="797"/>
      <c r="QCI80" s="797"/>
      <c r="QCJ80" s="797"/>
      <c r="QCK80" s="797"/>
      <c r="QCL80" s="797"/>
      <c r="QCM80" s="797"/>
      <c r="QCN80" s="797"/>
      <c r="QCO80" s="797"/>
      <c r="QCP80" s="797"/>
      <c r="QCQ80" s="797"/>
      <c r="QCR80" s="797"/>
      <c r="QCS80" s="797"/>
      <c r="QCT80" s="797"/>
      <c r="QCU80" s="797"/>
      <c r="QCV80" s="797"/>
      <c r="QCW80" s="797"/>
      <c r="QCX80" s="797"/>
      <c r="QCY80" s="797"/>
      <c r="QCZ80" s="797"/>
      <c r="QDA80" s="797"/>
      <c r="QDB80" s="797"/>
      <c r="QDC80" s="797"/>
      <c r="QDD80" s="797"/>
      <c r="QDE80" s="797"/>
      <c r="QDF80" s="797"/>
      <c r="QDG80" s="797"/>
      <c r="QDH80" s="797"/>
      <c r="QDI80" s="797"/>
      <c r="QDJ80" s="797"/>
      <c r="QDK80" s="797"/>
      <c r="QDL80" s="797"/>
      <c r="QDM80" s="797"/>
      <c r="QDN80" s="797"/>
      <c r="QDO80" s="797"/>
      <c r="QDP80" s="797"/>
      <c r="QDQ80" s="797"/>
      <c r="QDR80" s="797"/>
      <c r="QDS80" s="797"/>
      <c r="QDT80" s="797"/>
      <c r="QDU80" s="797"/>
      <c r="QDV80" s="797"/>
      <c r="QDW80" s="797"/>
      <c r="QDX80" s="797"/>
      <c r="QDY80" s="797"/>
      <c r="QDZ80" s="797"/>
      <c r="QEA80" s="797"/>
      <c r="QEB80" s="797"/>
      <c r="QEC80" s="797"/>
      <c r="QED80" s="797"/>
      <c r="QEE80" s="797"/>
      <c r="QEF80" s="797"/>
      <c r="QEG80" s="797"/>
      <c r="QEH80" s="797"/>
      <c r="QEI80" s="797"/>
      <c r="QEJ80" s="797"/>
      <c r="QEK80" s="797"/>
      <c r="QEL80" s="797"/>
      <c r="QEM80" s="797"/>
      <c r="QEN80" s="797"/>
      <c r="QEO80" s="797"/>
      <c r="QEP80" s="797"/>
      <c r="QEQ80" s="797"/>
      <c r="QER80" s="797"/>
      <c r="QES80" s="797"/>
      <c r="QET80" s="797"/>
      <c r="QEU80" s="797"/>
      <c r="QEV80" s="797"/>
      <c r="QEW80" s="797"/>
      <c r="QEX80" s="797"/>
      <c r="QEY80" s="797"/>
      <c r="QEZ80" s="797"/>
      <c r="QFA80" s="797"/>
      <c r="QFB80" s="797"/>
      <c r="QFC80" s="797"/>
      <c r="QFD80" s="797"/>
      <c r="QFE80" s="797"/>
      <c r="QFF80" s="797"/>
      <c r="QFG80" s="797"/>
      <c r="QFH80" s="797"/>
      <c r="QFI80" s="797"/>
      <c r="QFJ80" s="797"/>
      <c r="QFK80" s="797"/>
      <c r="QFL80" s="797"/>
      <c r="QFM80" s="797"/>
      <c r="QFN80" s="797"/>
      <c r="QFO80" s="797"/>
      <c r="QFP80" s="797"/>
      <c r="QFQ80" s="797"/>
      <c r="QFR80" s="797"/>
      <c r="QFS80" s="797"/>
      <c r="QFT80" s="797"/>
      <c r="QFU80" s="797"/>
      <c r="QFV80" s="797"/>
      <c r="QFW80" s="797"/>
      <c r="QFX80" s="797"/>
      <c r="QFY80" s="797"/>
      <c r="QFZ80" s="797"/>
      <c r="QGA80" s="797"/>
      <c r="QGB80" s="797"/>
      <c r="QGC80" s="797"/>
      <c r="QGD80" s="797"/>
      <c r="QGE80" s="797"/>
      <c r="QGF80" s="797"/>
      <c r="QGG80" s="797"/>
      <c r="QGH80" s="797"/>
      <c r="QGI80" s="797"/>
      <c r="QGJ80" s="797"/>
      <c r="QGK80" s="797"/>
      <c r="QGL80" s="797"/>
      <c r="QGM80" s="797"/>
      <c r="QGN80" s="797"/>
      <c r="QGO80" s="797"/>
      <c r="QGP80" s="797"/>
      <c r="QGQ80" s="797"/>
      <c r="QGR80" s="797"/>
      <c r="QGS80" s="797"/>
      <c r="QGT80" s="797"/>
      <c r="QGU80" s="797"/>
      <c r="QGV80" s="797"/>
      <c r="QGW80" s="797"/>
      <c r="QGX80" s="797"/>
      <c r="QGY80" s="797"/>
      <c r="QGZ80" s="797"/>
      <c r="QHA80" s="797"/>
      <c r="QHB80" s="797"/>
      <c r="QHC80" s="797"/>
      <c r="QHD80" s="797"/>
      <c r="QHE80" s="797"/>
      <c r="QHF80" s="797"/>
      <c r="QHG80" s="797"/>
      <c r="QHH80" s="797"/>
      <c r="QHI80" s="797"/>
      <c r="QHJ80" s="797"/>
      <c r="QHK80" s="797"/>
      <c r="QHL80" s="797"/>
      <c r="QHM80" s="797"/>
      <c r="QHN80" s="797"/>
      <c r="QHO80" s="797"/>
      <c r="QHP80" s="797"/>
      <c r="QHQ80" s="797"/>
      <c r="QHR80" s="797"/>
      <c r="QHS80" s="797"/>
      <c r="QHT80" s="797"/>
      <c r="QHU80" s="797"/>
      <c r="QHV80" s="797"/>
      <c r="QHW80" s="797"/>
      <c r="QHX80" s="797"/>
      <c r="QHY80" s="797"/>
      <c r="QHZ80" s="797"/>
      <c r="QIA80" s="797"/>
      <c r="QIB80" s="797"/>
      <c r="QIC80" s="797"/>
      <c r="QID80" s="797"/>
      <c r="QIE80" s="797"/>
      <c r="QIF80" s="797"/>
      <c r="QIG80" s="797"/>
      <c r="QIH80" s="797"/>
      <c r="QII80" s="797"/>
      <c r="QIJ80" s="797"/>
      <c r="QIK80" s="797"/>
      <c r="QIL80" s="797"/>
      <c r="QIM80" s="797"/>
      <c r="QIN80" s="797"/>
      <c r="QIO80" s="797"/>
      <c r="QIP80" s="797"/>
      <c r="QIQ80" s="797"/>
      <c r="QIR80" s="797"/>
      <c r="QIS80" s="797"/>
      <c r="QIT80" s="797"/>
      <c r="QIU80" s="797"/>
      <c r="QIV80" s="797"/>
      <c r="QIW80" s="797"/>
      <c r="QIX80" s="797"/>
      <c r="QIY80" s="797"/>
      <c r="QIZ80" s="797"/>
      <c r="QJA80" s="797"/>
      <c r="QJB80" s="797"/>
      <c r="QJC80" s="797"/>
      <c r="QJD80" s="797"/>
      <c r="QJE80" s="797"/>
      <c r="QJF80" s="797"/>
      <c r="QJG80" s="797"/>
      <c r="QJH80" s="797"/>
      <c r="QJI80" s="797"/>
      <c r="QJJ80" s="797"/>
      <c r="QJK80" s="797"/>
      <c r="QJL80" s="797"/>
      <c r="QJM80" s="797"/>
      <c r="QJN80" s="797"/>
      <c r="QJO80" s="797"/>
      <c r="QJP80" s="797"/>
      <c r="QJQ80" s="797"/>
      <c r="QJR80" s="797"/>
      <c r="QJS80" s="797"/>
      <c r="QJT80" s="797"/>
      <c r="QJU80" s="797"/>
      <c r="QJV80" s="797"/>
      <c r="QJW80" s="797"/>
      <c r="QJX80" s="797"/>
      <c r="QJY80" s="797"/>
      <c r="QJZ80" s="797"/>
      <c r="QKA80" s="797"/>
      <c r="QKB80" s="797"/>
      <c r="QKC80" s="797"/>
      <c r="QKD80" s="797"/>
      <c r="QKE80" s="797"/>
      <c r="QKF80" s="797"/>
      <c r="QKG80" s="797"/>
      <c r="QKH80" s="797"/>
      <c r="QKI80" s="797"/>
      <c r="QKJ80" s="797"/>
      <c r="QKK80" s="797"/>
      <c r="QKL80" s="797"/>
      <c r="QKM80" s="797"/>
      <c r="QKN80" s="797"/>
      <c r="QKO80" s="797"/>
      <c r="QKP80" s="797"/>
      <c r="QKQ80" s="797"/>
      <c r="QKR80" s="797"/>
      <c r="QKS80" s="797"/>
      <c r="QKT80" s="797"/>
      <c r="QKU80" s="797"/>
      <c r="QKV80" s="797"/>
      <c r="QKW80" s="797"/>
      <c r="QKX80" s="797"/>
      <c r="QKY80" s="797"/>
      <c r="QKZ80" s="797"/>
      <c r="QLA80" s="797"/>
      <c r="QLB80" s="797"/>
      <c r="QLC80" s="797"/>
      <c r="QLD80" s="797"/>
      <c r="QLE80" s="797"/>
      <c r="QLF80" s="797"/>
      <c r="QLG80" s="797"/>
      <c r="QLH80" s="797"/>
      <c r="QLI80" s="797"/>
      <c r="QLJ80" s="797"/>
      <c r="QLK80" s="797"/>
      <c r="QLL80" s="797"/>
      <c r="QLM80" s="797"/>
      <c r="QLN80" s="797"/>
      <c r="QLO80" s="797"/>
      <c r="QLP80" s="797"/>
      <c r="QLQ80" s="797"/>
      <c r="QLR80" s="797"/>
      <c r="QLS80" s="797"/>
      <c r="QLT80" s="797"/>
      <c r="QLU80" s="797"/>
      <c r="QLV80" s="797"/>
      <c r="QLW80" s="797"/>
      <c r="QLX80" s="797"/>
      <c r="QLY80" s="797"/>
      <c r="QLZ80" s="797"/>
      <c r="QMA80" s="797"/>
      <c r="QMB80" s="797"/>
      <c r="QMC80" s="797"/>
      <c r="QMD80" s="797"/>
      <c r="QME80" s="797"/>
      <c r="QMF80" s="797"/>
      <c r="QMG80" s="797"/>
      <c r="QMH80" s="797"/>
      <c r="QMI80" s="797"/>
      <c r="QMJ80" s="797"/>
      <c r="QMK80" s="797"/>
      <c r="QML80" s="797"/>
      <c r="QMM80" s="797"/>
      <c r="QMN80" s="797"/>
      <c r="QMO80" s="797"/>
      <c r="QMP80" s="797"/>
      <c r="QMQ80" s="797"/>
      <c r="QMR80" s="797"/>
      <c r="QMS80" s="797"/>
      <c r="QMT80" s="797"/>
      <c r="QMU80" s="797"/>
      <c r="QMV80" s="797"/>
      <c r="QMW80" s="797"/>
      <c r="QMX80" s="797"/>
      <c r="QMY80" s="797"/>
      <c r="QMZ80" s="797"/>
      <c r="QNA80" s="797"/>
      <c r="QNB80" s="797"/>
      <c r="QNC80" s="797"/>
      <c r="QND80" s="797"/>
      <c r="QNE80" s="797"/>
      <c r="QNF80" s="797"/>
      <c r="QNG80" s="797"/>
      <c r="QNH80" s="797"/>
      <c r="QNI80" s="797"/>
      <c r="QNJ80" s="797"/>
      <c r="QNK80" s="797"/>
      <c r="QNL80" s="797"/>
      <c r="QNM80" s="797"/>
      <c r="QNN80" s="797"/>
      <c r="QNO80" s="797"/>
      <c r="QNP80" s="797"/>
      <c r="QNQ80" s="797"/>
      <c r="QNR80" s="797"/>
      <c r="QNS80" s="797"/>
      <c r="QNT80" s="797"/>
      <c r="QNU80" s="797"/>
      <c r="QNV80" s="797"/>
      <c r="QNW80" s="797"/>
      <c r="QNX80" s="797"/>
      <c r="QNY80" s="797"/>
      <c r="QNZ80" s="797"/>
      <c r="QOA80" s="797"/>
      <c r="QOB80" s="797"/>
      <c r="QOC80" s="797"/>
      <c r="QOD80" s="797"/>
      <c r="QOE80" s="797"/>
      <c r="QOF80" s="797"/>
      <c r="QOG80" s="797"/>
      <c r="QOH80" s="797"/>
      <c r="QOI80" s="797"/>
      <c r="QOJ80" s="797"/>
      <c r="QOK80" s="797"/>
      <c r="QOL80" s="797"/>
      <c r="QOM80" s="797"/>
      <c r="QON80" s="797"/>
      <c r="QOO80" s="797"/>
      <c r="QOP80" s="797"/>
      <c r="QOQ80" s="797"/>
      <c r="QOR80" s="797"/>
      <c r="QOS80" s="797"/>
      <c r="QOT80" s="797"/>
      <c r="QOU80" s="797"/>
      <c r="QOV80" s="797"/>
      <c r="QOW80" s="797"/>
      <c r="QOX80" s="797"/>
      <c r="QOY80" s="797"/>
      <c r="QOZ80" s="797"/>
      <c r="QPA80" s="797"/>
      <c r="QPB80" s="797"/>
      <c r="QPC80" s="797"/>
      <c r="QPD80" s="797"/>
      <c r="QPE80" s="797"/>
      <c r="QPF80" s="797"/>
      <c r="QPG80" s="797"/>
      <c r="QPH80" s="797"/>
      <c r="QPI80" s="797"/>
      <c r="QPJ80" s="797"/>
      <c r="QPK80" s="797"/>
      <c r="QPL80" s="797"/>
      <c r="QPM80" s="797"/>
      <c r="QPN80" s="797"/>
      <c r="QPO80" s="797"/>
      <c r="QPP80" s="797"/>
      <c r="QPQ80" s="797"/>
      <c r="QPR80" s="797"/>
      <c r="QPS80" s="797"/>
      <c r="QPT80" s="797"/>
      <c r="QPU80" s="797"/>
      <c r="QPV80" s="797"/>
      <c r="QPW80" s="797"/>
      <c r="QPX80" s="797"/>
      <c r="QPY80" s="797"/>
      <c r="QPZ80" s="797"/>
      <c r="QQA80" s="797"/>
      <c r="QQB80" s="797"/>
      <c r="QQC80" s="797"/>
      <c r="QQD80" s="797"/>
      <c r="QQE80" s="797"/>
      <c r="QQF80" s="797"/>
      <c r="QQG80" s="797"/>
      <c r="QQH80" s="797"/>
      <c r="QQI80" s="797"/>
      <c r="QQJ80" s="797"/>
      <c r="QQK80" s="797"/>
      <c r="QQL80" s="797"/>
      <c r="QQM80" s="797"/>
      <c r="QQN80" s="797"/>
      <c r="QQO80" s="797"/>
      <c r="QQP80" s="797"/>
      <c r="QQQ80" s="797"/>
      <c r="QQR80" s="797"/>
      <c r="QQS80" s="797"/>
      <c r="QQT80" s="797"/>
      <c r="QQU80" s="797"/>
      <c r="QQV80" s="797"/>
      <c r="QQW80" s="797"/>
      <c r="QQX80" s="797"/>
      <c r="QQY80" s="797"/>
      <c r="QQZ80" s="797"/>
      <c r="QRA80" s="797"/>
      <c r="QRB80" s="797"/>
      <c r="QRC80" s="797"/>
      <c r="QRD80" s="797"/>
      <c r="QRE80" s="797"/>
      <c r="QRF80" s="797"/>
      <c r="QRG80" s="797"/>
      <c r="QRH80" s="797"/>
      <c r="QRI80" s="797"/>
      <c r="QRJ80" s="797"/>
      <c r="QRK80" s="797"/>
      <c r="QRL80" s="797"/>
      <c r="QRM80" s="797"/>
      <c r="QRN80" s="797"/>
      <c r="QRO80" s="797"/>
      <c r="QRP80" s="797"/>
      <c r="QRQ80" s="797"/>
      <c r="QRR80" s="797"/>
      <c r="QRS80" s="797"/>
      <c r="QRT80" s="797"/>
      <c r="QRU80" s="797"/>
      <c r="QRV80" s="797"/>
      <c r="QRW80" s="797"/>
      <c r="QRX80" s="797"/>
      <c r="QRY80" s="797"/>
      <c r="QRZ80" s="797"/>
      <c r="QSA80" s="797"/>
      <c r="QSB80" s="797"/>
      <c r="QSC80" s="797"/>
      <c r="QSD80" s="797"/>
      <c r="QSE80" s="797"/>
      <c r="QSF80" s="797"/>
      <c r="QSG80" s="797"/>
      <c r="QSH80" s="797"/>
      <c r="QSI80" s="797"/>
      <c r="QSJ80" s="797"/>
      <c r="QSK80" s="797"/>
      <c r="QSL80" s="797"/>
      <c r="QSM80" s="797"/>
      <c r="QSN80" s="797"/>
      <c r="QSO80" s="797"/>
      <c r="QSP80" s="797"/>
      <c r="QSQ80" s="797"/>
      <c r="QSR80" s="797"/>
      <c r="QSS80" s="797"/>
      <c r="QST80" s="797"/>
      <c r="QSU80" s="797"/>
      <c r="QSV80" s="797"/>
      <c r="QSW80" s="797"/>
      <c r="QSX80" s="797"/>
      <c r="QSY80" s="797"/>
      <c r="QSZ80" s="797"/>
      <c r="QTA80" s="797"/>
      <c r="QTB80" s="797"/>
      <c r="QTC80" s="797"/>
      <c r="QTD80" s="797"/>
      <c r="QTE80" s="797"/>
      <c r="QTF80" s="797"/>
      <c r="QTG80" s="797"/>
      <c r="QTH80" s="797"/>
      <c r="QTI80" s="797"/>
      <c r="QTJ80" s="797"/>
      <c r="QTK80" s="797"/>
      <c r="QTL80" s="797"/>
      <c r="QTM80" s="797"/>
      <c r="QTN80" s="797"/>
      <c r="QTO80" s="797"/>
      <c r="QTP80" s="797"/>
      <c r="QTQ80" s="797"/>
      <c r="QTR80" s="797"/>
      <c r="QTS80" s="797"/>
      <c r="QTT80" s="797"/>
      <c r="QTU80" s="797"/>
      <c r="QTV80" s="797"/>
      <c r="QTW80" s="797"/>
      <c r="QTX80" s="797"/>
      <c r="QTY80" s="797"/>
      <c r="QTZ80" s="797"/>
      <c r="QUA80" s="797"/>
      <c r="QUB80" s="797"/>
      <c r="QUC80" s="797"/>
      <c r="QUD80" s="797"/>
      <c r="QUE80" s="797"/>
      <c r="QUF80" s="797"/>
      <c r="QUG80" s="797"/>
      <c r="QUH80" s="797"/>
      <c r="QUI80" s="797"/>
      <c r="QUJ80" s="797"/>
      <c r="QUK80" s="797"/>
      <c r="QUL80" s="797"/>
      <c r="QUM80" s="797"/>
      <c r="QUN80" s="797"/>
      <c r="QUO80" s="797"/>
      <c r="QUP80" s="797"/>
      <c r="QUQ80" s="797"/>
      <c r="QUR80" s="797"/>
      <c r="QUS80" s="797"/>
      <c r="QUT80" s="797"/>
      <c r="QUU80" s="797"/>
      <c r="QUV80" s="797"/>
      <c r="QUW80" s="797"/>
      <c r="QUX80" s="797"/>
      <c r="QUY80" s="797"/>
      <c r="QUZ80" s="797"/>
      <c r="QVA80" s="797"/>
      <c r="QVB80" s="797"/>
      <c r="QVC80" s="797"/>
      <c r="QVD80" s="797"/>
      <c r="QVE80" s="797"/>
      <c r="QVF80" s="797"/>
      <c r="QVG80" s="797"/>
      <c r="QVH80" s="797"/>
      <c r="QVI80" s="797"/>
      <c r="QVJ80" s="797"/>
      <c r="QVK80" s="797"/>
      <c r="QVL80" s="797"/>
      <c r="QVM80" s="797"/>
      <c r="QVN80" s="797"/>
      <c r="QVO80" s="797"/>
      <c r="QVP80" s="797"/>
      <c r="QVQ80" s="797"/>
      <c r="QVR80" s="797"/>
      <c r="QVS80" s="797"/>
      <c r="QVT80" s="797"/>
      <c r="QVU80" s="797"/>
      <c r="QVV80" s="797"/>
      <c r="QVW80" s="797"/>
      <c r="QVX80" s="797"/>
      <c r="QVY80" s="797"/>
      <c r="QVZ80" s="797"/>
      <c r="QWA80" s="797"/>
      <c r="QWB80" s="797"/>
      <c r="QWC80" s="797"/>
      <c r="QWD80" s="797"/>
      <c r="QWE80" s="797"/>
      <c r="QWF80" s="797"/>
      <c r="QWG80" s="797"/>
      <c r="QWH80" s="797"/>
      <c r="QWI80" s="797"/>
      <c r="QWJ80" s="797"/>
      <c r="QWK80" s="797"/>
      <c r="QWL80" s="797"/>
      <c r="QWM80" s="797"/>
      <c r="QWN80" s="797"/>
      <c r="QWO80" s="797"/>
      <c r="QWP80" s="797"/>
      <c r="QWQ80" s="797"/>
      <c r="QWR80" s="797"/>
      <c r="QWS80" s="797"/>
      <c r="QWT80" s="797"/>
      <c r="QWU80" s="797"/>
      <c r="QWV80" s="797"/>
      <c r="QWW80" s="797"/>
      <c r="QWX80" s="797"/>
      <c r="QWY80" s="797"/>
      <c r="QWZ80" s="797"/>
      <c r="QXA80" s="797"/>
      <c r="QXB80" s="797"/>
      <c r="QXC80" s="797"/>
      <c r="QXD80" s="797"/>
      <c r="QXE80" s="797"/>
      <c r="QXF80" s="797"/>
      <c r="QXG80" s="797"/>
      <c r="QXH80" s="797"/>
      <c r="QXI80" s="797"/>
      <c r="QXJ80" s="797"/>
      <c r="QXK80" s="797"/>
      <c r="QXL80" s="797"/>
      <c r="QXM80" s="797"/>
      <c r="QXN80" s="797"/>
      <c r="QXO80" s="797"/>
      <c r="QXP80" s="797"/>
      <c r="QXQ80" s="797"/>
      <c r="QXR80" s="797"/>
      <c r="QXS80" s="797"/>
      <c r="QXT80" s="797"/>
      <c r="QXU80" s="797"/>
      <c r="QXV80" s="797"/>
      <c r="QXW80" s="797"/>
      <c r="QXX80" s="797"/>
      <c r="QXY80" s="797"/>
      <c r="QXZ80" s="797"/>
      <c r="QYA80" s="797"/>
      <c r="QYB80" s="797"/>
      <c r="QYC80" s="797"/>
      <c r="QYD80" s="797"/>
      <c r="QYE80" s="797"/>
      <c r="QYF80" s="797"/>
      <c r="QYG80" s="797"/>
      <c r="QYH80" s="797"/>
      <c r="QYI80" s="797"/>
      <c r="QYJ80" s="797"/>
      <c r="QYK80" s="797"/>
      <c r="QYL80" s="797"/>
      <c r="QYM80" s="797"/>
      <c r="QYN80" s="797"/>
      <c r="QYO80" s="797"/>
      <c r="QYP80" s="797"/>
      <c r="QYQ80" s="797"/>
      <c r="QYR80" s="797"/>
      <c r="QYS80" s="797"/>
      <c r="QYT80" s="797"/>
      <c r="QYU80" s="797"/>
      <c r="QYV80" s="797"/>
      <c r="QYW80" s="797"/>
      <c r="QYX80" s="797"/>
      <c r="QYY80" s="797"/>
      <c r="QYZ80" s="797"/>
      <c r="QZA80" s="797"/>
      <c r="QZB80" s="797"/>
      <c r="QZC80" s="797"/>
      <c r="QZD80" s="797"/>
      <c r="QZE80" s="797"/>
      <c r="QZF80" s="797"/>
      <c r="QZG80" s="797"/>
      <c r="QZH80" s="797"/>
      <c r="QZI80" s="797"/>
      <c r="QZJ80" s="797"/>
      <c r="QZK80" s="797"/>
      <c r="QZL80" s="797"/>
      <c r="QZM80" s="797"/>
      <c r="QZN80" s="797"/>
      <c r="QZO80" s="797"/>
      <c r="QZP80" s="797"/>
      <c r="QZQ80" s="797"/>
      <c r="QZR80" s="797"/>
      <c r="QZS80" s="797"/>
      <c r="QZT80" s="797"/>
      <c r="QZU80" s="797"/>
      <c r="QZV80" s="797"/>
      <c r="QZW80" s="797"/>
      <c r="QZX80" s="797"/>
      <c r="QZY80" s="797"/>
      <c r="QZZ80" s="797"/>
      <c r="RAA80" s="797"/>
      <c r="RAB80" s="797"/>
      <c r="RAC80" s="797"/>
      <c r="RAD80" s="797"/>
      <c r="RAE80" s="797"/>
      <c r="RAF80" s="797"/>
      <c r="RAG80" s="797"/>
      <c r="RAH80" s="797"/>
      <c r="RAI80" s="797"/>
      <c r="RAJ80" s="797"/>
      <c r="RAK80" s="797"/>
      <c r="RAL80" s="797"/>
      <c r="RAM80" s="797"/>
      <c r="RAN80" s="797"/>
      <c r="RAO80" s="797"/>
      <c r="RAP80" s="797"/>
      <c r="RAQ80" s="797"/>
      <c r="RAR80" s="797"/>
      <c r="RAS80" s="797"/>
      <c r="RAT80" s="797"/>
      <c r="RAU80" s="797"/>
      <c r="RAV80" s="797"/>
      <c r="RAW80" s="797"/>
      <c r="RAX80" s="797"/>
      <c r="RAY80" s="797"/>
      <c r="RAZ80" s="797"/>
      <c r="RBA80" s="797"/>
      <c r="RBB80" s="797"/>
      <c r="RBC80" s="797"/>
      <c r="RBD80" s="797"/>
      <c r="RBE80" s="797"/>
      <c r="RBF80" s="797"/>
      <c r="RBG80" s="797"/>
      <c r="RBH80" s="797"/>
      <c r="RBI80" s="797"/>
      <c r="RBJ80" s="797"/>
      <c r="RBK80" s="797"/>
      <c r="RBL80" s="797"/>
      <c r="RBM80" s="797"/>
      <c r="RBN80" s="797"/>
      <c r="RBO80" s="797"/>
      <c r="RBP80" s="797"/>
      <c r="RBQ80" s="797"/>
      <c r="RBR80" s="797"/>
      <c r="RBS80" s="797"/>
      <c r="RBT80" s="797"/>
      <c r="RBU80" s="797"/>
      <c r="RBV80" s="797"/>
      <c r="RBW80" s="797"/>
      <c r="RBX80" s="797"/>
      <c r="RBY80" s="797"/>
      <c r="RBZ80" s="797"/>
      <c r="RCA80" s="797"/>
      <c r="RCB80" s="797"/>
      <c r="RCC80" s="797"/>
      <c r="RCD80" s="797"/>
      <c r="RCE80" s="797"/>
      <c r="RCF80" s="797"/>
      <c r="RCG80" s="797"/>
      <c r="RCH80" s="797"/>
      <c r="RCI80" s="797"/>
      <c r="RCJ80" s="797"/>
      <c r="RCK80" s="797"/>
      <c r="RCL80" s="797"/>
      <c r="RCM80" s="797"/>
      <c r="RCN80" s="797"/>
      <c r="RCO80" s="797"/>
      <c r="RCP80" s="797"/>
      <c r="RCQ80" s="797"/>
      <c r="RCR80" s="797"/>
      <c r="RCS80" s="797"/>
      <c r="RCT80" s="797"/>
      <c r="RCU80" s="797"/>
      <c r="RCV80" s="797"/>
      <c r="RCW80" s="797"/>
      <c r="RCX80" s="797"/>
      <c r="RCY80" s="797"/>
      <c r="RCZ80" s="797"/>
      <c r="RDA80" s="797"/>
      <c r="RDB80" s="797"/>
      <c r="RDC80" s="797"/>
      <c r="RDD80" s="797"/>
      <c r="RDE80" s="797"/>
      <c r="RDF80" s="797"/>
      <c r="RDG80" s="797"/>
      <c r="RDH80" s="797"/>
      <c r="RDI80" s="797"/>
      <c r="RDJ80" s="797"/>
      <c r="RDK80" s="797"/>
      <c r="RDL80" s="797"/>
      <c r="RDM80" s="797"/>
      <c r="RDN80" s="797"/>
      <c r="RDO80" s="797"/>
      <c r="RDP80" s="797"/>
      <c r="RDQ80" s="797"/>
      <c r="RDR80" s="797"/>
      <c r="RDS80" s="797"/>
      <c r="RDT80" s="797"/>
      <c r="RDU80" s="797"/>
      <c r="RDV80" s="797"/>
      <c r="RDW80" s="797"/>
      <c r="RDX80" s="797"/>
      <c r="RDY80" s="797"/>
      <c r="RDZ80" s="797"/>
      <c r="REA80" s="797"/>
      <c r="REB80" s="797"/>
      <c r="REC80" s="797"/>
      <c r="RED80" s="797"/>
      <c r="REE80" s="797"/>
      <c r="REF80" s="797"/>
      <c r="REG80" s="797"/>
      <c r="REH80" s="797"/>
      <c r="REI80" s="797"/>
      <c r="REJ80" s="797"/>
      <c r="REK80" s="797"/>
      <c r="REL80" s="797"/>
      <c r="REM80" s="797"/>
      <c r="REN80" s="797"/>
      <c r="REO80" s="797"/>
      <c r="REP80" s="797"/>
      <c r="REQ80" s="797"/>
      <c r="RER80" s="797"/>
      <c r="RES80" s="797"/>
      <c r="RET80" s="797"/>
      <c r="REU80" s="797"/>
      <c r="REV80" s="797"/>
      <c r="REW80" s="797"/>
      <c r="REX80" s="797"/>
      <c r="REY80" s="797"/>
      <c r="REZ80" s="797"/>
      <c r="RFA80" s="797"/>
      <c r="RFB80" s="797"/>
      <c r="RFC80" s="797"/>
      <c r="RFD80" s="797"/>
      <c r="RFE80" s="797"/>
      <c r="RFF80" s="797"/>
      <c r="RFG80" s="797"/>
      <c r="RFH80" s="797"/>
      <c r="RFI80" s="797"/>
      <c r="RFJ80" s="797"/>
      <c r="RFK80" s="797"/>
      <c r="RFL80" s="797"/>
      <c r="RFM80" s="797"/>
      <c r="RFN80" s="797"/>
      <c r="RFO80" s="797"/>
      <c r="RFP80" s="797"/>
      <c r="RFQ80" s="797"/>
      <c r="RFR80" s="797"/>
      <c r="RFS80" s="797"/>
      <c r="RFT80" s="797"/>
      <c r="RFU80" s="797"/>
      <c r="RFV80" s="797"/>
      <c r="RFW80" s="797"/>
      <c r="RFX80" s="797"/>
      <c r="RFY80" s="797"/>
      <c r="RFZ80" s="797"/>
      <c r="RGA80" s="797"/>
      <c r="RGB80" s="797"/>
      <c r="RGC80" s="797"/>
      <c r="RGD80" s="797"/>
      <c r="RGE80" s="797"/>
      <c r="RGF80" s="797"/>
      <c r="RGG80" s="797"/>
      <c r="RGH80" s="797"/>
      <c r="RGI80" s="797"/>
      <c r="RGJ80" s="797"/>
      <c r="RGK80" s="797"/>
      <c r="RGL80" s="797"/>
      <c r="RGM80" s="797"/>
      <c r="RGN80" s="797"/>
      <c r="RGO80" s="797"/>
      <c r="RGP80" s="797"/>
      <c r="RGQ80" s="797"/>
      <c r="RGR80" s="797"/>
      <c r="RGS80" s="797"/>
      <c r="RGT80" s="797"/>
      <c r="RGU80" s="797"/>
      <c r="RGV80" s="797"/>
      <c r="RGW80" s="797"/>
      <c r="RGX80" s="797"/>
      <c r="RGY80" s="797"/>
      <c r="RGZ80" s="797"/>
      <c r="RHA80" s="797"/>
      <c r="RHB80" s="797"/>
      <c r="RHC80" s="797"/>
      <c r="RHD80" s="797"/>
      <c r="RHE80" s="797"/>
      <c r="RHF80" s="797"/>
      <c r="RHG80" s="797"/>
      <c r="RHH80" s="797"/>
      <c r="RHI80" s="797"/>
      <c r="RHJ80" s="797"/>
      <c r="RHK80" s="797"/>
      <c r="RHL80" s="797"/>
      <c r="RHM80" s="797"/>
      <c r="RHN80" s="797"/>
      <c r="RHO80" s="797"/>
      <c r="RHP80" s="797"/>
      <c r="RHQ80" s="797"/>
      <c r="RHR80" s="797"/>
      <c r="RHS80" s="797"/>
      <c r="RHT80" s="797"/>
      <c r="RHU80" s="797"/>
      <c r="RHV80" s="797"/>
      <c r="RHW80" s="797"/>
      <c r="RHX80" s="797"/>
      <c r="RHY80" s="797"/>
      <c r="RHZ80" s="797"/>
      <c r="RIA80" s="797"/>
      <c r="RIB80" s="797"/>
      <c r="RIC80" s="797"/>
      <c r="RID80" s="797"/>
      <c r="RIE80" s="797"/>
      <c r="RIF80" s="797"/>
      <c r="RIG80" s="797"/>
      <c r="RIH80" s="797"/>
      <c r="RII80" s="797"/>
      <c r="RIJ80" s="797"/>
      <c r="RIK80" s="797"/>
      <c r="RIL80" s="797"/>
      <c r="RIM80" s="797"/>
      <c r="RIN80" s="797"/>
      <c r="RIO80" s="797"/>
      <c r="RIP80" s="797"/>
      <c r="RIQ80" s="797"/>
      <c r="RIR80" s="797"/>
      <c r="RIS80" s="797"/>
      <c r="RIT80" s="797"/>
      <c r="RIU80" s="797"/>
      <c r="RIV80" s="797"/>
      <c r="RIW80" s="797"/>
      <c r="RIX80" s="797"/>
      <c r="RIY80" s="797"/>
      <c r="RIZ80" s="797"/>
      <c r="RJA80" s="797"/>
      <c r="RJB80" s="797"/>
      <c r="RJC80" s="797"/>
      <c r="RJD80" s="797"/>
      <c r="RJE80" s="797"/>
      <c r="RJF80" s="797"/>
      <c r="RJG80" s="797"/>
      <c r="RJH80" s="797"/>
      <c r="RJI80" s="797"/>
      <c r="RJJ80" s="797"/>
      <c r="RJK80" s="797"/>
      <c r="RJL80" s="797"/>
      <c r="RJM80" s="797"/>
      <c r="RJN80" s="797"/>
      <c r="RJO80" s="797"/>
      <c r="RJP80" s="797"/>
      <c r="RJQ80" s="797"/>
      <c r="RJR80" s="797"/>
      <c r="RJS80" s="797"/>
      <c r="RJT80" s="797"/>
      <c r="RJU80" s="797"/>
      <c r="RJV80" s="797"/>
      <c r="RJW80" s="797"/>
      <c r="RJX80" s="797"/>
      <c r="RJY80" s="797"/>
      <c r="RJZ80" s="797"/>
      <c r="RKA80" s="797"/>
      <c r="RKB80" s="797"/>
      <c r="RKC80" s="797"/>
      <c r="RKD80" s="797"/>
      <c r="RKE80" s="797"/>
      <c r="RKF80" s="797"/>
      <c r="RKG80" s="797"/>
      <c r="RKH80" s="797"/>
      <c r="RKI80" s="797"/>
      <c r="RKJ80" s="797"/>
      <c r="RKK80" s="797"/>
      <c r="RKL80" s="797"/>
      <c r="RKM80" s="797"/>
      <c r="RKN80" s="797"/>
      <c r="RKO80" s="797"/>
      <c r="RKP80" s="797"/>
      <c r="RKQ80" s="797"/>
      <c r="RKR80" s="797"/>
      <c r="RKS80" s="797"/>
      <c r="RKT80" s="797"/>
      <c r="RKU80" s="797"/>
      <c r="RKV80" s="797"/>
      <c r="RKW80" s="797"/>
      <c r="RKX80" s="797"/>
      <c r="RKY80" s="797"/>
      <c r="RKZ80" s="797"/>
      <c r="RLA80" s="797"/>
      <c r="RLB80" s="797"/>
      <c r="RLC80" s="797"/>
      <c r="RLD80" s="797"/>
      <c r="RLE80" s="797"/>
      <c r="RLF80" s="797"/>
      <c r="RLG80" s="797"/>
      <c r="RLH80" s="797"/>
      <c r="RLI80" s="797"/>
      <c r="RLJ80" s="797"/>
      <c r="RLK80" s="797"/>
      <c r="RLL80" s="797"/>
      <c r="RLM80" s="797"/>
      <c r="RLN80" s="797"/>
      <c r="RLO80" s="797"/>
      <c r="RLP80" s="797"/>
      <c r="RLQ80" s="797"/>
      <c r="RLR80" s="797"/>
      <c r="RLS80" s="797"/>
      <c r="RLT80" s="797"/>
      <c r="RLU80" s="797"/>
      <c r="RLV80" s="797"/>
      <c r="RLW80" s="797"/>
      <c r="RLX80" s="797"/>
      <c r="RLY80" s="797"/>
      <c r="RLZ80" s="797"/>
      <c r="RMA80" s="797"/>
      <c r="RMB80" s="797"/>
      <c r="RMC80" s="797"/>
      <c r="RMD80" s="797"/>
      <c r="RME80" s="797"/>
      <c r="RMF80" s="797"/>
      <c r="RMG80" s="797"/>
      <c r="RMH80" s="797"/>
      <c r="RMI80" s="797"/>
      <c r="RMJ80" s="797"/>
      <c r="RMK80" s="797"/>
      <c r="RML80" s="797"/>
      <c r="RMM80" s="797"/>
      <c r="RMN80" s="797"/>
      <c r="RMO80" s="797"/>
      <c r="RMP80" s="797"/>
      <c r="RMQ80" s="797"/>
      <c r="RMR80" s="797"/>
      <c r="RMS80" s="797"/>
      <c r="RMT80" s="797"/>
      <c r="RMU80" s="797"/>
      <c r="RMV80" s="797"/>
      <c r="RMW80" s="797"/>
      <c r="RMX80" s="797"/>
      <c r="RMY80" s="797"/>
      <c r="RMZ80" s="797"/>
      <c r="RNA80" s="797"/>
      <c r="RNB80" s="797"/>
      <c r="RNC80" s="797"/>
      <c r="RND80" s="797"/>
      <c r="RNE80" s="797"/>
      <c r="RNF80" s="797"/>
      <c r="RNG80" s="797"/>
      <c r="RNH80" s="797"/>
      <c r="RNI80" s="797"/>
      <c r="RNJ80" s="797"/>
      <c r="RNK80" s="797"/>
      <c r="RNL80" s="797"/>
      <c r="RNM80" s="797"/>
      <c r="RNN80" s="797"/>
      <c r="RNO80" s="797"/>
      <c r="RNP80" s="797"/>
      <c r="RNQ80" s="797"/>
      <c r="RNR80" s="797"/>
      <c r="RNS80" s="797"/>
      <c r="RNT80" s="797"/>
      <c r="RNU80" s="797"/>
      <c r="RNV80" s="797"/>
      <c r="RNW80" s="797"/>
      <c r="RNX80" s="797"/>
      <c r="RNY80" s="797"/>
      <c r="RNZ80" s="797"/>
      <c r="ROA80" s="797"/>
      <c r="ROB80" s="797"/>
      <c r="ROC80" s="797"/>
      <c r="ROD80" s="797"/>
      <c r="ROE80" s="797"/>
      <c r="ROF80" s="797"/>
      <c r="ROG80" s="797"/>
      <c r="ROH80" s="797"/>
      <c r="ROI80" s="797"/>
      <c r="ROJ80" s="797"/>
      <c r="ROK80" s="797"/>
      <c r="ROL80" s="797"/>
      <c r="ROM80" s="797"/>
      <c r="RON80" s="797"/>
      <c r="ROO80" s="797"/>
      <c r="ROP80" s="797"/>
      <c r="ROQ80" s="797"/>
      <c r="ROR80" s="797"/>
      <c r="ROS80" s="797"/>
      <c r="ROT80" s="797"/>
      <c r="ROU80" s="797"/>
      <c r="ROV80" s="797"/>
      <c r="ROW80" s="797"/>
      <c r="ROX80" s="797"/>
      <c r="ROY80" s="797"/>
      <c r="ROZ80" s="797"/>
      <c r="RPA80" s="797"/>
      <c r="RPB80" s="797"/>
      <c r="RPC80" s="797"/>
      <c r="RPD80" s="797"/>
      <c r="RPE80" s="797"/>
      <c r="RPF80" s="797"/>
      <c r="RPG80" s="797"/>
      <c r="RPH80" s="797"/>
      <c r="RPI80" s="797"/>
      <c r="RPJ80" s="797"/>
      <c r="RPK80" s="797"/>
      <c r="RPL80" s="797"/>
      <c r="RPM80" s="797"/>
      <c r="RPN80" s="797"/>
      <c r="RPO80" s="797"/>
      <c r="RPP80" s="797"/>
      <c r="RPQ80" s="797"/>
      <c r="RPR80" s="797"/>
      <c r="RPS80" s="797"/>
      <c r="RPT80" s="797"/>
      <c r="RPU80" s="797"/>
      <c r="RPV80" s="797"/>
      <c r="RPW80" s="797"/>
      <c r="RPX80" s="797"/>
      <c r="RPY80" s="797"/>
      <c r="RPZ80" s="797"/>
      <c r="RQA80" s="797"/>
      <c r="RQB80" s="797"/>
      <c r="RQC80" s="797"/>
      <c r="RQD80" s="797"/>
      <c r="RQE80" s="797"/>
      <c r="RQF80" s="797"/>
      <c r="RQG80" s="797"/>
      <c r="RQH80" s="797"/>
      <c r="RQI80" s="797"/>
      <c r="RQJ80" s="797"/>
      <c r="RQK80" s="797"/>
      <c r="RQL80" s="797"/>
      <c r="RQM80" s="797"/>
      <c r="RQN80" s="797"/>
      <c r="RQO80" s="797"/>
      <c r="RQP80" s="797"/>
      <c r="RQQ80" s="797"/>
      <c r="RQR80" s="797"/>
      <c r="RQS80" s="797"/>
      <c r="RQT80" s="797"/>
      <c r="RQU80" s="797"/>
      <c r="RQV80" s="797"/>
      <c r="RQW80" s="797"/>
      <c r="RQX80" s="797"/>
      <c r="RQY80" s="797"/>
      <c r="RQZ80" s="797"/>
      <c r="RRA80" s="797"/>
      <c r="RRB80" s="797"/>
      <c r="RRC80" s="797"/>
      <c r="RRD80" s="797"/>
      <c r="RRE80" s="797"/>
      <c r="RRF80" s="797"/>
      <c r="RRG80" s="797"/>
      <c r="RRH80" s="797"/>
      <c r="RRI80" s="797"/>
      <c r="RRJ80" s="797"/>
      <c r="RRK80" s="797"/>
      <c r="RRL80" s="797"/>
      <c r="RRM80" s="797"/>
      <c r="RRN80" s="797"/>
      <c r="RRO80" s="797"/>
      <c r="RRP80" s="797"/>
      <c r="RRQ80" s="797"/>
      <c r="RRR80" s="797"/>
      <c r="RRS80" s="797"/>
      <c r="RRT80" s="797"/>
      <c r="RRU80" s="797"/>
      <c r="RRV80" s="797"/>
      <c r="RRW80" s="797"/>
      <c r="RRX80" s="797"/>
      <c r="RRY80" s="797"/>
      <c r="RRZ80" s="797"/>
      <c r="RSA80" s="797"/>
      <c r="RSB80" s="797"/>
      <c r="RSC80" s="797"/>
      <c r="RSD80" s="797"/>
      <c r="RSE80" s="797"/>
      <c r="RSF80" s="797"/>
      <c r="RSG80" s="797"/>
      <c r="RSH80" s="797"/>
      <c r="RSI80" s="797"/>
      <c r="RSJ80" s="797"/>
      <c r="RSK80" s="797"/>
      <c r="RSL80" s="797"/>
      <c r="RSM80" s="797"/>
      <c r="RSN80" s="797"/>
      <c r="RSO80" s="797"/>
      <c r="RSP80" s="797"/>
      <c r="RSQ80" s="797"/>
      <c r="RSR80" s="797"/>
      <c r="RSS80" s="797"/>
      <c r="RST80" s="797"/>
      <c r="RSU80" s="797"/>
      <c r="RSV80" s="797"/>
      <c r="RSW80" s="797"/>
      <c r="RSX80" s="797"/>
      <c r="RSY80" s="797"/>
      <c r="RSZ80" s="797"/>
      <c r="RTA80" s="797"/>
      <c r="RTB80" s="797"/>
      <c r="RTC80" s="797"/>
      <c r="RTD80" s="797"/>
      <c r="RTE80" s="797"/>
      <c r="RTF80" s="797"/>
      <c r="RTG80" s="797"/>
      <c r="RTH80" s="797"/>
      <c r="RTI80" s="797"/>
      <c r="RTJ80" s="797"/>
      <c r="RTK80" s="797"/>
      <c r="RTL80" s="797"/>
      <c r="RTM80" s="797"/>
      <c r="RTN80" s="797"/>
      <c r="RTO80" s="797"/>
      <c r="RTP80" s="797"/>
      <c r="RTQ80" s="797"/>
      <c r="RTR80" s="797"/>
      <c r="RTS80" s="797"/>
      <c r="RTT80" s="797"/>
      <c r="RTU80" s="797"/>
      <c r="RTV80" s="797"/>
      <c r="RTW80" s="797"/>
      <c r="RTX80" s="797"/>
      <c r="RTY80" s="797"/>
      <c r="RTZ80" s="797"/>
      <c r="RUA80" s="797"/>
      <c r="RUB80" s="797"/>
      <c r="RUC80" s="797"/>
      <c r="RUD80" s="797"/>
      <c r="RUE80" s="797"/>
      <c r="RUF80" s="797"/>
      <c r="RUG80" s="797"/>
      <c r="RUH80" s="797"/>
      <c r="RUI80" s="797"/>
      <c r="RUJ80" s="797"/>
      <c r="RUK80" s="797"/>
      <c r="RUL80" s="797"/>
      <c r="RUM80" s="797"/>
      <c r="RUN80" s="797"/>
      <c r="RUO80" s="797"/>
      <c r="RUP80" s="797"/>
      <c r="RUQ80" s="797"/>
      <c r="RUR80" s="797"/>
      <c r="RUS80" s="797"/>
      <c r="RUT80" s="797"/>
      <c r="RUU80" s="797"/>
      <c r="RUV80" s="797"/>
      <c r="RUW80" s="797"/>
      <c r="RUX80" s="797"/>
      <c r="RUY80" s="797"/>
      <c r="RUZ80" s="797"/>
      <c r="RVA80" s="797"/>
      <c r="RVB80" s="797"/>
      <c r="RVC80" s="797"/>
      <c r="RVD80" s="797"/>
      <c r="RVE80" s="797"/>
      <c r="RVF80" s="797"/>
      <c r="RVG80" s="797"/>
      <c r="RVH80" s="797"/>
      <c r="RVI80" s="797"/>
      <c r="RVJ80" s="797"/>
      <c r="RVK80" s="797"/>
      <c r="RVL80" s="797"/>
      <c r="RVM80" s="797"/>
      <c r="RVN80" s="797"/>
      <c r="RVO80" s="797"/>
      <c r="RVP80" s="797"/>
      <c r="RVQ80" s="797"/>
      <c r="RVR80" s="797"/>
      <c r="RVS80" s="797"/>
      <c r="RVT80" s="797"/>
      <c r="RVU80" s="797"/>
      <c r="RVV80" s="797"/>
      <c r="RVW80" s="797"/>
      <c r="RVX80" s="797"/>
      <c r="RVY80" s="797"/>
      <c r="RVZ80" s="797"/>
      <c r="RWA80" s="797"/>
      <c r="RWB80" s="797"/>
      <c r="RWC80" s="797"/>
      <c r="RWD80" s="797"/>
      <c r="RWE80" s="797"/>
      <c r="RWF80" s="797"/>
      <c r="RWG80" s="797"/>
      <c r="RWH80" s="797"/>
      <c r="RWI80" s="797"/>
      <c r="RWJ80" s="797"/>
      <c r="RWK80" s="797"/>
      <c r="RWL80" s="797"/>
      <c r="RWM80" s="797"/>
      <c r="RWN80" s="797"/>
      <c r="RWO80" s="797"/>
      <c r="RWP80" s="797"/>
      <c r="RWQ80" s="797"/>
      <c r="RWR80" s="797"/>
      <c r="RWS80" s="797"/>
      <c r="RWT80" s="797"/>
      <c r="RWU80" s="797"/>
      <c r="RWV80" s="797"/>
      <c r="RWW80" s="797"/>
      <c r="RWX80" s="797"/>
      <c r="RWY80" s="797"/>
      <c r="RWZ80" s="797"/>
      <c r="RXA80" s="797"/>
      <c r="RXB80" s="797"/>
      <c r="RXC80" s="797"/>
      <c r="RXD80" s="797"/>
      <c r="RXE80" s="797"/>
      <c r="RXF80" s="797"/>
      <c r="RXG80" s="797"/>
      <c r="RXH80" s="797"/>
      <c r="RXI80" s="797"/>
      <c r="RXJ80" s="797"/>
      <c r="RXK80" s="797"/>
      <c r="RXL80" s="797"/>
      <c r="RXM80" s="797"/>
      <c r="RXN80" s="797"/>
      <c r="RXO80" s="797"/>
      <c r="RXP80" s="797"/>
      <c r="RXQ80" s="797"/>
      <c r="RXR80" s="797"/>
      <c r="RXS80" s="797"/>
      <c r="RXT80" s="797"/>
      <c r="RXU80" s="797"/>
      <c r="RXV80" s="797"/>
      <c r="RXW80" s="797"/>
      <c r="RXX80" s="797"/>
      <c r="RXY80" s="797"/>
      <c r="RXZ80" s="797"/>
      <c r="RYA80" s="797"/>
      <c r="RYB80" s="797"/>
      <c r="RYC80" s="797"/>
      <c r="RYD80" s="797"/>
      <c r="RYE80" s="797"/>
      <c r="RYF80" s="797"/>
      <c r="RYG80" s="797"/>
      <c r="RYH80" s="797"/>
      <c r="RYI80" s="797"/>
      <c r="RYJ80" s="797"/>
      <c r="RYK80" s="797"/>
      <c r="RYL80" s="797"/>
      <c r="RYM80" s="797"/>
      <c r="RYN80" s="797"/>
      <c r="RYO80" s="797"/>
      <c r="RYP80" s="797"/>
      <c r="RYQ80" s="797"/>
      <c r="RYR80" s="797"/>
      <c r="RYS80" s="797"/>
      <c r="RYT80" s="797"/>
      <c r="RYU80" s="797"/>
      <c r="RYV80" s="797"/>
      <c r="RYW80" s="797"/>
      <c r="RYX80" s="797"/>
      <c r="RYY80" s="797"/>
      <c r="RYZ80" s="797"/>
      <c r="RZA80" s="797"/>
      <c r="RZB80" s="797"/>
      <c r="RZC80" s="797"/>
      <c r="RZD80" s="797"/>
      <c r="RZE80" s="797"/>
      <c r="RZF80" s="797"/>
      <c r="RZG80" s="797"/>
      <c r="RZH80" s="797"/>
      <c r="RZI80" s="797"/>
      <c r="RZJ80" s="797"/>
      <c r="RZK80" s="797"/>
      <c r="RZL80" s="797"/>
      <c r="RZM80" s="797"/>
      <c r="RZN80" s="797"/>
      <c r="RZO80" s="797"/>
      <c r="RZP80" s="797"/>
      <c r="RZQ80" s="797"/>
      <c r="RZR80" s="797"/>
      <c r="RZS80" s="797"/>
      <c r="RZT80" s="797"/>
      <c r="RZU80" s="797"/>
      <c r="RZV80" s="797"/>
      <c r="RZW80" s="797"/>
      <c r="RZX80" s="797"/>
      <c r="RZY80" s="797"/>
      <c r="RZZ80" s="797"/>
      <c r="SAA80" s="797"/>
      <c r="SAB80" s="797"/>
      <c r="SAC80" s="797"/>
      <c r="SAD80" s="797"/>
      <c r="SAE80" s="797"/>
      <c r="SAF80" s="797"/>
      <c r="SAG80" s="797"/>
      <c r="SAH80" s="797"/>
      <c r="SAI80" s="797"/>
      <c r="SAJ80" s="797"/>
      <c r="SAK80" s="797"/>
      <c r="SAL80" s="797"/>
      <c r="SAM80" s="797"/>
      <c r="SAN80" s="797"/>
      <c r="SAO80" s="797"/>
      <c r="SAP80" s="797"/>
      <c r="SAQ80" s="797"/>
      <c r="SAR80" s="797"/>
      <c r="SAS80" s="797"/>
      <c r="SAT80" s="797"/>
      <c r="SAU80" s="797"/>
      <c r="SAV80" s="797"/>
      <c r="SAW80" s="797"/>
      <c r="SAX80" s="797"/>
      <c r="SAY80" s="797"/>
      <c r="SAZ80" s="797"/>
      <c r="SBA80" s="797"/>
      <c r="SBB80" s="797"/>
      <c r="SBC80" s="797"/>
      <c r="SBD80" s="797"/>
      <c r="SBE80" s="797"/>
      <c r="SBF80" s="797"/>
      <c r="SBG80" s="797"/>
      <c r="SBH80" s="797"/>
      <c r="SBI80" s="797"/>
      <c r="SBJ80" s="797"/>
      <c r="SBK80" s="797"/>
      <c r="SBL80" s="797"/>
      <c r="SBM80" s="797"/>
      <c r="SBN80" s="797"/>
      <c r="SBO80" s="797"/>
      <c r="SBP80" s="797"/>
      <c r="SBQ80" s="797"/>
      <c r="SBR80" s="797"/>
      <c r="SBS80" s="797"/>
      <c r="SBT80" s="797"/>
      <c r="SBU80" s="797"/>
      <c r="SBV80" s="797"/>
      <c r="SBW80" s="797"/>
      <c r="SBX80" s="797"/>
      <c r="SBY80" s="797"/>
      <c r="SBZ80" s="797"/>
      <c r="SCA80" s="797"/>
      <c r="SCB80" s="797"/>
      <c r="SCC80" s="797"/>
      <c r="SCD80" s="797"/>
      <c r="SCE80" s="797"/>
      <c r="SCF80" s="797"/>
      <c r="SCG80" s="797"/>
      <c r="SCH80" s="797"/>
      <c r="SCI80" s="797"/>
      <c r="SCJ80" s="797"/>
      <c r="SCK80" s="797"/>
      <c r="SCL80" s="797"/>
      <c r="SCM80" s="797"/>
      <c r="SCN80" s="797"/>
      <c r="SCO80" s="797"/>
      <c r="SCP80" s="797"/>
      <c r="SCQ80" s="797"/>
      <c r="SCR80" s="797"/>
      <c r="SCS80" s="797"/>
      <c r="SCT80" s="797"/>
      <c r="SCU80" s="797"/>
      <c r="SCV80" s="797"/>
      <c r="SCW80" s="797"/>
      <c r="SCX80" s="797"/>
      <c r="SCY80" s="797"/>
      <c r="SCZ80" s="797"/>
      <c r="SDA80" s="797"/>
      <c r="SDB80" s="797"/>
      <c r="SDC80" s="797"/>
      <c r="SDD80" s="797"/>
      <c r="SDE80" s="797"/>
      <c r="SDF80" s="797"/>
      <c r="SDG80" s="797"/>
      <c r="SDH80" s="797"/>
      <c r="SDI80" s="797"/>
      <c r="SDJ80" s="797"/>
      <c r="SDK80" s="797"/>
      <c r="SDL80" s="797"/>
      <c r="SDM80" s="797"/>
      <c r="SDN80" s="797"/>
      <c r="SDO80" s="797"/>
      <c r="SDP80" s="797"/>
      <c r="SDQ80" s="797"/>
      <c r="SDR80" s="797"/>
      <c r="SDS80" s="797"/>
      <c r="SDT80" s="797"/>
      <c r="SDU80" s="797"/>
      <c r="SDV80" s="797"/>
      <c r="SDW80" s="797"/>
      <c r="SDX80" s="797"/>
      <c r="SDY80" s="797"/>
      <c r="SDZ80" s="797"/>
      <c r="SEA80" s="797"/>
      <c r="SEB80" s="797"/>
      <c r="SEC80" s="797"/>
      <c r="SED80" s="797"/>
      <c r="SEE80" s="797"/>
      <c r="SEF80" s="797"/>
      <c r="SEG80" s="797"/>
      <c r="SEH80" s="797"/>
      <c r="SEI80" s="797"/>
      <c r="SEJ80" s="797"/>
      <c r="SEK80" s="797"/>
      <c r="SEL80" s="797"/>
      <c r="SEM80" s="797"/>
      <c r="SEN80" s="797"/>
      <c r="SEO80" s="797"/>
      <c r="SEP80" s="797"/>
      <c r="SEQ80" s="797"/>
      <c r="SER80" s="797"/>
      <c r="SES80" s="797"/>
      <c r="SET80" s="797"/>
      <c r="SEU80" s="797"/>
      <c r="SEV80" s="797"/>
      <c r="SEW80" s="797"/>
      <c r="SEX80" s="797"/>
      <c r="SEY80" s="797"/>
      <c r="SEZ80" s="797"/>
      <c r="SFA80" s="797"/>
      <c r="SFB80" s="797"/>
      <c r="SFC80" s="797"/>
      <c r="SFD80" s="797"/>
      <c r="SFE80" s="797"/>
      <c r="SFF80" s="797"/>
      <c r="SFG80" s="797"/>
      <c r="SFH80" s="797"/>
      <c r="SFI80" s="797"/>
      <c r="SFJ80" s="797"/>
      <c r="SFK80" s="797"/>
      <c r="SFL80" s="797"/>
      <c r="SFM80" s="797"/>
      <c r="SFN80" s="797"/>
      <c r="SFO80" s="797"/>
      <c r="SFP80" s="797"/>
      <c r="SFQ80" s="797"/>
      <c r="SFR80" s="797"/>
      <c r="SFS80" s="797"/>
      <c r="SFT80" s="797"/>
      <c r="SFU80" s="797"/>
      <c r="SFV80" s="797"/>
      <c r="SFW80" s="797"/>
      <c r="SFX80" s="797"/>
      <c r="SFY80" s="797"/>
      <c r="SFZ80" s="797"/>
      <c r="SGA80" s="797"/>
      <c r="SGB80" s="797"/>
      <c r="SGC80" s="797"/>
      <c r="SGD80" s="797"/>
      <c r="SGE80" s="797"/>
      <c r="SGF80" s="797"/>
      <c r="SGG80" s="797"/>
      <c r="SGH80" s="797"/>
      <c r="SGI80" s="797"/>
      <c r="SGJ80" s="797"/>
      <c r="SGK80" s="797"/>
      <c r="SGL80" s="797"/>
      <c r="SGM80" s="797"/>
      <c r="SGN80" s="797"/>
      <c r="SGO80" s="797"/>
      <c r="SGP80" s="797"/>
      <c r="SGQ80" s="797"/>
      <c r="SGR80" s="797"/>
      <c r="SGS80" s="797"/>
      <c r="SGT80" s="797"/>
      <c r="SGU80" s="797"/>
      <c r="SGV80" s="797"/>
      <c r="SGW80" s="797"/>
      <c r="SGX80" s="797"/>
      <c r="SGY80" s="797"/>
      <c r="SGZ80" s="797"/>
      <c r="SHA80" s="797"/>
      <c r="SHB80" s="797"/>
      <c r="SHC80" s="797"/>
      <c r="SHD80" s="797"/>
      <c r="SHE80" s="797"/>
      <c r="SHF80" s="797"/>
      <c r="SHG80" s="797"/>
      <c r="SHH80" s="797"/>
      <c r="SHI80" s="797"/>
      <c r="SHJ80" s="797"/>
      <c r="SHK80" s="797"/>
      <c r="SHL80" s="797"/>
      <c r="SHM80" s="797"/>
      <c r="SHN80" s="797"/>
      <c r="SHO80" s="797"/>
      <c r="SHP80" s="797"/>
      <c r="SHQ80" s="797"/>
      <c r="SHR80" s="797"/>
      <c r="SHS80" s="797"/>
      <c r="SHT80" s="797"/>
      <c r="SHU80" s="797"/>
      <c r="SHV80" s="797"/>
      <c r="SHW80" s="797"/>
      <c r="SHX80" s="797"/>
      <c r="SHY80" s="797"/>
      <c r="SHZ80" s="797"/>
      <c r="SIA80" s="797"/>
      <c r="SIB80" s="797"/>
      <c r="SIC80" s="797"/>
      <c r="SID80" s="797"/>
      <c r="SIE80" s="797"/>
      <c r="SIF80" s="797"/>
      <c r="SIG80" s="797"/>
      <c r="SIH80" s="797"/>
      <c r="SII80" s="797"/>
      <c r="SIJ80" s="797"/>
      <c r="SIK80" s="797"/>
      <c r="SIL80" s="797"/>
      <c r="SIM80" s="797"/>
      <c r="SIN80" s="797"/>
      <c r="SIO80" s="797"/>
      <c r="SIP80" s="797"/>
      <c r="SIQ80" s="797"/>
      <c r="SIR80" s="797"/>
      <c r="SIS80" s="797"/>
      <c r="SIT80" s="797"/>
      <c r="SIU80" s="797"/>
      <c r="SIV80" s="797"/>
      <c r="SIW80" s="797"/>
      <c r="SIX80" s="797"/>
      <c r="SIY80" s="797"/>
      <c r="SIZ80" s="797"/>
      <c r="SJA80" s="797"/>
      <c r="SJB80" s="797"/>
      <c r="SJC80" s="797"/>
      <c r="SJD80" s="797"/>
      <c r="SJE80" s="797"/>
      <c r="SJF80" s="797"/>
      <c r="SJG80" s="797"/>
      <c r="SJH80" s="797"/>
      <c r="SJI80" s="797"/>
      <c r="SJJ80" s="797"/>
      <c r="SJK80" s="797"/>
      <c r="SJL80" s="797"/>
      <c r="SJM80" s="797"/>
      <c r="SJN80" s="797"/>
      <c r="SJO80" s="797"/>
      <c r="SJP80" s="797"/>
      <c r="SJQ80" s="797"/>
      <c r="SJR80" s="797"/>
      <c r="SJS80" s="797"/>
      <c r="SJT80" s="797"/>
      <c r="SJU80" s="797"/>
      <c r="SJV80" s="797"/>
      <c r="SJW80" s="797"/>
      <c r="SJX80" s="797"/>
      <c r="SJY80" s="797"/>
      <c r="SJZ80" s="797"/>
      <c r="SKA80" s="797"/>
      <c r="SKB80" s="797"/>
      <c r="SKC80" s="797"/>
      <c r="SKD80" s="797"/>
      <c r="SKE80" s="797"/>
      <c r="SKF80" s="797"/>
      <c r="SKG80" s="797"/>
      <c r="SKH80" s="797"/>
      <c r="SKI80" s="797"/>
      <c r="SKJ80" s="797"/>
      <c r="SKK80" s="797"/>
      <c r="SKL80" s="797"/>
      <c r="SKM80" s="797"/>
      <c r="SKN80" s="797"/>
      <c r="SKO80" s="797"/>
      <c r="SKP80" s="797"/>
      <c r="SKQ80" s="797"/>
      <c r="SKR80" s="797"/>
      <c r="SKS80" s="797"/>
      <c r="SKT80" s="797"/>
      <c r="SKU80" s="797"/>
      <c r="SKV80" s="797"/>
      <c r="SKW80" s="797"/>
      <c r="SKX80" s="797"/>
      <c r="SKY80" s="797"/>
      <c r="SKZ80" s="797"/>
      <c r="SLA80" s="797"/>
      <c r="SLB80" s="797"/>
      <c r="SLC80" s="797"/>
      <c r="SLD80" s="797"/>
      <c r="SLE80" s="797"/>
      <c r="SLF80" s="797"/>
      <c r="SLG80" s="797"/>
      <c r="SLH80" s="797"/>
      <c r="SLI80" s="797"/>
      <c r="SLJ80" s="797"/>
      <c r="SLK80" s="797"/>
      <c r="SLL80" s="797"/>
      <c r="SLM80" s="797"/>
      <c r="SLN80" s="797"/>
      <c r="SLO80" s="797"/>
      <c r="SLP80" s="797"/>
      <c r="SLQ80" s="797"/>
      <c r="SLR80" s="797"/>
      <c r="SLS80" s="797"/>
      <c r="SLT80" s="797"/>
      <c r="SLU80" s="797"/>
      <c r="SLV80" s="797"/>
      <c r="SLW80" s="797"/>
      <c r="SLX80" s="797"/>
      <c r="SLY80" s="797"/>
      <c r="SLZ80" s="797"/>
      <c r="SMA80" s="797"/>
      <c r="SMB80" s="797"/>
      <c r="SMC80" s="797"/>
      <c r="SMD80" s="797"/>
      <c r="SME80" s="797"/>
      <c r="SMF80" s="797"/>
      <c r="SMG80" s="797"/>
      <c r="SMH80" s="797"/>
      <c r="SMI80" s="797"/>
      <c r="SMJ80" s="797"/>
      <c r="SMK80" s="797"/>
      <c r="SML80" s="797"/>
      <c r="SMM80" s="797"/>
      <c r="SMN80" s="797"/>
      <c r="SMO80" s="797"/>
      <c r="SMP80" s="797"/>
      <c r="SMQ80" s="797"/>
      <c r="SMR80" s="797"/>
      <c r="SMS80" s="797"/>
      <c r="SMT80" s="797"/>
      <c r="SMU80" s="797"/>
      <c r="SMV80" s="797"/>
      <c r="SMW80" s="797"/>
      <c r="SMX80" s="797"/>
      <c r="SMY80" s="797"/>
      <c r="SMZ80" s="797"/>
      <c r="SNA80" s="797"/>
      <c r="SNB80" s="797"/>
      <c r="SNC80" s="797"/>
      <c r="SND80" s="797"/>
      <c r="SNE80" s="797"/>
      <c r="SNF80" s="797"/>
      <c r="SNG80" s="797"/>
      <c r="SNH80" s="797"/>
      <c r="SNI80" s="797"/>
      <c r="SNJ80" s="797"/>
      <c r="SNK80" s="797"/>
      <c r="SNL80" s="797"/>
      <c r="SNM80" s="797"/>
      <c r="SNN80" s="797"/>
      <c r="SNO80" s="797"/>
      <c r="SNP80" s="797"/>
      <c r="SNQ80" s="797"/>
      <c r="SNR80" s="797"/>
      <c r="SNS80" s="797"/>
      <c r="SNT80" s="797"/>
      <c r="SNU80" s="797"/>
      <c r="SNV80" s="797"/>
      <c r="SNW80" s="797"/>
      <c r="SNX80" s="797"/>
      <c r="SNY80" s="797"/>
      <c r="SNZ80" s="797"/>
      <c r="SOA80" s="797"/>
      <c r="SOB80" s="797"/>
      <c r="SOC80" s="797"/>
      <c r="SOD80" s="797"/>
      <c r="SOE80" s="797"/>
      <c r="SOF80" s="797"/>
      <c r="SOG80" s="797"/>
      <c r="SOH80" s="797"/>
      <c r="SOI80" s="797"/>
      <c r="SOJ80" s="797"/>
      <c r="SOK80" s="797"/>
      <c r="SOL80" s="797"/>
      <c r="SOM80" s="797"/>
      <c r="SON80" s="797"/>
      <c r="SOO80" s="797"/>
      <c r="SOP80" s="797"/>
      <c r="SOQ80" s="797"/>
      <c r="SOR80" s="797"/>
      <c r="SOS80" s="797"/>
      <c r="SOT80" s="797"/>
      <c r="SOU80" s="797"/>
      <c r="SOV80" s="797"/>
      <c r="SOW80" s="797"/>
      <c r="SOX80" s="797"/>
      <c r="SOY80" s="797"/>
      <c r="SOZ80" s="797"/>
      <c r="SPA80" s="797"/>
      <c r="SPB80" s="797"/>
      <c r="SPC80" s="797"/>
      <c r="SPD80" s="797"/>
      <c r="SPE80" s="797"/>
      <c r="SPF80" s="797"/>
      <c r="SPG80" s="797"/>
      <c r="SPH80" s="797"/>
      <c r="SPI80" s="797"/>
      <c r="SPJ80" s="797"/>
      <c r="SPK80" s="797"/>
      <c r="SPL80" s="797"/>
      <c r="SPM80" s="797"/>
      <c r="SPN80" s="797"/>
      <c r="SPO80" s="797"/>
      <c r="SPP80" s="797"/>
      <c r="SPQ80" s="797"/>
      <c r="SPR80" s="797"/>
      <c r="SPS80" s="797"/>
      <c r="SPT80" s="797"/>
      <c r="SPU80" s="797"/>
      <c r="SPV80" s="797"/>
      <c r="SPW80" s="797"/>
      <c r="SPX80" s="797"/>
      <c r="SPY80" s="797"/>
      <c r="SPZ80" s="797"/>
      <c r="SQA80" s="797"/>
      <c r="SQB80" s="797"/>
      <c r="SQC80" s="797"/>
      <c r="SQD80" s="797"/>
      <c r="SQE80" s="797"/>
      <c r="SQF80" s="797"/>
      <c r="SQG80" s="797"/>
      <c r="SQH80" s="797"/>
      <c r="SQI80" s="797"/>
      <c r="SQJ80" s="797"/>
      <c r="SQK80" s="797"/>
      <c r="SQL80" s="797"/>
      <c r="SQM80" s="797"/>
      <c r="SQN80" s="797"/>
      <c r="SQO80" s="797"/>
      <c r="SQP80" s="797"/>
      <c r="SQQ80" s="797"/>
      <c r="SQR80" s="797"/>
      <c r="SQS80" s="797"/>
      <c r="SQT80" s="797"/>
      <c r="SQU80" s="797"/>
      <c r="SQV80" s="797"/>
      <c r="SQW80" s="797"/>
      <c r="SQX80" s="797"/>
      <c r="SQY80" s="797"/>
      <c r="SQZ80" s="797"/>
      <c r="SRA80" s="797"/>
      <c r="SRB80" s="797"/>
      <c r="SRC80" s="797"/>
      <c r="SRD80" s="797"/>
      <c r="SRE80" s="797"/>
      <c r="SRF80" s="797"/>
      <c r="SRG80" s="797"/>
      <c r="SRH80" s="797"/>
      <c r="SRI80" s="797"/>
      <c r="SRJ80" s="797"/>
      <c r="SRK80" s="797"/>
      <c r="SRL80" s="797"/>
      <c r="SRM80" s="797"/>
      <c r="SRN80" s="797"/>
      <c r="SRO80" s="797"/>
      <c r="SRP80" s="797"/>
      <c r="SRQ80" s="797"/>
      <c r="SRR80" s="797"/>
      <c r="SRS80" s="797"/>
      <c r="SRT80" s="797"/>
      <c r="SRU80" s="797"/>
      <c r="SRV80" s="797"/>
      <c r="SRW80" s="797"/>
      <c r="SRX80" s="797"/>
      <c r="SRY80" s="797"/>
      <c r="SRZ80" s="797"/>
      <c r="SSA80" s="797"/>
      <c r="SSB80" s="797"/>
      <c r="SSC80" s="797"/>
      <c r="SSD80" s="797"/>
      <c r="SSE80" s="797"/>
      <c r="SSF80" s="797"/>
      <c r="SSG80" s="797"/>
      <c r="SSH80" s="797"/>
      <c r="SSI80" s="797"/>
      <c r="SSJ80" s="797"/>
      <c r="SSK80" s="797"/>
      <c r="SSL80" s="797"/>
      <c r="SSM80" s="797"/>
      <c r="SSN80" s="797"/>
      <c r="SSO80" s="797"/>
      <c r="SSP80" s="797"/>
      <c r="SSQ80" s="797"/>
      <c r="SSR80" s="797"/>
      <c r="SSS80" s="797"/>
      <c r="SST80" s="797"/>
      <c r="SSU80" s="797"/>
      <c r="SSV80" s="797"/>
      <c r="SSW80" s="797"/>
      <c r="SSX80" s="797"/>
      <c r="SSY80" s="797"/>
      <c r="SSZ80" s="797"/>
      <c r="STA80" s="797"/>
      <c r="STB80" s="797"/>
      <c r="STC80" s="797"/>
      <c r="STD80" s="797"/>
      <c r="STE80" s="797"/>
      <c r="STF80" s="797"/>
      <c r="STG80" s="797"/>
      <c r="STH80" s="797"/>
      <c r="STI80" s="797"/>
      <c r="STJ80" s="797"/>
      <c r="STK80" s="797"/>
      <c r="STL80" s="797"/>
      <c r="STM80" s="797"/>
      <c r="STN80" s="797"/>
      <c r="STO80" s="797"/>
      <c r="STP80" s="797"/>
      <c r="STQ80" s="797"/>
      <c r="STR80" s="797"/>
      <c r="STS80" s="797"/>
      <c r="STT80" s="797"/>
      <c r="STU80" s="797"/>
      <c r="STV80" s="797"/>
      <c r="STW80" s="797"/>
      <c r="STX80" s="797"/>
      <c r="STY80" s="797"/>
      <c r="STZ80" s="797"/>
      <c r="SUA80" s="797"/>
      <c r="SUB80" s="797"/>
      <c r="SUC80" s="797"/>
      <c r="SUD80" s="797"/>
      <c r="SUE80" s="797"/>
      <c r="SUF80" s="797"/>
      <c r="SUG80" s="797"/>
      <c r="SUH80" s="797"/>
      <c r="SUI80" s="797"/>
      <c r="SUJ80" s="797"/>
      <c r="SUK80" s="797"/>
      <c r="SUL80" s="797"/>
      <c r="SUM80" s="797"/>
      <c r="SUN80" s="797"/>
      <c r="SUO80" s="797"/>
      <c r="SUP80" s="797"/>
      <c r="SUQ80" s="797"/>
      <c r="SUR80" s="797"/>
      <c r="SUS80" s="797"/>
      <c r="SUT80" s="797"/>
      <c r="SUU80" s="797"/>
      <c r="SUV80" s="797"/>
      <c r="SUW80" s="797"/>
      <c r="SUX80" s="797"/>
      <c r="SUY80" s="797"/>
      <c r="SUZ80" s="797"/>
      <c r="SVA80" s="797"/>
      <c r="SVB80" s="797"/>
      <c r="SVC80" s="797"/>
      <c r="SVD80" s="797"/>
      <c r="SVE80" s="797"/>
      <c r="SVF80" s="797"/>
      <c r="SVG80" s="797"/>
      <c r="SVH80" s="797"/>
      <c r="SVI80" s="797"/>
      <c r="SVJ80" s="797"/>
      <c r="SVK80" s="797"/>
      <c r="SVL80" s="797"/>
      <c r="SVM80" s="797"/>
      <c r="SVN80" s="797"/>
      <c r="SVO80" s="797"/>
      <c r="SVP80" s="797"/>
      <c r="SVQ80" s="797"/>
      <c r="SVR80" s="797"/>
      <c r="SVS80" s="797"/>
      <c r="SVT80" s="797"/>
      <c r="SVU80" s="797"/>
      <c r="SVV80" s="797"/>
      <c r="SVW80" s="797"/>
      <c r="SVX80" s="797"/>
      <c r="SVY80" s="797"/>
      <c r="SVZ80" s="797"/>
      <c r="SWA80" s="797"/>
      <c r="SWB80" s="797"/>
      <c r="SWC80" s="797"/>
      <c r="SWD80" s="797"/>
      <c r="SWE80" s="797"/>
      <c r="SWF80" s="797"/>
      <c r="SWG80" s="797"/>
      <c r="SWH80" s="797"/>
      <c r="SWI80" s="797"/>
      <c r="SWJ80" s="797"/>
      <c r="SWK80" s="797"/>
      <c r="SWL80" s="797"/>
      <c r="SWM80" s="797"/>
      <c r="SWN80" s="797"/>
      <c r="SWO80" s="797"/>
      <c r="SWP80" s="797"/>
      <c r="SWQ80" s="797"/>
      <c r="SWR80" s="797"/>
      <c r="SWS80" s="797"/>
      <c r="SWT80" s="797"/>
      <c r="SWU80" s="797"/>
      <c r="SWV80" s="797"/>
      <c r="SWW80" s="797"/>
      <c r="SWX80" s="797"/>
      <c r="SWY80" s="797"/>
      <c r="SWZ80" s="797"/>
      <c r="SXA80" s="797"/>
      <c r="SXB80" s="797"/>
      <c r="SXC80" s="797"/>
      <c r="SXD80" s="797"/>
      <c r="SXE80" s="797"/>
      <c r="SXF80" s="797"/>
      <c r="SXG80" s="797"/>
      <c r="SXH80" s="797"/>
      <c r="SXI80" s="797"/>
      <c r="SXJ80" s="797"/>
      <c r="SXK80" s="797"/>
      <c r="SXL80" s="797"/>
      <c r="SXM80" s="797"/>
      <c r="SXN80" s="797"/>
      <c r="SXO80" s="797"/>
      <c r="SXP80" s="797"/>
      <c r="SXQ80" s="797"/>
      <c r="SXR80" s="797"/>
      <c r="SXS80" s="797"/>
      <c r="SXT80" s="797"/>
      <c r="SXU80" s="797"/>
      <c r="SXV80" s="797"/>
      <c r="SXW80" s="797"/>
      <c r="SXX80" s="797"/>
      <c r="SXY80" s="797"/>
      <c r="SXZ80" s="797"/>
      <c r="SYA80" s="797"/>
      <c r="SYB80" s="797"/>
      <c r="SYC80" s="797"/>
      <c r="SYD80" s="797"/>
      <c r="SYE80" s="797"/>
      <c r="SYF80" s="797"/>
      <c r="SYG80" s="797"/>
      <c r="SYH80" s="797"/>
      <c r="SYI80" s="797"/>
      <c r="SYJ80" s="797"/>
      <c r="SYK80" s="797"/>
      <c r="SYL80" s="797"/>
      <c r="SYM80" s="797"/>
      <c r="SYN80" s="797"/>
      <c r="SYO80" s="797"/>
      <c r="SYP80" s="797"/>
      <c r="SYQ80" s="797"/>
      <c r="SYR80" s="797"/>
      <c r="SYS80" s="797"/>
      <c r="SYT80" s="797"/>
      <c r="SYU80" s="797"/>
      <c r="SYV80" s="797"/>
      <c r="SYW80" s="797"/>
      <c r="SYX80" s="797"/>
      <c r="SYY80" s="797"/>
      <c r="SYZ80" s="797"/>
      <c r="SZA80" s="797"/>
      <c r="SZB80" s="797"/>
      <c r="SZC80" s="797"/>
      <c r="SZD80" s="797"/>
      <c r="SZE80" s="797"/>
      <c r="SZF80" s="797"/>
      <c r="SZG80" s="797"/>
      <c r="SZH80" s="797"/>
      <c r="SZI80" s="797"/>
      <c r="SZJ80" s="797"/>
      <c r="SZK80" s="797"/>
      <c r="SZL80" s="797"/>
      <c r="SZM80" s="797"/>
      <c r="SZN80" s="797"/>
      <c r="SZO80" s="797"/>
      <c r="SZP80" s="797"/>
      <c r="SZQ80" s="797"/>
      <c r="SZR80" s="797"/>
      <c r="SZS80" s="797"/>
      <c r="SZT80" s="797"/>
      <c r="SZU80" s="797"/>
      <c r="SZV80" s="797"/>
      <c r="SZW80" s="797"/>
      <c r="SZX80" s="797"/>
      <c r="SZY80" s="797"/>
      <c r="SZZ80" s="797"/>
      <c r="TAA80" s="797"/>
      <c r="TAB80" s="797"/>
      <c r="TAC80" s="797"/>
      <c r="TAD80" s="797"/>
      <c r="TAE80" s="797"/>
      <c r="TAF80" s="797"/>
      <c r="TAG80" s="797"/>
      <c r="TAH80" s="797"/>
      <c r="TAI80" s="797"/>
      <c r="TAJ80" s="797"/>
      <c r="TAK80" s="797"/>
      <c r="TAL80" s="797"/>
      <c r="TAM80" s="797"/>
      <c r="TAN80" s="797"/>
      <c r="TAO80" s="797"/>
      <c r="TAP80" s="797"/>
      <c r="TAQ80" s="797"/>
      <c r="TAR80" s="797"/>
      <c r="TAS80" s="797"/>
      <c r="TAT80" s="797"/>
      <c r="TAU80" s="797"/>
      <c r="TAV80" s="797"/>
      <c r="TAW80" s="797"/>
      <c r="TAX80" s="797"/>
      <c r="TAY80" s="797"/>
      <c r="TAZ80" s="797"/>
      <c r="TBA80" s="797"/>
      <c r="TBB80" s="797"/>
      <c r="TBC80" s="797"/>
      <c r="TBD80" s="797"/>
      <c r="TBE80" s="797"/>
      <c r="TBF80" s="797"/>
      <c r="TBG80" s="797"/>
      <c r="TBH80" s="797"/>
      <c r="TBI80" s="797"/>
      <c r="TBJ80" s="797"/>
      <c r="TBK80" s="797"/>
      <c r="TBL80" s="797"/>
      <c r="TBM80" s="797"/>
      <c r="TBN80" s="797"/>
      <c r="TBO80" s="797"/>
      <c r="TBP80" s="797"/>
      <c r="TBQ80" s="797"/>
      <c r="TBR80" s="797"/>
      <c r="TBS80" s="797"/>
      <c r="TBT80" s="797"/>
      <c r="TBU80" s="797"/>
      <c r="TBV80" s="797"/>
      <c r="TBW80" s="797"/>
      <c r="TBX80" s="797"/>
      <c r="TBY80" s="797"/>
      <c r="TBZ80" s="797"/>
      <c r="TCA80" s="797"/>
      <c r="TCB80" s="797"/>
      <c r="TCC80" s="797"/>
      <c r="TCD80" s="797"/>
      <c r="TCE80" s="797"/>
      <c r="TCF80" s="797"/>
      <c r="TCG80" s="797"/>
      <c r="TCH80" s="797"/>
      <c r="TCI80" s="797"/>
      <c r="TCJ80" s="797"/>
      <c r="TCK80" s="797"/>
      <c r="TCL80" s="797"/>
      <c r="TCM80" s="797"/>
      <c r="TCN80" s="797"/>
      <c r="TCO80" s="797"/>
      <c r="TCP80" s="797"/>
      <c r="TCQ80" s="797"/>
      <c r="TCR80" s="797"/>
      <c r="TCS80" s="797"/>
      <c r="TCT80" s="797"/>
      <c r="TCU80" s="797"/>
      <c r="TCV80" s="797"/>
      <c r="TCW80" s="797"/>
      <c r="TCX80" s="797"/>
      <c r="TCY80" s="797"/>
      <c r="TCZ80" s="797"/>
      <c r="TDA80" s="797"/>
      <c r="TDB80" s="797"/>
      <c r="TDC80" s="797"/>
      <c r="TDD80" s="797"/>
      <c r="TDE80" s="797"/>
      <c r="TDF80" s="797"/>
      <c r="TDG80" s="797"/>
      <c r="TDH80" s="797"/>
      <c r="TDI80" s="797"/>
      <c r="TDJ80" s="797"/>
      <c r="TDK80" s="797"/>
      <c r="TDL80" s="797"/>
      <c r="TDM80" s="797"/>
      <c r="TDN80" s="797"/>
      <c r="TDO80" s="797"/>
      <c r="TDP80" s="797"/>
      <c r="TDQ80" s="797"/>
      <c r="TDR80" s="797"/>
      <c r="TDS80" s="797"/>
      <c r="TDT80" s="797"/>
      <c r="TDU80" s="797"/>
      <c r="TDV80" s="797"/>
      <c r="TDW80" s="797"/>
      <c r="TDX80" s="797"/>
      <c r="TDY80" s="797"/>
      <c r="TDZ80" s="797"/>
      <c r="TEA80" s="797"/>
      <c r="TEB80" s="797"/>
      <c r="TEC80" s="797"/>
      <c r="TED80" s="797"/>
      <c r="TEE80" s="797"/>
      <c r="TEF80" s="797"/>
      <c r="TEG80" s="797"/>
      <c r="TEH80" s="797"/>
      <c r="TEI80" s="797"/>
      <c r="TEJ80" s="797"/>
      <c r="TEK80" s="797"/>
      <c r="TEL80" s="797"/>
      <c r="TEM80" s="797"/>
      <c r="TEN80" s="797"/>
      <c r="TEO80" s="797"/>
      <c r="TEP80" s="797"/>
      <c r="TEQ80" s="797"/>
      <c r="TER80" s="797"/>
      <c r="TES80" s="797"/>
      <c r="TET80" s="797"/>
      <c r="TEU80" s="797"/>
      <c r="TEV80" s="797"/>
      <c r="TEW80" s="797"/>
      <c r="TEX80" s="797"/>
      <c r="TEY80" s="797"/>
      <c r="TEZ80" s="797"/>
      <c r="TFA80" s="797"/>
      <c r="TFB80" s="797"/>
      <c r="TFC80" s="797"/>
      <c r="TFD80" s="797"/>
      <c r="TFE80" s="797"/>
      <c r="TFF80" s="797"/>
      <c r="TFG80" s="797"/>
      <c r="TFH80" s="797"/>
      <c r="TFI80" s="797"/>
      <c r="TFJ80" s="797"/>
      <c r="TFK80" s="797"/>
      <c r="TFL80" s="797"/>
      <c r="TFM80" s="797"/>
      <c r="TFN80" s="797"/>
      <c r="TFO80" s="797"/>
      <c r="TFP80" s="797"/>
      <c r="TFQ80" s="797"/>
      <c r="TFR80" s="797"/>
      <c r="TFS80" s="797"/>
      <c r="TFT80" s="797"/>
      <c r="TFU80" s="797"/>
      <c r="TFV80" s="797"/>
      <c r="TFW80" s="797"/>
      <c r="TFX80" s="797"/>
      <c r="TFY80" s="797"/>
      <c r="TFZ80" s="797"/>
      <c r="TGA80" s="797"/>
      <c r="TGB80" s="797"/>
      <c r="TGC80" s="797"/>
      <c r="TGD80" s="797"/>
      <c r="TGE80" s="797"/>
      <c r="TGF80" s="797"/>
      <c r="TGG80" s="797"/>
      <c r="TGH80" s="797"/>
      <c r="TGI80" s="797"/>
      <c r="TGJ80" s="797"/>
      <c r="TGK80" s="797"/>
      <c r="TGL80" s="797"/>
      <c r="TGM80" s="797"/>
      <c r="TGN80" s="797"/>
      <c r="TGO80" s="797"/>
      <c r="TGP80" s="797"/>
      <c r="TGQ80" s="797"/>
      <c r="TGR80" s="797"/>
      <c r="TGS80" s="797"/>
      <c r="TGT80" s="797"/>
      <c r="TGU80" s="797"/>
      <c r="TGV80" s="797"/>
      <c r="TGW80" s="797"/>
      <c r="TGX80" s="797"/>
      <c r="TGY80" s="797"/>
      <c r="TGZ80" s="797"/>
      <c r="THA80" s="797"/>
      <c r="THB80" s="797"/>
      <c r="THC80" s="797"/>
      <c r="THD80" s="797"/>
      <c r="THE80" s="797"/>
      <c r="THF80" s="797"/>
      <c r="THG80" s="797"/>
      <c r="THH80" s="797"/>
      <c r="THI80" s="797"/>
      <c r="THJ80" s="797"/>
      <c r="THK80" s="797"/>
      <c r="THL80" s="797"/>
      <c r="THM80" s="797"/>
      <c r="THN80" s="797"/>
      <c r="THO80" s="797"/>
      <c r="THP80" s="797"/>
      <c r="THQ80" s="797"/>
      <c r="THR80" s="797"/>
      <c r="THS80" s="797"/>
      <c r="THT80" s="797"/>
      <c r="THU80" s="797"/>
      <c r="THV80" s="797"/>
      <c r="THW80" s="797"/>
      <c r="THX80" s="797"/>
      <c r="THY80" s="797"/>
      <c r="THZ80" s="797"/>
      <c r="TIA80" s="797"/>
      <c r="TIB80" s="797"/>
      <c r="TIC80" s="797"/>
      <c r="TID80" s="797"/>
      <c r="TIE80" s="797"/>
      <c r="TIF80" s="797"/>
      <c r="TIG80" s="797"/>
      <c r="TIH80" s="797"/>
      <c r="TII80" s="797"/>
      <c r="TIJ80" s="797"/>
      <c r="TIK80" s="797"/>
      <c r="TIL80" s="797"/>
      <c r="TIM80" s="797"/>
      <c r="TIN80" s="797"/>
      <c r="TIO80" s="797"/>
      <c r="TIP80" s="797"/>
      <c r="TIQ80" s="797"/>
      <c r="TIR80" s="797"/>
      <c r="TIS80" s="797"/>
      <c r="TIT80" s="797"/>
      <c r="TIU80" s="797"/>
      <c r="TIV80" s="797"/>
      <c r="TIW80" s="797"/>
      <c r="TIX80" s="797"/>
      <c r="TIY80" s="797"/>
      <c r="TIZ80" s="797"/>
      <c r="TJA80" s="797"/>
      <c r="TJB80" s="797"/>
      <c r="TJC80" s="797"/>
      <c r="TJD80" s="797"/>
      <c r="TJE80" s="797"/>
      <c r="TJF80" s="797"/>
      <c r="TJG80" s="797"/>
      <c r="TJH80" s="797"/>
      <c r="TJI80" s="797"/>
      <c r="TJJ80" s="797"/>
      <c r="TJK80" s="797"/>
      <c r="TJL80" s="797"/>
      <c r="TJM80" s="797"/>
      <c r="TJN80" s="797"/>
      <c r="TJO80" s="797"/>
      <c r="TJP80" s="797"/>
      <c r="TJQ80" s="797"/>
      <c r="TJR80" s="797"/>
      <c r="TJS80" s="797"/>
      <c r="TJT80" s="797"/>
      <c r="TJU80" s="797"/>
      <c r="TJV80" s="797"/>
      <c r="TJW80" s="797"/>
      <c r="TJX80" s="797"/>
      <c r="TJY80" s="797"/>
      <c r="TJZ80" s="797"/>
      <c r="TKA80" s="797"/>
      <c r="TKB80" s="797"/>
      <c r="TKC80" s="797"/>
      <c r="TKD80" s="797"/>
      <c r="TKE80" s="797"/>
      <c r="TKF80" s="797"/>
      <c r="TKG80" s="797"/>
      <c r="TKH80" s="797"/>
      <c r="TKI80" s="797"/>
      <c r="TKJ80" s="797"/>
      <c r="TKK80" s="797"/>
      <c r="TKL80" s="797"/>
      <c r="TKM80" s="797"/>
      <c r="TKN80" s="797"/>
      <c r="TKO80" s="797"/>
      <c r="TKP80" s="797"/>
      <c r="TKQ80" s="797"/>
      <c r="TKR80" s="797"/>
      <c r="TKS80" s="797"/>
      <c r="TKT80" s="797"/>
      <c r="TKU80" s="797"/>
      <c r="TKV80" s="797"/>
      <c r="TKW80" s="797"/>
      <c r="TKX80" s="797"/>
      <c r="TKY80" s="797"/>
      <c r="TKZ80" s="797"/>
      <c r="TLA80" s="797"/>
      <c r="TLB80" s="797"/>
      <c r="TLC80" s="797"/>
      <c r="TLD80" s="797"/>
      <c r="TLE80" s="797"/>
      <c r="TLF80" s="797"/>
      <c r="TLG80" s="797"/>
      <c r="TLH80" s="797"/>
      <c r="TLI80" s="797"/>
      <c r="TLJ80" s="797"/>
      <c r="TLK80" s="797"/>
      <c r="TLL80" s="797"/>
      <c r="TLM80" s="797"/>
      <c r="TLN80" s="797"/>
      <c r="TLO80" s="797"/>
      <c r="TLP80" s="797"/>
      <c r="TLQ80" s="797"/>
      <c r="TLR80" s="797"/>
      <c r="TLS80" s="797"/>
      <c r="TLT80" s="797"/>
      <c r="TLU80" s="797"/>
      <c r="TLV80" s="797"/>
      <c r="TLW80" s="797"/>
      <c r="TLX80" s="797"/>
      <c r="TLY80" s="797"/>
      <c r="TLZ80" s="797"/>
      <c r="TMA80" s="797"/>
      <c r="TMB80" s="797"/>
      <c r="TMC80" s="797"/>
      <c r="TMD80" s="797"/>
      <c r="TME80" s="797"/>
      <c r="TMF80" s="797"/>
      <c r="TMG80" s="797"/>
      <c r="TMH80" s="797"/>
      <c r="TMI80" s="797"/>
      <c r="TMJ80" s="797"/>
      <c r="TMK80" s="797"/>
      <c r="TML80" s="797"/>
      <c r="TMM80" s="797"/>
      <c r="TMN80" s="797"/>
      <c r="TMO80" s="797"/>
      <c r="TMP80" s="797"/>
      <c r="TMQ80" s="797"/>
      <c r="TMR80" s="797"/>
      <c r="TMS80" s="797"/>
      <c r="TMT80" s="797"/>
      <c r="TMU80" s="797"/>
      <c r="TMV80" s="797"/>
      <c r="TMW80" s="797"/>
      <c r="TMX80" s="797"/>
      <c r="TMY80" s="797"/>
      <c r="TMZ80" s="797"/>
      <c r="TNA80" s="797"/>
      <c r="TNB80" s="797"/>
      <c r="TNC80" s="797"/>
      <c r="TND80" s="797"/>
      <c r="TNE80" s="797"/>
      <c r="TNF80" s="797"/>
      <c r="TNG80" s="797"/>
      <c r="TNH80" s="797"/>
      <c r="TNI80" s="797"/>
      <c r="TNJ80" s="797"/>
      <c r="TNK80" s="797"/>
      <c r="TNL80" s="797"/>
      <c r="TNM80" s="797"/>
      <c r="TNN80" s="797"/>
      <c r="TNO80" s="797"/>
      <c r="TNP80" s="797"/>
      <c r="TNQ80" s="797"/>
      <c r="TNR80" s="797"/>
      <c r="TNS80" s="797"/>
      <c r="TNT80" s="797"/>
      <c r="TNU80" s="797"/>
      <c r="TNV80" s="797"/>
      <c r="TNW80" s="797"/>
      <c r="TNX80" s="797"/>
      <c r="TNY80" s="797"/>
      <c r="TNZ80" s="797"/>
      <c r="TOA80" s="797"/>
      <c r="TOB80" s="797"/>
      <c r="TOC80" s="797"/>
      <c r="TOD80" s="797"/>
      <c r="TOE80" s="797"/>
      <c r="TOF80" s="797"/>
      <c r="TOG80" s="797"/>
      <c r="TOH80" s="797"/>
      <c r="TOI80" s="797"/>
      <c r="TOJ80" s="797"/>
      <c r="TOK80" s="797"/>
      <c r="TOL80" s="797"/>
      <c r="TOM80" s="797"/>
      <c r="TON80" s="797"/>
      <c r="TOO80" s="797"/>
      <c r="TOP80" s="797"/>
      <c r="TOQ80" s="797"/>
      <c r="TOR80" s="797"/>
      <c r="TOS80" s="797"/>
      <c r="TOT80" s="797"/>
      <c r="TOU80" s="797"/>
      <c r="TOV80" s="797"/>
      <c r="TOW80" s="797"/>
      <c r="TOX80" s="797"/>
      <c r="TOY80" s="797"/>
      <c r="TOZ80" s="797"/>
      <c r="TPA80" s="797"/>
      <c r="TPB80" s="797"/>
      <c r="TPC80" s="797"/>
      <c r="TPD80" s="797"/>
      <c r="TPE80" s="797"/>
      <c r="TPF80" s="797"/>
      <c r="TPG80" s="797"/>
      <c r="TPH80" s="797"/>
      <c r="TPI80" s="797"/>
      <c r="TPJ80" s="797"/>
      <c r="TPK80" s="797"/>
      <c r="TPL80" s="797"/>
      <c r="TPM80" s="797"/>
      <c r="TPN80" s="797"/>
      <c r="TPO80" s="797"/>
      <c r="TPP80" s="797"/>
      <c r="TPQ80" s="797"/>
      <c r="TPR80" s="797"/>
      <c r="TPS80" s="797"/>
      <c r="TPT80" s="797"/>
      <c r="TPU80" s="797"/>
      <c r="TPV80" s="797"/>
      <c r="TPW80" s="797"/>
      <c r="TPX80" s="797"/>
      <c r="TPY80" s="797"/>
      <c r="TPZ80" s="797"/>
      <c r="TQA80" s="797"/>
      <c r="TQB80" s="797"/>
      <c r="TQC80" s="797"/>
      <c r="TQD80" s="797"/>
      <c r="TQE80" s="797"/>
      <c r="TQF80" s="797"/>
      <c r="TQG80" s="797"/>
      <c r="TQH80" s="797"/>
      <c r="TQI80" s="797"/>
      <c r="TQJ80" s="797"/>
      <c r="TQK80" s="797"/>
      <c r="TQL80" s="797"/>
      <c r="TQM80" s="797"/>
      <c r="TQN80" s="797"/>
      <c r="TQO80" s="797"/>
      <c r="TQP80" s="797"/>
      <c r="TQQ80" s="797"/>
      <c r="TQR80" s="797"/>
      <c r="TQS80" s="797"/>
      <c r="TQT80" s="797"/>
      <c r="TQU80" s="797"/>
      <c r="TQV80" s="797"/>
      <c r="TQW80" s="797"/>
      <c r="TQX80" s="797"/>
      <c r="TQY80" s="797"/>
      <c r="TQZ80" s="797"/>
      <c r="TRA80" s="797"/>
      <c r="TRB80" s="797"/>
      <c r="TRC80" s="797"/>
      <c r="TRD80" s="797"/>
      <c r="TRE80" s="797"/>
      <c r="TRF80" s="797"/>
      <c r="TRG80" s="797"/>
      <c r="TRH80" s="797"/>
      <c r="TRI80" s="797"/>
      <c r="TRJ80" s="797"/>
      <c r="TRK80" s="797"/>
      <c r="TRL80" s="797"/>
      <c r="TRM80" s="797"/>
      <c r="TRN80" s="797"/>
      <c r="TRO80" s="797"/>
      <c r="TRP80" s="797"/>
      <c r="TRQ80" s="797"/>
      <c r="TRR80" s="797"/>
      <c r="TRS80" s="797"/>
      <c r="TRT80" s="797"/>
      <c r="TRU80" s="797"/>
      <c r="TRV80" s="797"/>
      <c r="TRW80" s="797"/>
      <c r="TRX80" s="797"/>
      <c r="TRY80" s="797"/>
      <c r="TRZ80" s="797"/>
      <c r="TSA80" s="797"/>
      <c r="TSB80" s="797"/>
      <c r="TSC80" s="797"/>
      <c r="TSD80" s="797"/>
      <c r="TSE80" s="797"/>
      <c r="TSF80" s="797"/>
      <c r="TSG80" s="797"/>
      <c r="TSH80" s="797"/>
      <c r="TSI80" s="797"/>
      <c r="TSJ80" s="797"/>
      <c r="TSK80" s="797"/>
      <c r="TSL80" s="797"/>
      <c r="TSM80" s="797"/>
      <c r="TSN80" s="797"/>
      <c r="TSO80" s="797"/>
      <c r="TSP80" s="797"/>
      <c r="TSQ80" s="797"/>
      <c r="TSR80" s="797"/>
      <c r="TSS80" s="797"/>
      <c r="TST80" s="797"/>
      <c r="TSU80" s="797"/>
      <c r="TSV80" s="797"/>
      <c r="TSW80" s="797"/>
      <c r="TSX80" s="797"/>
      <c r="TSY80" s="797"/>
      <c r="TSZ80" s="797"/>
      <c r="TTA80" s="797"/>
      <c r="TTB80" s="797"/>
      <c r="TTC80" s="797"/>
      <c r="TTD80" s="797"/>
      <c r="TTE80" s="797"/>
      <c r="TTF80" s="797"/>
      <c r="TTG80" s="797"/>
      <c r="TTH80" s="797"/>
      <c r="TTI80" s="797"/>
      <c r="TTJ80" s="797"/>
      <c r="TTK80" s="797"/>
      <c r="TTL80" s="797"/>
      <c r="TTM80" s="797"/>
      <c r="TTN80" s="797"/>
      <c r="TTO80" s="797"/>
      <c r="TTP80" s="797"/>
      <c r="TTQ80" s="797"/>
      <c r="TTR80" s="797"/>
      <c r="TTS80" s="797"/>
      <c r="TTT80" s="797"/>
      <c r="TTU80" s="797"/>
      <c r="TTV80" s="797"/>
      <c r="TTW80" s="797"/>
      <c r="TTX80" s="797"/>
      <c r="TTY80" s="797"/>
      <c r="TTZ80" s="797"/>
      <c r="TUA80" s="797"/>
      <c r="TUB80" s="797"/>
      <c r="TUC80" s="797"/>
      <c r="TUD80" s="797"/>
      <c r="TUE80" s="797"/>
      <c r="TUF80" s="797"/>
      <c r="TUG80" s="797"/>
      <c r="TUH80" s="797"/>
      <c r="TUI80" s="797"/>
      <c r="TUJ80" s="797"/>
      <c r="TUK80" s="797"/>
      <c r="TUL80" s="797"/>
      <c r="TUM80" s="797"/>
      <c r="TUN80" s="797"/>
      <c r="TUO80" s="797"/>
      <c r="TUP80" s="797"/>
      <c r="TUQ80" s="797"/>
      <c r="TUR80" s="797"/>
      <c r="TUS80" s="797"/>
      <c r="TUT80" s="797"/>
      <c r="TUU80" s="797"/>
      <c r="TUV80" s="797"/>
      <c r="TUW80" s="797"/>
      <c r="TUX80" s="797"/>
      <c r="TUY80" s="797"/>
      <c r="TUZ80" s="797"/>
      <c r="TVA80" s="797"/>
      <c r="TVB80" s="797"/>
      <c r="TVC80" s="797"/>
      <c r="TVD80" s="797"/>
      <c r="TVE80" s="797"/>
      <c r="TVF80" s="797"/>
      <c r="TVG80" s="797"/>
      <c r="TVH80" s="797"/>
      <c r="TVI80" s="797"/>
      <c r="TVJ80" s="797"/>
      <c r="TVK80" s="797"/>
      <c r="TVL80" s="797"/>
      <c r="TVM80" s="797"/>
      <c r="TVN80" s="797"/>
      <c r="TVO80" s="797"/>
      <c r="TVP80" s="797"/>
      <c r="TVQ80" s="797"/>
      <c r="TVR80" s="797"/>
      <c r="TVS80" s="797"/>
      <c r="TVT80" s="797"/>
      <c r="TVU80" s="797"/>
      <c r="TVV80" s="797"/>
      <c r="TVW80" s="797"/>
      <c r="TVX80" s="797"/>
      <c r="TVY80" s="797"/>
      <c r="TVZ80" s="797"/>
      <c r="TWA80" s="797"/>
      <c r="TWB80" s="797"/>
      <c r="TWC80" s="797"/>
      <c r="TWD80" s="797"/>
      <c r="TWE80" s="797"/>
      <c r="TWF80" s="797"/>
      <c r="TWG80" s="797"/>
      <c r="TWH80" s="797"/>
      <c r="TWI80" s="797"/>
      <c r="TWJ80" s="797"/>
      <c r="TWK80" s="797"/>
      <c r="TWL80" s="797"/>
      <c r="TWM80" s="797"/>
      <c r="TWN80" s="797"/>
      <c r="TWO80" s="797"/>
      <c r="TWP80" s="797"/>
      <c r="TWQ80" s="797"/>
      <c r="TWR80" s="797"/>
      <c r="TWS80" s="797"/>
      <c r="TWT80" s="797"/>
      <c r="TWU80" s="797"/>
      <c r="TWV80" s="797"/>
      <c r="TWW80" s="797"/>
      <c r="TWX80" s="797"/>
      <c r="TWY80" s="797"/>
      <c r="TWZ80" s="797"/>
      <c r="TXA80" s="797"/>
      <c r="TXB80" s="797"/>
      <c r="TXC80" s="797"/>
      <c r="TXD80" s="797"/>
      <c r="TXE80" s="797"/>
      <c r="TXF80" s="797"/>
      <c r="TXG80" s="797"/>
      <c r="TXH80" s="797"/>
      <c r="TXI80" s="797"/>
      <c r="TXJ80" s="797"/>
      <c r="TXK80" s="797"/>
      <c r="TXL80" s="797"/>
      <c r="TXM80" s="797"/>
      <c r="TXN80" s="797"/>
      <c r="TXO80" s="797"/>
      <c r="TXP80" s="797"/>
      <c r="TXQ80" s="797"/>
      <c r="TXR80" s="797"/>
      <c r="TXS80" s="797"/>
      <c r="TXT80" s="797"/>
      <c r="TXU80" s="797"/>
      <c r="TXV80" s="797"/>
      <c r="TXW80" s="797"/>
      <c r="TXX80" s="797"/>
      <c r="TXY80" s="797"/>
      <c r="TXZ80" s="797"/>
      <c r="TYA80" s="797"/>
      <c r="TYB80" s="797"/>
      <c r="TYC80" s="797"/>
      <c r="TYD80" s="797"/>
      <c r="TYE80" s="797"/>
      <c r="TYF80" s="797"/>
      <c r="TYG80" s="797"/>
      <c r="TYH80" s="797"/>
      <c r="TYI80" s="797"/>
      <c r="TYJ80" s="797"/>
      <c r="TYK80" s="797"/>
      <c r="TYL80" s="797"/>
      <c r="TYM80" s="797"/>
      <c r="TYN80" s="797"/>
      <c r="TYO80" s="797"/>
      <c r="TYP80" s="797"/>
      <c r="TYQ80" s="797"/>
      <c r="TYR80" s="797"/>
      <c r="TYS80" s="797"/>
      <c r="TYT80" s="797"/>
      <c r="TYU80" s="797"/>
      <c r="TYV80" s="797"/>
      <c r="TYW80" s="797"/>
      <c r="TYX80" s="797"/>
      <c r="TYY80" s="797"/>
      <c r="TYZ80" s="797"/>
      <c r="TZA80" s="797"/>
      <c r="TZB80" s="797"/>
      <c r="TZC80" s="797"/>
      <c r="TZD80" s="797"/>
      <c r="TZE80" s="797"/>
      <c r="TZF80" s="797"/>
      <c r="TZG80" s="797"/>
      <c r="TZH80" s="797"/>
      <c r="TZI80" s="797"/>
      <c r="TZJ80" s="797"/>
      <c r="TZK80" s="797"/>
      <c r="TZL80" s="797"/>
      <c r="TZM80" s="797"/>
      <c r="TZN80" s="797"/>
      <c r="TZO80" s="797"/>
      <c r="TZP80" s="797"/>
      <c r="TZQ80" s="797"/>
      <c r="TZR80" s="797"/>
      <c r="TZS80" s="797"/>
      <c r="TZT80" s="797"/>
      <c r="TZU80" s="797"/>
      <c r="TZV80" s="797"/>
      <c r="TZW80" s="797"/>
      <c r="TZX80" s="797"/>
      <c r="TZY80" s="797"/>
      <c r="TZZ80" s="797"/>
      <c r="UAA80" s="797"/>
      <c r="UAB80" s="797"/>
      <c r="UAC80" s="797"/>
      <c r="UAD80" s="797"/>
      <c r="UAE80" s="797"/>
      <c r="UAF80" s="797"/>
      <c r="UAG80" s="797"/>
      <c r="UAH80" s="797"/>
      <c r="UAI80" s="797"/>
      <c r="UAJ80" s="797"/>
      <c r="UAK80" s="797"/>
      <c r="UAL80" s="797"/>
      <c r="UAM80" s="797"/>
      <c r="UAN80" s="797"/>
      <c r="UAO80" s="797"/>
      <c r="UAP80" s="797"/>
      <c r="UAQ80" s="797"/>
      <c r="UAR80" s="797"/>
      <c r="UAS80" s="797"/>
      <c r="UAT80" s="797"/>
      <c r="UAU80" s="797"/>
      <c r="UAV80" s="797"/>
      <c r="UAW80" s="797"/>
      <c r="UAX80" s="797"/>
      <c r="UAY80" s="797"/>
      <c r="UAZ80" s="797"/>
      <c r="UBA80" s="797"/>
      <c r="UBB80" s="797"/>
      <c r="UBC80" s="797"/>
      <c r="UBD80" s="797"/>
      <c r="UBE80" s="797"/>
      <c r="UBF80" s="797"/>
      <c r="UBG80" s="797"/>
      <c r="UBH80" s="797"/>
      <c r="UBI80" s="797"/>
      <c r="UBJ80" s="797"/>
      <c r="UBK80" s="797"/>
      <c r="UBL80" s="797"/>
      <c r="UBM80" s="797"/>
      <c r="UBN80" s="797"/>
      <c r="UBO80" s="797"/>
      <c r="UBP80" s="797"/>
      <c r="UBQ80" s="797"/>
      <c r="UBR80" s="797"/>
      <c r="UBS80" s="797"/>
      <c r="UBT80" s="797"/>
      <c r="UBU80" s="797"/>
      <c r="UBV80" s="797"/>
      <c r="UBW80" s="797"/>
      <c r="UBX80" s="797"/>
      <c r="UBY80" s="797"/>
      <c r="UBZ80" s="797"/>
      <c r="UCA80" s="797"/>
      <c r="UCB80" s="797"/>
      <c r="UCC80" s="797"/>
      <c r="UCD80" s="797"/>
      <c r="UCE80" s="797"/>
      <c r="UCF80" s="797"/>
      <c r="UCG80" s="797"/>
      <c r="UCH80" s="797"/>
      <c r="UCI80" s="797"/>
      <c r="UCJ80" s="797"/>
      <c r="UCK80" s="797"/>
      <c r="UCL80" s="797"/>
      <c r="UCM80" s="797"/>
      <c r="UCN80" s="797"/>
      <c r="UCO80" s="797"/>
      <c r="UCP80" s="797"/>
      <c r="UCQ80" s="797"/>
      <c r="UCR80" s="797"/>
      <c r="UCS80" s="797"/>
      <c r="UCT80" s="797"/>
      <c r="UCU80" s="797"/>
      <c r="UCV80" s="797"/>
      <c r="UCW80" s="797"/>
      <c r="UCX80" s="797"/>
      <c r="UCY80" s="797"/>
      <c r="UCZ80" s="797"/>
      <c r="UDA80" s="797"/>
      <c r="UDB80" s="797"/>
      <c r="UDC80" s="797"/>
      <c r="UDD80" s="797"/>
      <c r="UDE80" s="797"/>
      <c r="UDF80" s="797"/>
      <c r="UDG80" s="797"/>
      <c r="UDH80" s="797"/>
      <c r="UDI80" s="797"/>
      <c r="UDJ80" s="797"/>
      <c r="UDK80" s="797"/>
      <c r="UDL80" s="797"/>
      <c r="UDM80" s="797"/>
      <c r="UDN80" s="797"/>
      <c r="UDO80" s="797"/>
      <c r="UDP80" s="797"/>
      <c r="UDQ80" s="797"/>
      <c r="UDR80" s="797"/>
      <c r="UDS80" s="797"/>
      <c r="UDT80" s="797"/>
      <c r="UDU80" s="797"/>
      <c r="UDV80" s="797"/>
      <c r="UDW80" s="797"/>
      <c r="UDX80" s="797"/>
      <c r="UDY80" s="797"/>
      <c r="UDZ80" s="797"/>
      <c r="UEA80" s="797"/>
      <c r="UEB80" s="797"/>
      <c r="UEC80" s="797"/>
      <c r="UED80" s="797"/>
      <c r="UEE80" s="797"/>
      <c r="UEF80" s="797"/>
      <c r="UEG80" s="797"/>
      <c r="UEH80" s="797"/>
      <c r="UEI80" s="797"/>
      <c r="UEJ80" s="797"/>
      <c r="UEK80" s="797"/>
      <c r="UEL80" s="797"/>
      <c r="UEM80" s="797"/>
      <c r="UEN80" s="797"/>
      <c r="UEO80" s="797"/>
      <c r="UEP80" s="797"/>
      <c r="UEQ80" s="797"/>
      <c r="UER80" s="797"/>
      <c r="UES80" s="797"/>
      <c r="UET80" s="797"/>
      <c r="UEU80" s="797"/>
      <c r="UEV80" s="797"/>
      <c r="UEW80" s="797"/>
      <c r="UEX80" s="797"/>
      <c r="UEY80" s="797"/>
      <c r="UEZ80" s="797"/>
      <c r="UFA80" s="797"/>
      <c r="UFB80" s="797"/>
      <c r="UFC80" s="797"/>
      <c r="UFD80" s="797"/>
      <c r="UFE80" s="797"/>
      <c r="UFF80" s="797"/>
      <c r="UFG80" s="797"/>
      <c r="UFH80" s="797"/>
      <c r="UFI80" s="797"/>
      <c r="UFJ80" s="797"/>
      <c r="UFK80" s="797"/>
      <c r="UFL80" s="797"/>
      <c r="UFM80" s="797"/>
      <c r="UFN80" s="797"/>
      <c r="UFO80" s="797"/>
      <c r="UFP80" s="797"/>
      <c r="UFQ80" s="797"/>
      <c r="UFR80" s="797"/>
      <c r="UFS80" s="797"/>
      <c r="UFT80" s="797"/>
      <c r="UFU80" s="797"/>
      <c r="UFV80" s="797"/>
      <c r="UFW80" s="797"/>
      <c r="UFX80" s="797"/>
      <c r="UFY80" s="797"/>
      <c r="UFZ80" s="797"/>
      <c r="UGA80" s="797"/>
      <c r="UGB80" s="797"/>
      <c r="UGC80" s="797"/>
      <c r="UGD80" s="797"/>
      <c r="UGE80" s="797"/>
      <c r="UGF80" s="797"/>
      <c r="UGG80" s="797"/>
      <c r="UGH80" s="797"/>
      <c r="UGI80" s="797"/>
      <c r="UGJ80" s="797"/>
      <c r="UGK80" s="797"/>
      <c r="UGL80" s="797"/>
      <c r="UGM80" s="797"/>
      <c r="UGN80" s="797"/>
      <c r="UGO80" s="797"/>
      <c r="UGP80" s="797"/>
      <c r="UGQ80" s="797"/>
      <c r="UGR80" s="797"/>
      <c r="UGS80" s="797"/>
      <c r="UGT80" s="797"/>
      <c r="UGU80" s="797"/>
      <c r="UGV80" s="797"/>
      <c r="UGW80" s="797"/>
      <c r="UGX80" s="797"/>
      <c r="UGY80" s="797"/>
      <c r="UGZ80" s="797"/>
      <c r="UHA80" s="797"/>
      <c r="UHB80" s="797"/>
      <c r="UHC80" s="797"/>
      <c r="UHD80" s="797"/>
      <c r="UHE80" s="797"/>
      <c r="UHF80" s="797"/>
      <c r="UHG80" s="797"/>
      <c r="UHH80" s="797"/>
      <c r="UHI80" s="797"/>
      <c r="UHJ80" s="797"/>
      <c r="UHK80" s="797"/>
      <c r="UHL80" s="797"/>
      <c r="UHM80" s="797"/>
      <c r="UHN80" s="797"/>
      <c r="UHO80" s="797"/>
      <c r="UHP80" s="797"/>
      <c r="UHQ80" s="797"/>
      <c r="UHR80" s="797"/>
      <c r="UHS80" s="797"/>
      <c r="UHT80" s="797"/>
      <c r="UHU80" s="797"/>
      <c r="UHV80" s="797"/>
      <c r="UHW80" s="797"/>
      <c r="UHX80" s="797"/>
      <c r="UHY80" s="797"/>
      <c r="UHZ80" s="797"/>
      <c r="UIA80" s="797"/>
      <c r="UIB80" s="797"/>
      <c r="UIC80" s="797"/>
      <c r="UID80" s="797"/>
      <c r="UIE80" s="797"/>
      <c r="UIF80" s="797"/>
      <c r="UIG80" s="797"/>
      <c r="UIH80" s="797"/>
      <c r="UII80" s="797"/>
      <c r="UIJ80" s="797"/>
      <c r="UIK80" s="797"/>
      <c r="UIL80" s="797"/>
      <c r="UIM80" s="797"/>
      <c r="UIN80" s="797"/>
      <c r="UIO80" s="797"/>
      <c r="UIP80" s="797"/>
      <c r="UIQ80" s="797"/>
      <c r="UIR80" s="797"/>
      <c r="UIS80" s="797"/>
      <c r="UIT80" s="797"/>
      <c r="UIU80" s="797"/>
      <c r="UIV80" s="797"/>
      <c r="UIW80" s="797"/>
      <c r="UIX80" s="797"/>
      <c r="UIY80" s="797"/>
      <c r="UIZ80" s="797"/>
      <c r="UJA80" s="797"/>
      <c r="UJB80" s="797"/>
      <c r="UJC80" s="797"/>
      <c r="UJD80" s="797"/>
      <c r="UJE80" s="797"/>
      <c r="UJF80" s="797"/>
      <c r="UJG80" s="797"/>
      <c r="UJH80" s="797"/>
      <c r="UJI80" s="797"/>
      <c r="UJJ80" s="797"/>
      <c r="UJK80" s="797"/>
      <c r="UJL80" s="797"/>
      <c r="UJM80" s="797"/>
      <c r="UJN80" s="797"/>
      <c r="UJO80" s="797"/>
      <c r="UJP80" s="797"/>
      <c r="UJQ80" s="797"/>
      <c r="UJR80" s="797"/>
      <c r="UJS80" s="797"/>
      <c r="UJT80" s="797"/>
      <c r="UJU80" s="797"/>
      <c r="UJV80" s="797"/>
      <c r="UJW80" s="797"/>
      <c r="UJX80" s="797"/>
      <c r="UJY80" s="797"/>
      <c r="UJZ80" s="797"/>
      <c r="UKA80" s="797"/>
      <c r="UKB80" s="797"/>
      <c r="UKC80" s="797"/>
      <c r="UKD80" s="797"/>
      <c r="UKE80" s="797"/>
      <c r="UKF80" s="797"/>
      <c r="UKG80" s="797"/>
      <c r="UKH80" s="797"/>
      <c r="UKI80" s="797"/>
      <c r="UKJ80" s="797"/>
      <c r="UKK80" s="797"/>
      <c r="UKL80" s="797"/>
      <c r="UKM80" s="797"/>
      <c r="UKN80" s="797"/>
      <c r="UKO80" s="797"/>
      <c r="UKP80" s="797"/>
      <c r="UKQ80" s="797"/>
      <c r="UKR80" s="797"/>
      <c r="UKS80" s="797"/>
      <c r="UKT80" s="797"/>
      <c r="UKU80" s="797"/>
      <c r="UKV80" s="797"/>
      <c r="UKW80" s="797"/>
      <c r="UKX80" s="797"/>
      <c r="UKY80" s="797"/>
      <c r="UKZ80" s="797"/>
      <c r="ULA80" s="797"/>
      <c r="ULB80" s="797"/>
      <c r="ULC80" s="797"/>
      <c r="ULD80" s="797"/>
      <c r="ULE80" s="797"/>
      <c r="ULF80" s="797"/>
      <c r="ULG80" s="797"/>
      <c r="ULH80" s="797"/>
      <c r="ULI80" s="797"/>
      <c r="ULJ80" s="797"/>
      <c r="ULK80" s="797"/>
      <c r="ULL80" s="797"/>
      <c r="ULM80" s="797"/>
      <c r="ULN80" s="797"/>
      <c r="ULO80" s="797"/>
      <c r="ULP80" s="797"/>
      <c r="ULQ80" s="797"/>
      <c r="ULR80" s="797"/>
      <c r="ULS80" s="797"/>
      <c r="ULT80" s="797"/>
      <c r="ULU80" s="797"/>
      <c r="ULV80" s="797"/>
      <c r="ULW80" s="797"/>
      <c r="ULX80" s="797"/>
      <c r="ULY80" s="797"/>
      <c r="ULZ80" s="797"/>
      <c r="UMA80" s="797"/>
      <c r="UMB80" s="797"/>
      <c r="UMC80" s="797"/>
      <c r="UMD80" s="797"/>
      <c r="UME80" s="797"/>
      <c r="UMF80" s="797"/>
      <c r="UMG80" s="797"/>
      <c r="UMH80" s="797"/>
      <c r="UMI80" s="797"/>
      <c r="UMJ80" s="797"/>
      <c r="UMK80" s="797"/>
      <c r="UML80" s="797"/>
      <c r="UMM80" s="797"/>
      <c r="UMN80" s="797"/>
      <c r="UMO80" s="797"/>
      <c r="UMP80" s="797"/>
      <c r="UMQ80" s="797"/>
      <c r="UMR80" s="797"/>
      <c r="UMS80" s="797"/>
      <c r="UMT80" s="797"/>
      <c r="UMU80" s="797"/>
      <c r="UMV80" s="797"/>
      <c r="UMW80" s="797"/>
      <c r="UMX80" s="797"/>
      <c r="UMY80" s="797"/>
      <c r="UMZ80" s="797"/>
      <c r="UNA80" s="797"/>
      <c r="UNB80" s="797"/>
      <c r="UNC80" s="797"/>
      <c r="UND80" s="797"/>
      <c r="UNE80" s="797"/>
      <c r="UNF80" s="797"/>
      <c r="UNG80" s="797"/>
      <c r="UNH80" s="797"/>
      <c r="UNI80" s="797"/>
      <c r="UNJ80" s="797"/>
      <c r="UNK80" s="797"/>
      <c r="UNL80" s="797"/>
      <c r="UNM80" s="797"/>
      <c r="UNN80" s="797"/>
      <c r="UNO80" s="797"/>
      <c r="UNP80" s="797"/>
      <c r="UNQ80" s="797"/>
      <c r="UNR80" s="797"/>
      <c r="UNS80" s="797"/>
      <c r="UNT80" s="797"/>
      <c r="UNU80" s="797"/>
      <c r="UNV80" s="797"/>
      <c r="UNW80" s="797"/>
      <c r="UNX80" s="797"/>
      <c r="UNY80" s="797"/>
      <c r="UNZ80" s="797"/>
      <c r="UOA80" s="797"/>
      <c r="UOB80" s="797"/>
      <c r="UOC80" s="797"/>
      <c r="UOD80" s="797"/>
      <c r="UOE80" s="797"/>
      <c r="UOF80" s="797"/>
      <c r="UOG80" s="797"/>
      <c r="UOH80" s="797"/>
      <c r="UOI80" s="797"/>
      <c r="UOJ80" s="797"/>
      <c r="UOK80" s="797"/>
      <c r="UOL80" s="797"/>
      <c r="UOM80" s="797"/>
      <c r="UON80" s="797"/>
      <c r="UOO80" s="797"/>
      <c r="UOP80" s="797"/>
      <c r="UOQ80" s="797"/>
      <c r="UOR80" s="797"/>
      <c r="UOS80" s="797"/>
      <c r="UOT80" s="797"/>
      <c r="UOU80" s="797"/>
      <c r="UOV80" s="797"/>
      <c r="UOW80" s="797"/>
      <c r="UOX80" s="797"/>
      <c r="UOY80" s="797"/>
      <c r="UOZ80" s="797"/>
      <c r="UPA80" s="797"/>
      <c r="UPB80" s="797"/>
      <c r="UPC80" s="797"/>
      <c r="UPD80" s="797"/>
      <c r="UPE80" s="797"/>
      <c r="UPF80" s="797"/>
      <c r="UPG80" s="797"/>
      <c r="UPH80" s="797"/>
      <c r="UPI80" s="797"/>
      <c r="UPJ80" s="797"/>
      <c r="UPK80" s="797"/>
      <c r="UPL80" s="797"/>
      <c r="UPM80" s="797"/>
      <c r="UPN80" s="797"/>
      <c r="UPO80" s="797"/>
      <c r="UPP80" s="797"/>
      <c r="UPQ80" s="797"/>
      <c r="UPR80" s="797"/>
      <c r="UPS80" s="797"/>
      <c r="UPT80" s="797"/>
      <c r="UPU80" s="797"/>
      <c r="UPV80" s="797"/>
      <c r="UPW80" s="797"/>
      <c r="UPX80" s="797"/>
      <c r="UPY80" s="797"/>
      <c r="UPZ80" s="797"/>
      <c r="UQA80" s="797"/>
      <c r="UQB80" s="797"/>
      <c r="UQC80" s="797"/>
      <c r="UQD80" s="797"/>
      <c r="UQE80" s="797"/>
      <c r="UQF80" s="797"/>
      <c r="UQG80" s="797"/>
      <c r="UQH80" s="797"/>
      <c r="UQI80" s="797"/>
      <c r="UQJ80" s="797"/>
      <c r="UQK80" s="797"/>
      <c r="UQL80" s="797"/>
      <c r="UQM80" s="797"/>
      <c r="UQN80" s="797"/>
      <c r="UQO80" s="797"/>
      <c r="UQP80" s="797"/>
      <c r="UQQ80" s="797"/>
      <c r="UQR80" s="797"/>
      <c r="UQS80" s="797"/>
      <c r="UQT80" s="797"/>
      <c r="UQU80" s="797"/>
      <c r="UQV80" s="797"/>
      <c r="UQW80" s="797"/>
      <c r="UQX80" s="797"/>
      <c r="UQY80" s="797"/>
      <c r="UQZ80" s="797"/>
      <c r="URA80" s="797"/>
      <c r="URB80" s="797"/>
      <c r="URC80" s="797"/>
      <c r="URD80" s="797"/>
      <c r="URE80" s="797"/>
      <c r="URF80" s="797"/>
      <c r="URG80" s="797"/>
      <c r="URH80" s="797"/>
      <c r="URI80" s="797"/>
      <c r="URJ80" s="797"/>
      <c r="URK80" s="797"/>
      <c r="URL80" s="797"/>
      <c r="URM80" s="797"/>
      <c r="URN80" s="797"/>
      <c r="URO80" s="797"/>
      <c r="URP80" s="797"/>
      <c r="URQ80" s="797"/>
      <c r="URR80" s="797"/>
      <c r="URS80" s="797"/>
      <c r="URT80" s="797"/>
      <c r="URU80" s="797"/>
      <c r="URV80" s="797"/>
      <c r="URW80" s="797"/>
      <c r="URX80" s="797"/>
      <c r="URY80" s="797"/>
      <c r="URZ80" s="797"/>
      <c r="USA80" s="797"/>
      <c r="USB80" s="797"/>
      <c r="USC80" s="797"/>
      <c r="USD80" s="797"/>
      <c r="USE80" s="797"/>
      <c r="USF80" s="797"/>
      <c r="USG80" s="797"/>
      <c r="USH80" s="797"/>
      <c r="USI80" s="797"/>
      <c r="USJ80" s="797"/>
      <c r="USK80" s="797"/>
      <c r="USL80" s="797"/>
      <c r="USM80" s="797"/>
      <c r="USN80" s="797"/>
      <c r="USO80" s="797"/>
      <c r="USP80" s="797"/>
      <c r="USQ80" s="797"/>
      <c r="USR80" s="797"/>
      <c r="USS80" s="797"/>
      <c r="UST80" s="797"/>
      <c r="USU80" s="797"/>
      <c r="USV80" s="797"/>
      <c r="USW80" s="797"/>
      <c r="USX80" s="797"/>
      <c r="USY80" s="797"/>
      <c r="USZ80" s="797"/>
      <c r="UTA80" s="797"/>
      <c r="UTB80" s="797"/>
      <c r="UTC80" s="797"/>
      <c r="UTD80" s="797"/>
      <c r="UTE80" s="797"/>
      <c r="UTF80" s="797"/>
      <c r="UTG80" s="797"/>
      <c r="UTH80" s="797"/>
      <c r="UTI80" s="797"/>
      <c r="UTJ80" s="797"/>
      <c r="UTK80" s="797"/>
      <c r="UTL80" s="797"/>
      <c r="UTM80" s="797"/>
      <c r="UTN80" s="797"/>
      <c r="UTO80" s="797"/>
      <c r="UTP80" s="797"/>
      <c r="UTQ80" s="797"/>
      <c r="UTR80" s="797"/>
      <c r="UTS80" s="797"/>
      <c r="UTT80" s="797"/>
      <c r="UTU80" s="797"/>
      <c r="UTV80" s="797"/>
      <c r="UTW80" s="797"/>
      <c r="UTX80" s="797"/>
      <c r="UTY80" s="797"/>
      <c r="UTZ80" s="797"/>
      <c r="UUA80" s="797"/>
      <c r="UUB80" s="797"/>
      <c r="UUC80" s="797"/>
      <c r="UUD80" s="797"/>
      <c r="UUE80" s="797"/>
      <c r="UUF80" s="797"/>
      <c r="UUG80" s="797"/>
      <c r="UUH80" s="797"/>
      <c r="UUI80" s="797"/>
      <c r="UUJ80" s="797"/>
      <c r="UUK80" s="797"/>
      <c r="UUL80" s="797"/>
      <c r="UUM80" s="797"/>
      <c r="UUN80" s="797"/>
      <c r="UUO80" s="797"/>
      <c r="UUP80" s="797"/>
      <c r="UUQ80" s="797"/>
      <c r="UUR80" s="797"/>
      <c r="UUS80" s="797"/>
      <c r="UUT80" s="797"/>
      <c r="UUU80" s="797"/>
      <c r="UUV80" s="797"/>
      <c r="UUW80" s="797"/>
      <c r="UUX80" s="797"/>
      <c r="UUY80" s="797"/>
      <c r="UUZ80" s="797"/>
      <c r="UVA80" s="797"/>
      <c r="UVB80" s="797"/>
      <c r="UVC80" s="797"/>
      <c r="UVD80" s="797"/>
      <c r="UVE80" s="797"/>
      <c r="UVF80" s="797"/>
      <c r="UVG80" s="797"/>
      <c r="UVH80" s="797"/>
      <c r="UVI80" s="797"/>
      <c r="UVJ80" s="797"/>
      <c r="UVK80" s="797"/>
      <c r="UVL80" s="797"/>
      <c r="UVM80" s="797"/>
      <c r="UVN80" s="797"/>
      <c r="UVO80" s="797"/>
      <c r="UVP80" s="797"/>
      <c r="UVQ80" s="797"/>
      <c r="UVR80" s="797"/>
      <c r="UVS80" s="797"/>
      <c r="UVT80" s="797"/>
      <c r="UVU80" s="797"/>
      <c r="UVV80" s="797"/>
      <c r="UVW80" s="797"/>
      <c r="UVX80" s="797"/>
      <c r="UVY80" s="797"/>
      <c r="UVZ80" s="797"/>
      <c r="UWA80" s="797"/>
      <c r="UWB80" s="797"/>
      <c r="UWC80" s="797"/>
      <c r="UWD80" s="797"/>
      <c r="UWE80" s="797"/>
      <c r="UWF80" s="797"/>
      <c r="UWG80" s="797"/>
      <c r="UWH80" s="797"/>
      <c r="UWI80" s="797"/>
      <c r="UWJ80" s="797"/>
      <c r="UWK80" s="797"/>
      <c r="UWL80" s="797"/>
      <c r="UWM80" s="797"/>
      <c r="UWN80" s="797"/>
      <c r="UWO80" s="797"/>
      <c r="UWP80" s="797"/>
      <c r="UWQ80" s="797"/>
      <c r="UWR80" s="797"/>
      <c r="UWS80" s="797"/>
      <c r="UWT80" s="797"/>
      <c r="UWU80" s="797"/>
      <c r="UWV80" s="797"/>
      <c r="UWW80" s="797"/>
      <c r="UWX80" s="797"/>
      <c r="UWY80" s="797"/>
      <c r="UWZ80" s="797"/>
      <c r="UXA80" s="797"/>
      <c r="UXB80" s="797"/>
      <c r="UXC80" s="797"/>
      <c r="UXD80" s="797"/>
      <c r="UXE80" s="797"/>
      <c r="UXF80" s="797"/>
      <c r="UXG80" s="797"/>
      <c r="UXH80" s="797"/>
      <c r="UXI80" s="797"/>
      <c r="UXJ80" s="797"/>
      <c r="UXK80" s="797"/>
      <c r="UXL80" s="797"/>
      <c r="UXM80" s="797"/>
      <c r="UXN80" s="797"/>
      <c r="UXO80" s="797"/>
      <c r="UXP80" s="797"/>
      <c r="UXQ80" s="797"/>
      <c r="UXR80" s="797"/>
      <c r="UXS80" s="797"/>
      <c r="UXT80" s="797"/>
      <c r="UXU80" s="797"/>
      <c r="UXV80" s="797"/>
      <c r="UXW80" s="797"/>
      <c r="UXX80" s="797"/>
      <c r="UXY80" s="797"/>
      <c r="UXZ80" s="797"/>
      <c r="UYA80" s="797"/>
      <c r="UYB80" s="797"/>
      <c r="UYC80" s="797"/>
      <c r="UYD80" s="797"/>
      <c r="UYE80" s="797"/>
      <c r="UYF80" s="797"/>
      <c r="UYG80" s="797"/>
      <c r="UYH80" s="797"/>
      <c r="UYI80" s="797"/>
      <c r="UYJ80" s="797"/>
      <c r="UYK80" s="797"/>
      <c r="UYL80" s="797"/>
      <c r="UYM80" s="797"/>
      <c r="UYN80" s="797"/>
      <c r="UYO80" s="797"/>
      <c r="UYP80" s="797"/>
      <c r="UYQ80" s="797"/>
      <c r="UYR80" s="797"/>
      <c r="UYS80" s="797"/>
      <c r="UYT80" s="797"/>
      <c r="UYU80" s="797"/>
      <c r="UYV80" s="797"/>
      <c r="UYW80" s="797"/>
      <c r="UYX80" s="797"/>
      <c r="UYY80" s="797"/>
      <c r="UYZ80" s="797"/>
      <c r="UZA80" s="797"/>
      <c r="UZB80" s="797"/>
      <c r="UZC80" s="797"/>
      <c r="UZD80" s="797"/>
      <c r="UZE80" s="797"/>
      <c r="UZF80" s="797"/>
      <c r="UZG80" s="797"/>
      <c r="UZH80" s="797"/>
      <c r="UZI80" s="797"/>
      <c r="UZJ80" s="797"/>
      <c r="UZK80" s="797"/>
      <c r="UZL80" s="797"/>
      <c r="UZM80" s="797"/>
      <c r="UZN80" s="797"/>
      <c r="UZO80" s="797"/>
      <c r="UZP80" s="797"/>
      <c r="UZQ80" s="797"/>
      <c r="UZR80" s="797"/>
      <c r="UZS80" s="797"/>
      <c r="UZT80" s="797"/>
      <c r="UZU80" s="797"/>
      <c r="UZV80" s="797"/>
      <c r="UZW80" s="797"/>
      <c r="UZX80" s="797"/>
      <c r="UZY80" s="797"/>
      <c r="UZZ80" s="797"/>
      <c r="VAA80" s="797"/>
      <c r="VAB80" s="797"/>
      <c r="VAC80" s="797"/>
      <c r="VAD80" s="797"/>
      <c r="VAE80" s="797"/>
      <c r="VAF80" s="797"/>
      <c r="VAG80" s="797"/>
      <c r="VAH80" s="797"/>
      <c r="VAI80" s="797"/>
      <c r="VAJ80" s="797"/>
      <c r="VAK80" s="797"/>
      <c r="VAL80" s="797"/>
      <c r="VAM80" s="797"/>
      <c r="VAN80" s="797"/>
      <c r="VAO80" s="797"/>
      <c r="VAP80" s="797"/>
      <c r="VAQ80" s="797"/>
      <c r="VAR80" s="797"/>
      <c r="VAS80" s="797"/>
      <c r="VAT80" s="797"/>
      <c r="VAU80" s="797"/>
      <c r="VAV80" s="797"/>
      <c r="VAW80" s="797"/>
      <c r="VAX80" s="797"/>
      <c r="VAY80" s="797"/>
      <c r="VAZ80" s="797"/>
      <c r="VBA80" s="797"/>
      <c r="VBB80" s="797"/>
      <c r="VBC80" s="797"/>
      <c r="VBD80" s="797"/>
      <c r="VBE80" s="797"/>
      <c r="VBF80" s="797"/>
      <c r="VBG80" s="797"/>
      <c r="VBH80" s="797"/>
      <c r="VBI80" s="797"/>
      <c r="VBJ80" s="797"/>
      <c r="VBK80" s="797"/>
      <c r="VBL80" s="797"/>
      <c r="VBM80" s="797"/>
      <c r="VBN80" s="797"/>
      <c r="VBO80" s="797"/>
      <c r="VBP80" s="797"/>
      <c r="VBQ80" s="797"/>
      <c r="VBR80" s="797"/>
      <c r="VBS80" s="797"/>
      <c r="VBT80" s="797"/>
      <c r="VBU80" s="797"/>
      <c r="VBV80" s="797"/>
      <c r="VBW80" s="797"/>
      <c r="VBX80" s="797"/>
      <c r="VBY80" s="797"/>
      <c r="VBZ80" s="797"/>
      <c r="VCA80" s="797"/>
      <c r="VCB80" s="797"/>
      <c r="VCC80" s="797"/>
      <c r="VCD80" s="797"/>
      <c r="VCE80" s="797"/>
      <c r="VCF80" s="797"/>
      <c r="VCG80" s="797"/>
      <c r="VCH80" s="797"/>
      <c r="VCI80" s="797"/>
      <c r="VCJ80" s="797"/>
      <c r="VCK80" s="797"/>
      <c r="VCL80" s="797"/>
      <c r="VCM80" s="797"/>
      <c r="VCN80" s="797"/>
      <c r="VCO80" s="797"/>
      <c r="VCP80" s="797"/>
      <c r="VCQ80" s="797"/>
      <c r="VCR80" s="797"/>
      <c r="VCS80" s="797"/>
      <c r="VCT80" s="797"/>
      <c r="VCU80" s="797"/>
      <c r="VCV80" s="797"/>
      <c r="VCW80" s="797"/>
      <c r="VCX80" s="797"/>
      <c r="VCY80" s="797"/>
      <c r="VCZ80" s="797"/>
      <c r="VDA80" s="797"/>
      <c r="VDB80" s="797"/>
      <c r="VDC80" s="797"/>
      <c r="VDD80" s="797"/>
      <c r="VDE80" s="797"/>
      <c r="VDF80" s="797"/>
      <c r="VDG80" s="797"/>
      <c r="VDH80" s="797"/>
      <c r="VDI80" s="797"/>
      <c r="VDJ80" s="797"/>
      <c r="VDK80" s="797"/>
      <c r="VDL80" s="797"/>
      <c r="VDM80" s="797"/>
      <c r="VDN80" s="797"/>
      <c r="VDO80" s="797"/>
      <c r="VDP80" s="797"/>
      <c r="VDQ80" s="797"/>
      <c r="VDR80" s="797"/>
      <c r="VDS80" s="797"/>
      <c r="VDT80" s="797"/>
      <c r="VDU80" s="797"/>
      <c r="VDV80" s="797"/>
      <c r="VDW80" s="797"/>
      <c r="VDX80" s="797"/>
      <c r="VDY80" s="797"/>
      <c r="VDZ80" s="797"/>
      <c r="VEA80" s="797"/>
      <c r="VEB80" s="797"/>
      <c r="VEC80" s="797"/>
      <c r="VED80" s="797"/>
      <c r="VEE80" s="797"/>
      <c r="VEF80" s="797"/>
      <c r="VEG80" s="797"/>
      <c r="VEH80" s="797"/>
      <c r="VEI80" s="797"/>
      <c r="VEJ80" s="797"/>
      <c r="VEK80" s="797"/>
      <c r="VEL80" s="797"/>
      <c r="VEM80" s="797"/>
      <c r="VEN80" s="797"/>
      <c r="VEO80" s="797"/>
      <c r="VEP80" s="797"/>
      <c r="VEQ80" s="797"/>
      <c r="VER80" s="797"/>
      <c r="VES80" s="797"/>
      <c r="VET80" s="797"/>
      <c r="VEU80" s="797"/>
      <c r="VEV80" s="797"/>
      <c r="VEW80" s="797"/>
      <c r="VEX80" s="797"/>
      <c r="VEY80" s="797"/>
      <c r="VEZ80" s="797"/>
      <c r="VFA80" s="797"/>
      <c r="VFB80" s="797"/>
      <c r="VFC80" s="797"/>
      <c r="VFD80" s="797"/>
      <c r="VFE80" s="797"/>
      <c r="VFF80" s="797"/>
      <c r="VFG80" s="797"/>
      <c r="VFH80" s="797"/>
      <c r="VFI80" s="797"/>
      <c r="VFJ80" s="797"/>
      <c r="VFK80" s="797"/>
      <c r="VFL80" s="797"/>
      <c r="VFM80" s="797"/>
      <c r="VFN80" s="797"/>
      <c r="VFO80" s="797"/>
      <c r="VFP80" s="797"/>
      <c r="VFQ80" s="797"/>
      <c r="VFR80" s="797"/>
      <c r="VFS80" s="797"/>
      <c r="VFT80" s="797"/>
      <c r="VFU80" s="797"/>
      <c r="VFV80" s="797"/>
      <c r="VFW80" s="797"/>
      <c r="VFX80" s="797"/>
      <c r="VFY80" s="797"/>
      <c r="VFZ80" s="797"/>
      <c r="VGA80" s="797"/>
      <c r="VGB80" s="797"/>
      <c r="VGC80" s="797"/>
      <c r="VGD80" s="797"/>
      <c r="VGE80" s="797"/>
      <c r="VGF80" s="797"/>
      <c r="VGG80" s="797"/>
      <c r="VGH80" s="797"/>
      <c r="VGI80" s="797"/>
      <c r="VGJ80" s="797"/>
      <c r="VGK80" s="797"/>
      <c r="VGL80" s="797"/>
      <c r="VGM80" s="797"/>
      <c r="VGN80" s="797"/>
      <c r="VGO80" s="797"/>
      <c r="VGP80" s="797"/>
      <c r="VGQ80" s="797"/>
      <c r="VGR80" s="797"/>
      <c r="VGS80" s="797"/>
      <c r="VGT80" s="797"/>
      <c r="VGU80" s="797"/>
      <c r="VGV80" s="797"/>
      <c r="VGW80" s="797"/>
      <c r="VGX80" s="797"/>
      <c r="VGY80" s="797"/>
      <c r="VGZ80" s="797"/>
      <c r="VHA80" s="797"/>
      <c r="VHB80" s="797"/>
      <c r="VHC80" s="797"/>
      <c r="VHD80" s="797"/>
      <c r="VHE80" s="797"/>
      <c r="VHF80" s="797"/>
      <c r="VHG80" s="797"/>
      <c r="VHH80" s="797"/>
      <c r="VHI80" s="797"/>
      <c r="VHJ80" s="797"/>
      <c r="VHK80" s="797"/>
      <c r="VHL80" s="797"/>
      <c r="VHM80" s="797"/>
      <c r="VHN80" s="797"/>
      <c r="VHO80" s="797"/>
      <c r="VHP80" s="797"/>
      <c r="VHQ80" s="797"/>
      <c r="VHR80" s="797"/>
      <c r="VHS80" s="797"/>
      <c r="VHT80" s="797"/>
      <c r="VHU80" s="797"/>
      <c r="VHV80" s="797"/>
      <c r="VHW80" s="797"/>
      <c r="VHX80" s="797"/>
      <c r="VHY80" s="797"/>
      <c r="VHZ80" s="797"/>
      <c r="VIA80" s="797"/>
      <c r="VIB80" s="797"/>
      <c r="VIC80" s="797"/>
      <c r="VID80" s="797"/>
      <c r="VIE80" s="797"/>
      <c r="VIF80" s="797"/>
      <c r="VIG80" s="797"/>
      <c r="VIH80" s="797"/>
      <c r="VII80" s="797"/>
      <c r="VIJ80" s="797"/>
      <c r="VIK80" s="797"/>
      <c r="VIL80" s="797"/>
      <c r="VIM80" s="797"/>
      <c r="VIN80" s="797"/>
      <c r="VIO80" s="797"/>
      <c r="VIP80" s="797"/>
      <c r="VIQ80" s="797"/>
      <c r="VIR80" s="797"/>
      <c r="VIS80" s="797"/>
      <c r="VIT80" s="797"/>
      <c r="VIU80" s="797"/>
      <c r="VIV80" s="797"/>
      <c r="VIW80" s="797"/>
      <c r="VIX80" s="797"/>
      <c r="VIY80" s="797"/>
      <c r="VIZ80" s="797"/>
      <c r="VJA80" s="797"/>
      <c r="VJB80" s="797"/>
      <c r="VJC80" s="797"/>
      <c r="VJD80" s="797"/>
      <c r="VJE80" s="797"/>
      <c r="VJF80" s="797"/>
      <c r="VJG80" s="797"/>
      <c r="VJH80" s="797"/>
      <c r="VJI80" s="797"/>
      <c r="VJJ80" s="797"/>
      <c r="VJK80" s="797"/>
      <c r="VJL80" s="797"/>
      <c r="VJM80" s="797"/>
      <c r="VJN80" s="797"/>
      <c r="VJO80" s="797"/>
      <c r="VJP80" s="797"/>
      <c r="VJQ80" s="797"/>
      <c r="VJR80" s="797"/>
      <c r="VJS80" s="797"/>
      <c r="VJT80" s="797"/>
      <c r="VJU80" s="797"/>
      <c r="VJV80" s="797"/>
      <c r="VJW80" s="797"/>
      <c r="VJX80" s="797"/>
      <c r="VJY80" s="797"/>
      <c r="VJZ80" s="797"/>
      <c r="VKA80" s="797"/>
      <c r="VKB80" s="797"/>
      <c r="VKC80" s="797"/>
      <c r="VKD80" s="797"/>
      <c r="VKE80" s="797"/>
      <c r="VKF80" s="797"/>
      <c r="VKG80" s="797"/>
      <c r="VKH80" s="797"/>
      <c r="VKI80" s="797"/>
      <c r="VKJ80" s="797"/>
      <c r="VKK80" s="797"/>
      <c r="VKL80" s="797"/>
      <c r="VKM80" s="797"/>
      <c r="VKN80" s="797"/>
      <c r="VKO80" s="797"/>
      <c r="VKP80" s="797"/>
      <c r="VKQ80" s="797"/>
      <c r="VKR80" s="797"/>
      <c r="VKS80" s="797"/>
      <c r="VKT80" s="797"/>
      <c r="VKU80" s="797"/>
      <c r="VKV80" s="797"/>
      <c r="VKW80" s="797"/>
      <c r="VKX80" s="797"/>
      <c r="VKY80" s="797"/>
      <c r="VKZ80" s="797"/>
      <c r="VLA80" s="797"/>
      <c r="VLB80" s="797"/>
      <c r="VLC80" s="797"/>
      <c r="VLD80" s="797"/>
      <c r="VLE80" s="797"/>
      <c r="VLF80" s="797"/>
      <c r="VLG80" s="797"/>
      <c r="VLH80" s="797"/>
      <c r="VLI80" s="797"/>
      <c r="VLJ80" s="797"/>
      <c r="VLK80" s="797"/>
      <c r="VLL80" s="797"/>
      <c r="VLM80" s="797"/>
      <c r="VLN80" s="797"/>
      <c r="VLO80" s="797"/>
      <c r="VLP80" s="797"/>
      <c r="VLQ80" s="797"/>
      <c r="VLR80" s="797"/>
      <c r="VLS80" s="797"/>
      <c r="VLT80" s="797"/>
      <c r="VLU80" s="797"/>
      <c r="VLV80" s="797"/>
      <c r="VLW80" s="797"/>
      <c r="VLX80" s="797"/>
      <c r="VLY80" s="797"/>
      <c r="VLZ80" s="797"/>
      <c r="VMA80" s="797"/>
      <c r="VMB80" s="797"/>
      <c r="VMC80" s="797"/>
      <c r="VMD80" s="797"/>
      <c r="VME80" s="797"/>
      <c r="VMF80" s="797"/>
      <c r="VMG80" s="797"/>
      <c r="VMH80" s="797"/>
      <c r="VMI80" s="797"/>
      <c r="VMJ80" s="797"/>
      <c r="VMK80" s="797"/>
      <c r="VML80" s="797"/>
      <c r="VMM80" s="797"/>
      <c r="VMN80" s="797"/>
      <c r="VMO80" s="797"/>
      <c r="VMP80" s="797"/>
      <c r="VMQ80" s="797"/>
      <c r="VMR80" s="797"/>
      <c r="VMS80" s="797"/>
      <c r="VMT80" s="797"/>
      <c r="VMU80" s="797"/>
      <c r="VMV80" s="797"/>
      <c r="VMW80" s="797"/>
      <c r="VMX80" s="797"/>
      <c r="VMY80" s="797"/>
      <c r="VMZ80" s="797"/>
      <c r="VNA80" s="797"/>
      <c r="VNB80" s="797"/>
      <c r="VNC80" s="797"/>
      <c r="VND80" s="797"/>
      <c r="VNE80" s="797"/>
      <c r="VNF80" s="797"/>
      <c r="VNG80" s="797"/>
      <c r="VNH80" s="797"/>
      <c r="VNI80" s="797"/>
      <c r="VNJ80" s="797"/>
      <c r="VNK80" s="797"/>
      <c r="VNL80" s="797"/>
      <c r="VNM80" s="797"/>
      <c r="VNN80" s="797"/>
      <c r="VNO80" s="797"/>
      <c r="VNP80" s="797"/>
      <c r="VNQ80" s="797"/>
      <c r="VNR80" s="797"/>
      <c r="VNS80" s="797"/>
      <c r="VNT80" s="797"/>
      <c r="VNU80" s="797"/>
      <c r="VNV80" s="797"/>
      <c r="VNW80" s="797"/>
      <c r="VNX80" s="797"/>
      <c r="VNY80" s="797"/>
      <c r="VNZ80" s="797"/>
      <c r="VOA80" s="797"/>
      <c r="VOB80" s="797"/>
      <c r="VOC80" s="797"/>
      <c r="VOD80" s="797"/>
      <c r="VOE80" s="797"/>
      <c r="VOF80" s="797"/>
      <c r="VOG80" s="797"/>
      <c r="VOH80" s="797"/>
      <c r="VOI80" s="797"/>
      <c r="VOJ80" s="797"/>
      <c r="VOK80" s="797"/>
      <c r="VOL80" s="797"/>
      <c r="VOM80" s="797"/>
      <c r="VON80" s="797"/>
      <c r="VOO80" s="797"/>
      <c r="VOP80" s="797"/>
      <c r="VOQ80" s="797"/>
      <c r="VOR80" s="797"/>
      <c r="VOS80" s="797"/>
      <c r="VOT80" s="797"/>
      <c r="VOU80" s="797"/>
      <c r="VOV80" s="797"/>
      <c r="VOW80" s="797"/>
      <c r="VOX80" s="797"/>
      <c r="VOY80" s="797"/>
      <c r="VOZ80" s="797"/>
      <c r="VPA80" s="797"/>
      <c r="VPB80" s="797"/>
      <c r="VPC80" s="797"/>
      <c r="VPD80" s="797"/>
      <c r="VPE80" s="797"/>
      <c r="VPF80" s="797"/>
      <c r="VPG80" s="797"/>
      <c r="VPH80" s="797"/>
      <c r="VPI80" s="797"/>
      <c r="VPJ80" s="797"/>
      <c r="VPK80" s="797"/>
      <c r="VPL80" s="797"/>
      <c r="VPM80" s="797"/>
      <c r="VPN80" s="797"/>
      <c r="VPO80" s="797"/>
      <c r="VPP80" s="797"/>
      <c r="VPQ80" s="797"/>
      <c r="VPR80" s="797"/>
      <c r="VPS80" s="797"/>
      <c r="VPT80" s="797"/>
      <c r="VPU80" s="797"/>
      <c r="VPV80" s="797"/>
      <c r="VPW80" s="797"/>
      <c r="VPX80" s="797"/>
      <c r="VPY80" s="797"/>
      <c r="VPZ80" s="797"/>
      <c r="VQA80" s="797"/>
      <c r="VQB80" s="797"/>
      <c r="VQC80" s="797"/>
      <c r="VQD80" s="797"/>
      <c r="VQE80" s="797"/>
      <c r="VQF80" s="797"/>
      <c r="VQG80" s="797"/>
      <c r="VQH80" s="797"/>
      <c r="VQI80" s="797"/>
      <c r="VQJ80" s="797"/>
      <c r="VQK80" s="797"/>
      <c r="VQL80" s="797"/>
      <c r="VQM80" s="797"/>
      <c r="VQN80" s="797"/>
      <c r="VQO80" s="797"/>
      <c r="VQP80" s="797"/>
      <c r="VQQ80" s="797"/>
      <c r="VQR80" s="797"/>
      <c r="VQS80" s="797"/>
      <c r="VQT80" s="797"/>
      <c r="VQU80" s="797"/>
      <c r="VQV80" s="797"/>
      <c r="VQW80" s="797"/>
      <c r="VQX80" s="797"/>
      <c r="VQY80" s="797"/>
      <c r="VQZ80" s="797"/>
      <c r="VRA80" s="797"/>
      <c r="VRB80" s="797"/>
      <c r="VRC80" s="797"/>
      <c r="VRD80" s="797"/>
      <c r="VRE80" s="797"/>
      <c r="VRF80" s="797"/>
      <c r="VRG80" s="797"/>
      <c r="VRH80" s="797"/>
      <c r="VRI80" s="797"/>
      <c r="VRJ80" s="797"/>
      <c r="VRK80" s="797"/>
      <c r="VRL80" s="797"/>
      <c r="VRM80" s="797"/>
      <c r="VRN80" s="797"/>
      <c r="VRO80" s="797"/>
      <c r="VRP80" s="797"/>
      <c r="VRQ80" s="797"/>
      <c r="VRR80" s="797"/>
      <c r="VRS80" s="797"/>
      <c r="VRT80" s="797"/>
      <c r="VRU80" s="797"/>
      <c r="VRV80" s="797"/>
      <c r="VRW80" s="797"/>
      <c r="VRX80" s="797"/>
      <c r="VRY80" s="797"/>
      <c r="VRZ80" s="797"/>
      <c r="VSA80" s="797"/>
      <c r="VSB80" s="797"/>
      <c r="VSC80" s="797"/>
      <c r="VSD80" s="797"/>
      <c r="VSE80" s="797"/>
      <c r="VSF80" s="797"/>
      <c r="VSG80" s="797"/>
      <c r="VSH80" s="797"/>
      <c r="VSI80" s="797"/>
      <c r="VSJ80" s="797"/>
      <c r="VSK80" s="797"/>
      <c r="VSL80" s="797"/>
      <c r="VSM80" s="797"/>
      <c r="VSN80" s="797"/>
      <c r="VSO80" s="797"/>
      <c r="VSP80" s="797"/>
      <c r="VSQ80" s="797"/>
      <c r="VSR80" s="797"/>
      <c r="VSS80" s="797"/>
      <c r="VST80" s="797"/>
      <c r="VSU80" s="797"/>
      <c r="VSV80" s="797"/>
      <c r="VSW80" s="797"/>
      <c r="VSX80" s="797"/>
      <c r="VSY80" s="797"/>
      <c r="VSZ80" s="797"/>
      <c r="VTA80" s="797"/>
      <c r="VTB80" s="797"/>
      <c r="VTC80" s="797"/>
      <c r="VTD80" s="797"/>
      <c r="VTE80" s="797"/>
      <c r="VTF80" s="797"/>
      <c r="VTG80" s="797"/>
      <c r="VTH80" s="797"/>
      <c r="VTI80" s="797"/>
      <c r="VTJ80" s="797"/>
      <c r="VTK80" s="797"/>
      <c r="VTL80" s="797"/>
      <c r="VTM80" s="797"/>
      <c r="VTN80" s="797"/>
      <c r="VTO80" s="797"/>
      <c r="VTP80" s="797"/>
      <c r="VTQ80" s="797"/>
      <c r="VTR80" s="797"/>
      <c r="VTS80" s="797"/>
      <c r="VTT80" s="797"/>
      <c r="VTU80" s="797"/>
      <c r="VTV80" s="797"/>
      <c r="VTW80" s="797"/>
      <c r="VTX80" s="797"/>
      <c r="VTY80" s="797"/>
      <c r="VTZ80" s="797"/>
      <c r="VUA80" s="797"/>
      <c r="VUB80" s="797"/>
      <c r="VUC80" s="797"/>
      <c r="VUD80" s="797"/>
      <c r="VUE80" s="797"/>
      <c r="VUF80" s="797"/>
      <c r="VUG80" s="797"/>
      <c r="VUH80" s="797"/>
      <c r="VUI80" s="797"/>
      <c r="VUJ80" s="797"/>
      <c r="VUK80" s="797"/>
      <c r="VUL80" s="797"/>
      <c r="VUM80" s="797"/>
      <c r="VUN80" s="797"/>
      <c r="VUO80" s="797"/>
      <c r="VUP80" s="797"/>
      <c r="VUQ80" s="797"/>
      <c r="VUR80" s="797"/>
      <c r="VUS80" s="797"/>
      <c r="VUT80" s="797"/>
      <c r="VUU80" s="797"/>
      <c r="VUV80" s="797"/>
      <c r="VUW80" s="797"/>
      <c r="VUX80" s="797"/>
      <c r="VUY80" s="797"/>
      <c r="VUZ80" s="797"/>
      <c r="VVA80" s="797"/>
      <c r="VVB80" s="797"/>
      <c r="VVC80" s="797"/>
      <c r="VVD80" s="797"/>
      <c r="VVE80" s="797"/>
      <c r="VVF80" s="797"/>
      <c r="VVG80" s="797"/>
      <c r="VVH80" s="797"/>
      <c r="VVI80" s="797"/>
      <c r="VVJ80" s="797"/>
      <c r="VVK80" s="797"/>
      <c r="VVL80" s="797"/>
      <c r="VVM80" s="797"/>
      <c r="VVN80" s="797"/>
      <c r="VVO80" s="797"/>
      <c r="VVP80" s="797"/>
      <c r="VVQ80" s="797"/>
      <c r="VVR80" s="797"/>
      <c r="VVS80" s="797"/>
      <c r="VVT80" s="797"/>
      <c r="VVU80" s="797"/>
      <c r="VVV80" s="797"/>
      <c r="VVW80" s="797"/>
      <c r="VVX80" s="797"/>
      <c r="VVY80" s="797"/>
      <c r="VVZ80" s="797"/>
      <c r="VWA80" s="797"/>
      <c r="VWB80" s="797"/>
      <c r="VWC80" s="797"/>
      <c r="VWD80" s="797"/>
      <c r="VWE80" s="797"/>
      <c r="VWF80" s="797"/>
      <c r="VWG80" s="797"/>
      <c r="VWH80" s="797"/>
      <c r="VWI80" s="797"/>
      <c r="VWJ80" s="797"/>
      <c r="VWK80" s="797"/>
      <c r="VWL80" s="797"/>
      <c r="VWM80" s="797"/>
      <c r="VWN80" s="797"/>
      <c r="VWO80" s="797"/>
      <c r="VWP80" s="797"/>
      <c r="VWQ80" s="797"/>
      <c r="VWR80" s="797"/>
      <c r="VWS80" s="797"/>
      <c r="VWT80" s="797"/>
      <c r="VWU80" s="797"/>
      <c r="VWV80" s="797"/>
      <c r="VWW80" s="797"/>
      <c r="VWX80" s="797"/>
      <c r="VWY80" s="797"/>
      <c r="VWZ80" s="797"/>
      <c r="VXA80" s="797"/>
      <c r="VXB80" s="797"/>
      <c r="VXC80" s="797"/>
      <c r="VXD80" s="797"/>
      <c r="VXE80" s="797"/>
      <c r="VXF80" s="797"/>
      <c r="VXG80" s="797"/>
      <c r="VXH80" s="797"/>
      <c r="VXI80" s="797"/>
      <c r="VXJ80" s="797"/>
      <c r="VXK80" s="797"/>
      <c r="VXL80" s="797"/>
      <c r="VXM80" s="797"/>
      <c r="VXN80" s="797"/>
      <c r="VXO80" s="797"/>
      <c r="VXP80" s="797"/>
      <c r="VXQ80" s="797"/>
      <c r="VXR80" s="797"/>
      <c r="VXS80" s="797"/>
      <c r="VXT80" s="797"/>
      <c r="VXU80" s="797"/>
      <c r="VXV80" s="797"/>
      <c r="VXW80" s="797"/>
      <c r="VXX80" s="797"/>
      <c r="VXY80" s="797"/>
      <c r="VXZ80" s="797"/>
      <c r="VYA80" s="797"/>
      <c r="VYB80" s="797"/>
      <c r="VYC80" s="797"/>
      <c r="VYD80" s="797"/>
      <c r="VYE80" s="797"/>
      <c r="VYF80" s="797"/>
      <c r="VYG80" s="797"/>
      <c r="VYH80" s="797"/>
      <c r="VYI80" s="797"/>
      <c r="VYJ80" s="797"/>
      <c r="VYK80" s="797"/>
      <c r="VYL80" s="797"/>
      <c r="VYM80" s="797"/>
      <c r="VYN80" s="797"/>
      <c r="VYO80" s="797"/>
      <c r="VYP80" s="797"/>
      <c r="VYQ80" s="797"/>
      <c r="VYR80" s="797"/>
      <c r="VYS80" s="797"/>
      <c r="VYT80" s="797"/>
      <c r="VYU80" s="797"/>
      <c r="VYV80" s="797"/>
      <c r="VYW80" s="797"/>
      <c r="VYX80" s="797"/>
      <c r="VYY80" s="797"/>
      <c r="VYZ80" s="797"/>
      <c r="VZA80" s="797"/>
      <c r="VZB80" s="797"/>
      <c r="VZC80" s="797"/>
      <c r="VZD80" s="797"/>
      <c r="VZE80" s="797"/>
      <c r="VZF80" s="797"/>
      <c r="VZG80" s="797"/>
      <c r="VZH80" s="797"/>
      <c r="VZI80" s="797"/>
      <c r="VZJ80" s="797"/>
      <c r="VZK80" s="797"/>
      <c r="VZL80" s="797"/>
      <c r="VZM80" s="797"/>
      <c r="VZN80" s="797"/>
      <c r="VZO80" s="797"/>
      <c r="VZP80" s="797"/>
      <c r="VZQ80" s="797"/>
      <c r="VZR80" s="797"/>
      <c r="VZS80" s="797"/>
      <c r="VZT80" s="797"/>
      <c r="VZU80" s="797"/>
      <c r="VZV80" s="797"/>
      <c r="VZW80" s="797"/>
      <c r="VZX80" s="797"/>
      <c r="VZY80" s="797"/>
      <c r="VZZ80" s="797"/>
      <c r="WAA80" s="797"/>
      <c r="WAB80" s="797"/>
      <c r="WAC80" s="797"/>
      <c r="WAD80" s="797"/>
      <c r="WAE80" s="797"/>
      <c r="WAF80" s="797"/>
      <c r="WAG80" s="797"/>
      <c r="WAH80" s="797"/>
      <c r="WAI80" s="797"/>
      <c r="WAJ80" s="797"/>
      <c r="WAK80" s="797"/>
      <c r="WAL80" s="797"/>
      <c r="WAM80" s="797"/>
      <c r="WAN80" s="797"/>
      <c r="WAO80" s="797"/>
      <c r="WAP80" s="797"/>
      <c r="WAQ80" s="797"/>
      <c r="WAR80" s="797"/>
      <c r="WAS80" s="797"/>
      <c r="WAT80" s="797"/>
      <c r="WAU80" s="797"/>
      <c r="WAV80" s="797"/>
      <c r="WAW80" s="797"/>
      <c r="WAX80" s="797"/>
      <c r="WAY80" s="797"/>
      <c r="WAZ80" s="797"/>
      <c r="WBA80" s="797"/>
      <c r="WBB80" s="797"/>
      <c r="WBC80" s="797"/>
      <c r="WBD80" s="797"/>
      <c r="WBE80" s="797"/>
      <c r="WBF80" s="797"/>
      <c r="WBG80" s="797"/>
      <c r="WBH80" s="797"/>
      <c r="WBI80" s="797"/>
      <c r="WBJ80" s="797"/>
      <c r="WBK80" s="797"/>
      <c r="WBL80" s="797"/>
      <c r="WBM80" s="797"/>
      <c r="WBN80" s="797"/>
      <c r="WBO80" s="797"/>
      <c r="WBP80" s="797"/>
      <c r="WBQ80" s="797"/>
      <c r="WBR80" s="797"/>
      <c r="WBS80" s="797"/>
      <c r="WBT80" s="797"/>
      <c r="WBU80" s="797"/>
      <c r="WBV80" s="797"/>
      <c r="WBW80" s="797"/>
      <c r="WBX80" s="797"/>
      <c r="WBY80" s="797"/>
      <c r="WBZ80" s="797"/>
      <c r="WCA80" s="797"/>
      <c r="WCB80" s="797"/>
      <c r="WCC80" s="797"/>
      <c r="WCD80" s="797"/>
      <c r="WCE80" s="797"/>
      <c r="WCF80" s="797"/>
      <c r="WCG80" s="797"/>
      <c r="WCH80" s="797"/>
      <c r="WCI80" s="797"/>
      <c r="WCJ80" s="797"/>
      <c r="WCK80" s="797"/>
      <c r="WCL80" s="797"/>
      <c r="WCM80" s="797"/>
      <c r="WCN80" s="797"/>
      <c r="WCO80" s="797"/>
      <c r="WCP80" s="797"/>
      <c r="WCQ80" s="797"/>
      <c r="WCR80" s="797"/>
      <c r="WCS80" s="797"/>
      <c r="WCT80" s="797"/>
      <c r="WCU80" s="797"/>
      <c r="WCV80" s="797"/>
      <c r="WCW80" s="797"/>
      <c r="WCX80" s="797"/>
      <c r="WCY80" s="797"/>
      <c r="WCZ80" s="797"/>
      <c r="WDA80" s="797"/>
      <c r="WDB80" s="797"/>
      <c r="WDC80" s="797"/>
      <c r="WDD80" s="797"/>
      <c r="WDE80" s="797"/>
      <c r="WDF80" s="797"/>
      <c r="WDG80" s="797"/>
      <c r="WDH80" s="797"/>
      <c r="WDI80" s="797"/>
      <c r="WDJ80" s="797"/>
      <c r="WDK80" s="797"/>
      <c r="WDL80" s="797"/>
      <c r="WDM80" s="797"/>
      <c r="WDN80" s="797"/>
      <c r="WDO80" s="797"/>
      <c r="WDP80" s="797"/>
      <c r="WDQ80" s="797"/>
      <c r="WDR80" s="797"/>
      <c r="WDS80" s="797"/>
      <c r="WDT80" s="797"/>
      <c r="WDU80" s="797"/>
      <c r="WDV80" s="797"/>
      <c r="WDW80" s="797"/>
      <c r="WDX80" s="797"/>
      <c r="WDY80" s="797"/>
      <c r="WDZ80" s="797"/>
      <c r="WEA80" s="797"/>
      <c r="WEB80" s="797"/>
      <c r="WEC80" s="797"/>
      <c r="WED80" s="797"/>
      <c r="WEE80" s="797"/>
      <c r="WEF80" s="797"/>
      <c r="WEG80" s="797"/>
      <c r="WEH80" s="797"/>
      <c r="WEI80" s="797"/>
      <c r="WEJ80" s="797"/>
      <c r="WEK80" s="797"/>
      <c r="WEL80" s="797"/>
      <c r="WEM80" s="797"/>
      <c r="WEN80" s="797"/>
      <c r="WEO80" s="797"/>
      <c r="WEP80" s="797"/>
      <c r="WEQ80" s="797"/>
      <c r="WER80" s="797"/>
      <c r="WES80" s="797"/>
      <c r="WET80" s="797"/>
      <c r="WEU80" s="797"/>
      <c r="WEV80" s="797"/>
      <c r="WEW80" s="797"/>
      <c r="WEX80" s="797"/>
      <c r="WEY80" s="797"/>
      <c r="WEZ80" s="797"/>
      <c r="WFA80" s="797"/>
      <c r="WFB80" s="797"/>
      <c r="WFC80" s="797"/>
      <c r="WFD80" s="797"/>
      <c r="WFE80" s="797"/>
      <c r="WFF80" s="797"/>
      <c r="WFG80" s="797"/>
      <c r="WFH80" s="797"/>
      <c r="WFI80" s="797"/>
      <c r="WFJ80" s="797"/>
      <c r="WFK80" s="797"/>
      <c r="WFL80" s="797"/>
      <c r="WFM80" s="797"/>
      <c r="WFN80" s="797"/>
      <c r="WFO80" s="797"/>
      <c r="WFP80" s="797"/>
      <c r="WFQ80" s="797"/>
      <c r="WFR80" s="797"/>
      <c r="WFS80" s="797"/>
      <c r="WFT80" s="797"/>
      <c r="WFU80" s="797"/>
      <c r="WFV80" s="797"/>
      <c r="WFW80" s="797"/>
      <c r="WFX80" s="797"/>
      <c r="WFY80" s="797"/>
      <c r="WFZ80" s="797"/>
      <c r="WGA80" s="797"/>
      <c r="WGB80" s="797"/>
      <c r="WGC80" s="797"/>
      <c r="WGD80" s="797"/>
      <c r="WGE80" s="797"/>
      <c r="WGF80" s="797"/>
      <c r="WGG80" s="797"/>
      <c r="WGH80" s="797"/>
      <c r="WGI80" s="797"/>
      <c r="WGJ80" s="797"/>
      <c r="WGK80" s="797"/>
      <c r="WGL80" s="797"/>
      <c r="WGM80" s="797"/>
      <c r="WGN80" s="797"/>
      <c r="WGO80" s="797"/>
      <c r="WGP80" s="797"/>
      <c r="WGQ80" s="797"/>
      <c r="WGR80" s="797"/>
      <c r="WGS80" s="797"/>
      <c r="WGT80" s="797"/>
      <c r="WGU80" s="797"/>
      <c r="WGV80" s="797"/>
      <c r="WGW80" s="797"/>
      <c r="WGX80" s="797"/>
      <c r="WGY80" s="797"/>
      <c r="WGZ80" s="797"/>
      <c r="WHA80" s="797"/>
      <c r="WHB80" s="797"/>
      <c r="WHC80" s="797"/>
      <c r="WHD80" s="797"/>
      <c r="WHE80" s="797"/>
      <c r="WHF80" s="797"/>
      <c r="WHG80" s="797"/>
      <c r="WHH80" s="797"/>
      <c r="WHI80" s="797"/>
      <c r="WHJ80" s="797"/>
      <c r="WHK80" s="797"/>
      <c r="WHL80" s="797"/>
      <c r="WHM80" s="797"/>
      <c r="WHN80" s="797"/>
      <c r="WHO80" s="797"/>
      <c r="WHP80" s="797"/>
      <c r="WHQ80" s="797"/>
      <c r="WHR80" s="797"/>
      <c r="WHS80" s="797"/>
      <c r="WHT80" s="797"/>
      <c r="WHU80" s="797"/>
      <c r="WHV80" s="797"/>
      <c r="WHW80" s="797"/>
      <c r="WHX80" s="797"/>
      <c r="WHY80" s="797"/>
      <c r="WHZ80" s="797"/>
      <c r="WIA80" s="797"/>
      <c r="WIB80" s="797"/>
      <c r="WIC80" s="797"/>
      <c r="WID80" s="797"/>
      <c r="WIE80" s="797"/>
      <c r="WIF80" s="797"/>
      <c r="WIG80" s="797"/>
      <c r="WIH80" s="797"/>
      <c r="WII80" s="797"/>
      <c r="WIJ80" s="797"/>
      <c r="WIK80" s="797"/>
      <c r="WIL80" s="797"/>
      <c r="WIM80" s="797"/>
      <c r="WIN80" s="797"/>
      <c r="WIO80" s="797"/>
      <c r="WIP80" s="797"/>
      <c r="WIQ80" s="797"/>
      <c r="WIR80" s="797"/>
      <c r="WIS80" s="797"/>
      <c r="WIT80" s="797"/>
      <c r="WIU80" s="797"/>
      <c r="WIV80" s="797"/>
      <c r="WIW80" s="797"/>
      <c r="WIX80" s="797"/>
      <c r="WIY80" s="797"/>
      <c r="WIZ80" s="797"/>
      <c r="WJA80" s="797"/>
      <c r="WJB80" s="797"/>
      <c r="WJC80" s="797"/>
      <c r="WJD80" s="797"/>
      <c r="WJE80" s="797"/>
      <c r="WJF80" s="797"/>
      <c r="WJG80" s="797"/>
      <c r="WJH80" s="797"/>
      <c r="WJI80" s="797"/>
      <c r="WJJ80" s="797"/>
      <c r="WJK80" s="797"/>
      <c r="WJL80" s="797"/>
      <c r="WJM80" s="797"/>
      <c r="WJN80" s="797"/>
      <c r="WJO80" s="797"/>
      <c r="WJP80" s="797"/>
      <c r="WJQ80" s="797"/>
      <c r="WJR80" s="797"/>
      <c r="WJS80" s="797"/>
      <c r="WJT80" s="797"/>
      <c r="WJU80" s="797"/>
      <c r="WJV80" s="797"/>
      <c r="WJW80" s="797"/>
      <c r="WJX80" s="797"/>
      <c r="WJY80" s="797"/>
      <c r="WJZ80" s="797"/>
      <c r="WKA80" s="797"/>
      <c r="WKB80" s="797"/>
      <c r="WKC80" s="797"/>
      <c r="WKD80" s="797"/>
      <c r="WKE80" s="797"/>
      <c r="WKF80" s="797"/>
      <c r="WKG80" s="797"/>
      <c r="WKH80" s="797"/>
      <c r="WKI80" s="797"/>
      <c r="WKJ80" s="797"/>
      <c r="WKK80" s="797"/>
      <c r="WKL80" s="797"/>
      <c r="WKM80" s="797"/>
      <c r="WKN80" s="797"/>
      <c r="WKO80" s="797"/>
      <c r="WKP80" s="797"/>
      <c r="WKQ80" s="797"/>
      <c r="WKR80" s="797"/>
      <c r="WKS80" s="797"/>
      <c r="WKT80" s="797"/>
      <c r="WKU80" s="797"/>
      <c r="WKV80" s="797"/>
      <c r="WKW80" s="797"/>
      <c r="WKX80" s="797"/>
      <c r="WKY80" s="797"/>
      <c r="WKZ80" s="797"/>
      <c r="WLA80" s="797"/>
      <c r="WLB80" s="797"/>
      <c r="WLC80" s="797"/>
      <c r="WLD80" s="797"/>
      <c r="WLE80" s="797"/>
      <c r="WLF80" s="797"/>
      <c r="WLG80" s="797"/>
      <c r="WLH80" s="797"/>
      <c r="WLI80" s="797"/>
      <c r="WLJ80" s="797"/>
      <c r="WLK80" s="797"/>
      <c r="WLL80" s="797"/>
      <c r="WLM80" s="797"/>
      <c r="WLN80" s="797"/>
      <c r="WLO80" s="797"/>
      <c r="WLP80" s="797"/>
      <c r="WLQ80" s="797"/>
      <c r="WLR80" s="797"/>
      <c r="WLS80" s="797"/>
      <c r="WLT80" s="797"/>
      <c r="WLU80" s="797"/>
      <c r="WLV80" s="797"/>
      <c r="WLW80" s="797"/>
      <c r="WLX80" s="797"/>
      <c r="WLY80" s="797"/>
      <c r="WLZ80" s="797"/>
      <c r="WMA80" s="797"/>
      <c r="WMB80" s="797"/>
      <c r="WMC80" s="797"/>
      <c r="WMD80" s="797"/>
      <c r="WME80" s="797"/>
      <c r="WMF80" s="797"/>
      <c r="WMG80" s="797"/>
      <c r="WMH80" s="797"/>
      <c r="WMI80" s="797"/>
      <c r="WMJ80" s="797"/>
      <c r="WMK80" s="797"/>
      <c r="WML80" s="797"/>
      <c r="WMM80" s="797"/>
      <c r="WMN80" s="797"/>
      <c r="WMO80" s="797"/>
      <c r="WMP80" s="797"/>
      <c r="WMQ80" s="797"/>
      <c r="WMR80" s="797"/>
      <c r="WMS80" s="797"/>
      <c r="WMT80" s="797"/>
      <c r="WMU80" s="797"/>
      <c r="WMV80" s="797"/>
      <c r="WMW80" s="797"/>
      <c r="WMX80" s="797"/>
      <c r="WMY80" s="797"/>
      <c r="WMZ80" s="797"/>
      <c r="WNA80" s="797"/>
      <c r="WNB80" s="797"/>
      <c r="WNC80" s="797"/>
      <c r="WND80" s="797"/>
      <c r="WNE80" s="797"/>
      <c r="WNF80" s="797"/>
      <c r="WNG80" s="797"/>
      <c r="WNH80" s="797"/>
      <c r="WNI80" s="797"/>
      <c r="WNJ80" s="797"/>
      <c r="WNK80" s="797"/>
      <c r="WNL80" s="797"/>
      <c r="WNM80" s="797"/>
      <c r="WNN80" s="797"/>
      <c r="WNO80" s="797"/>
      <c r="WNP80" s="797"/>
      <c r="WNQ80" s="797"/>
      <c r="WNR80" s="797"/>
      <c r="WNS80" s="797"/>
      <c r="WNT80" s="797"/>
      <c r="WNU80" s="797"/>
      <c r="WNV80" s="797"/>
      <c r="WNW80" s="797"/>
      <c r="WNX80" s="797"/>
      <c r="WNY80" s="797"/>
      <c r="WNZ80" s="797"/>
      <c r="WOA80" s="797"/>
      <c r="WOB80" s="797"/>
      <c r="WOC80" s="797"/>
      <c r="WOD80" s="797"/>
      <c r="WOE80" s="797"/>
      <c r="WOF80" s="797"/>
      <c r="WOG80" s="797"/>
      <c r="WOH80" s="797"/>
      <c r="WOI80" s="797"/>
      <c r="WOJ80" s="797"/>
      <c r="WOK80" s="797"/>
      <c r="WOL80" s="797"/>
      <c r="WOM80" s="797"/>
      <c r="WON80" s="797"/>
      <c r="WOO80" s="797"/>
      <c r="WOP80" s="797"/>
      <c r="WOQ80" s="797"/>
      <c r="WOR80" s="797"/>
      <c r="WOS80" s="797"/>
      <c r="WOT80" s="797"/>
      <c r="WOU80" s="797"/>
      <c r="WOV80" s="797"/>
      <c r="WOW80" s="797"/>
      <c r="WOX80" s="797"/>
      <c r="WOY80" s="797"/>
      <c r="WOZ80" s="797"/>
      <c r="WPA80" s="797"/>
      <c r="WPB80" s="797"/>
      <c r="WPC80" s="797"/>
      <c r="WPD80" s="797"/>
      <c r="WPE80" s="797"/>
      <c r="WPF80" s="797"/>
      <c r="WPG80" s="797"/>
      <c r="WPH80" s="797"/>
      <c r="WPI80" s="797"/>
      <c r="WPJ80" s="797"/>
      <c r="WPK80" s="797"/>
      <c r="WPL80" s="797"/>
      <c r="WPM80" s="797"/>
      <c r="WPN80" s="797"/>
      <c r="WPO80" s="797"/>
      <c r="WPP80" s="797"/>
      <c r="WPQ80" s="797"/>
      <c r="WPR80" s="797"/>
      <c r="WPS80" s="797"/>
      <c r="WPT80" s="797"/>
      <c r="WPU80" s="797"/>
      <c r="WPV80" s="797"/>
      <c r="WPW80" s="797"/>
      <c r="WPX80" s="797"/>
      <c r="WPY80" s="797"/>
      <c r="WPZ80" s="797"/>
      <c r="WQA80" s="797"/>
      <c r="WQB80" s="797"/>
      <c r="WQC80" s="797"/>
      <c r="WQD80" s="797"/>
      <c r="WQE80" s="797"/>
      <c r="WQF80" s="797"/>
      <c r="WQG80" s="797"/>
      <c r="WQH80" s="797"/>
      <c r="WQI80" s="797"/>
      <c r="WQJ80" s="797"/>
      <c r="WQK80" s="797"/>
      <c r="WQL80" s="797"/>
      <c r="WQM80" s="797"/>
      <c r="WQN80" s="797"/>
      <c r="WQO80" s="797"/>
      <c r="WQP80" s="797"/>
      <c r="WQQ80" s="797"/>
      <c r="WQR80" s="797"/>
      <c r="WQS80" s="797"/>
      <c r="WQT80" s="797"/>
      <c r="WQU80" s="797"/>
      <c r="WQV80" s="797"/>
      <c r="WQW80" s="797"/>
      <c r="WQX80" s="797"/>
      <c r="WQY80" s="797"/>
      <c r="WQZ80" s="797"/>
      <c r="WRA80" s="797"/>
      <c r="WRB80" s="797"/>
      <c r="WRC80" s="797"/>
      <c r="WRD80" s="797"/>
      <c r="WRE80" s="797"/>
      <c r="WRF80" s="797"/>
      <c r="WRG80" s="797"/>
      <c r="WRH80" s="797"/>
      <c r="WRI80" s="797"/>
      <c r="WRJ80" s="797"/>
      <c r="WRK80" s="797"/>
      <c r="WRL80" s="797"/>
      <c r="WRM80" s="797"/>
      <c r="WRN80" s="797"/>
      <c r="WRO80" s="797"/>
      <c r="WRP80" s="797"/>
      <c r="WRQ80" s="797"/>
      <c r="WRR80" s="797"/>
      <c r="WRS80" s="797"/>
      <c r="WRT80" s="797"/>
      <c r="WRU80" s="797"/>
      <c r="WRV80" s="797"/>
      <c r="WRW80" s="797"/>
      <c r="WRX80" s="797"/>
      <c r="WRY80" s="797"/>
      <c r="WRZ80" s="797"/>
      <c r="WSA80" s="797"/>
      <c r="WSB80" s="797"/>
      <c r="WSC80" s="797"/>
      <c r="WSD80" s="797"/>
      <c r="WSE80" s="797"/>
      <c r="WSF80" s="797"/>
      <c r="WSG80" s="797"/>
      <c r="WSH80" s="797"/>
      <c r="WSI80" s="797"/>
      <c r="WSJ80" s="797"/>
      <c r="WSK80" s="797"/>
      <c r="WSL80" s="797"/>
      <c r="WSM80" s="797"/>
      <c r="WSN80" s="797"/>
      <c r="WSO80" s="797"/>
      <c r="WSP80" s="797"/>
      <c r="WSQ80" s="797"/>
      <c r="WSR80" s="797"/>
      <c r="WSS80" s="797"/>
      <c r="WST80" s="797"/>
      <c r="WSU80" s="797"/>
      <c r="WSV80" s="797"/>
      <c r="WSW80" s="797"/>
      <c r="WSX80" s="797"/>
      <c r="WSY80" s="797"/>
      <c r="WSZ80" s="797"/>
      <c r="WTA80" s="797"/>
      <c r="WTB80" s="797"/>
      <c r="WTC80" s="797"/>
      <c r="WTD80" s="797"/>
      <c r="WTE80" s="797"/>
      <c r="WTF80" s="797"/>
      <c r="WTG80" s="797"/>
      <c r="WTH80" s="797"/>
      <c r="WTI80" s="797"/>
      <c r="WTJ80" s="797"/>
      <c r="WTK80" s="797"/>
      <c r="WTL80" s="797"/>
      <c r="WTM80" s="797"/>
      <c r="WTN80" s="797"/>
      <c r="WTO80" s="797"/>
      <c r="WTP80" s="797"/>
      <c r="WTQ80" s="797"/>
      <c r="WTR80" s="797"/>
      <c r="WTS80" s="797"/>
      <c r="WTT80" s="797"/>
      <c r="WTU80" s="797"/>
      <c r="WTV80" s="797"/>
      <c r="WTW80" s="797"/>
      <c r="WTX80" s="797"/>
      <c r="WTY80" s="797"/>
      <c r="WTZ80" s="797"/>
      <c r="WUA80" s="797"/>
      <c r="WUB80" s="797"/>
      <c r="WUC80" s="797"/>
      <c r="WUD80" s="797"/>
      <c r="WUE80" s="797"/>
      <c r="WUF80" s="797"/>
      <c r="WUG80" s="797"/>
      <c r="WUH80" s="797"/>
      <c r="WUI80" s="797"/>
      <c r="WUJ80" s="797"/>
      <c r="WUK80" s="797"/>
      <c r="WUL80" s="797"/>
      <c r="WUM80" s="797"/>
      <c r="WUN80" s="797"/>
      <c r="WUO80" s="797"/>
      <c r="WUP80" s="797"/>
      <c r="WUQ80" s="797"/>
      <c r="WUR80" s="797"/>
      <c r="WUS80" s="797"/>
      <c r="WUT80" s="797"/>
      <c r="WUU80" s="797"/>
      <c r="WUV80" s="797"/>
      <c r="WUW80" s="797"/>
      <c r="WUX80" s="797"/>
      <c r="WUY80" s="797"/>
      <c r="WUZ80" s="797"/>
      <c r="WVA80" s="797"/>
      <c r="WVB80" s="797"/>
      <c r="WVC80" s="797"/>
      <c r="WVD80" s="797"/>
      <c r="WVE80" s="797"/>
      <c r="WVF80" s="797"/>
      <c r="WVG80" s="797"/>
      <c r="WVH80" s="797"/>
      <c r="WVI80" s="797"/>
      <c r="WVJ80" s="797"/>
      <c r="WVK80" s="797"/>
      <c r="WVL80" s="797"/>
      <c r="WVM80" s="797"/>
      <c r="WVN80" s="797"/>
      <c r="WVO80" s="797"/>
      <c r="WVP80" s="797"/>
      <c r="WVQ80" s="797"/>
      <c r="WVR80" s="797"/>
      <c r="WVS80" s="797"/>
      <c r="WVT80" s="797"/>
      <c r="WVU80" s="797"/>
      <c r="WVV80" s="797"/>
      <c r="WVW80" s="797"/>
      <c r="WVX80" s="797"/>
      <c r="WVY80" s="797"/>
      <c r="WVZ80" s="797"/>
      <c r="WWA80" s="797"/>
      <c r="WWB80" s="797"/>
      <c r="WWC80" s="797"/>
      <c r="WWD80" s="797"/>
      <c r="WWE80" s="797"/>
      <c r="WWF80" s="797"/>
      <c r="WWG80" s="797"/>
      <c r="WWH80" s="797"/>
      <c r="WWI80" s="797"/>
      <c r="WWJ80" s="797"/>
      <c r="WWK80" s="797"/>
      <c r="WWL80" s="797"/>
      <c r="WWM80" s="797"/>
      <c r="WWN80" s="797"/>
      <c r="WWO80" s="797"/>
      <c r="WWP80" s="797"/>
      <c r="WWQ80" s="797"/>
      <c r="WWR80" s="797"/>
      <c r="WWS80" s="797"/>
      <c r="WWT80" s="797"/>
      <c r="WWU80" s="797"/>
      <c r="WWV80" s="797"/>
      <c r="WWW80" s="797"/>
      <c r="WWX80" s="797"/>
      <c r="WWY80" s="797"/>
      <c r="WWZ80" s="797"/>
      <c r="WXA80" s="797"/>
      <c r="WXB80" s="797"/>
      <c r="WXC80" s="797"/>
      <c r="WXD80" s="797"/>
      <c r="WXE80" s="797"/>
      <c r="WXF80" s="797"/>
      <c r="WXG80" s="797"/>
      <c r="WXH80" s="797"/>
      <c r="WXI80" s="797"/>
      <c r="WXJ80" s="797"/>
      <c r="WXK80" s="797"/>
      <c r="WXL80" s="797"/>
      <c r="WXM80" s="797"/>
      <c r="WXN80" s="797"/>
      <c r="WXO80" s="797"/>
      <c r="WXP80" s="797"/>
      <c r="WXQ80" s="797"/>
      <c r="WXR80" s="797"/>
      <c r="WXS80" s="797"/>
      <c r="WXT80" s="797"/>
      <c r="WXU80" s="797"/>
      <c r="WXV80" s="797"/>
      <c r="WXW80" s="797"/>
      <c r="WXX80" s="797"/>
      <c r="WXY80" s="797"/>
      <c r="WXZ80" s="797"/>
      <c r="WYA80" s="797"/>
      <c r="WYB80" s="797"/>
      <c r="WYC80" s="797"/>
      <c r="WYD80" s="797"/>
      <c r="WYE80" s="797"/>
      <c r="WYF80" s="797"/>
      <c r="WYG80" s="797"/>
      <c r="WYH80" s="797"/>
      <c r="WYI80" s="797"/>
      <c r="WYJ80" s="797"/>
      <c r="WYK80" s="797"/>
      <c r="WYL80" s="797"/>
      <c r="WYM80" s="797"/>
      <c r="WYN80" s="797"/>
      <c r="WYO80" s="797"/>
      <c r="WYP80" s="797"/>
      <c r="WYQ80" s="797"/>
      <c r="WYR80" s="797"/>
      <c r="WYS80" s="797"/>
      <c r="WYT80" s="797"/>
      <c r="WYU80" s="797"/>
      <c r="WYV80" s="797"/>
      <c r="WYW80" s="797"/>
      <c r="WYX80" s="797"/>
      <c r="WYY80" s="797"/>
      <c r="WYZ80" s="797"/>
      <c r="WZA80" s="797"/>
      <c r="WZB80" s="797"/>
      <c r="WZC80" s="797"/>
      <c r="WZD80" s="797"/>
      <c r="WZE80" s="797"/>
      <c r="WZF80" s="797"/>
      <c r="WZG80" s="797"/>
      <c r="WZH80" s="797"/>
      <c r="WZI80" s="797"/>
      <c r="WZJ80" s="797"/>
      <c r="WZK80" s="797"/>
      <c r="WZL80" s="797"/>
      <c r="WZM80" s="797"/>
      <c r="WZN80" s="797"/>
      <c r="WZO80" s="797"/>
      <c r="WZP80" s="797"/>
      <c r="WZQ80" s="797"/>
      <c r="WZR80" s="797"/>
      <c r="WZS80" s="797"/>
      <c r="WZT80" s="797"/>
      <c r="WZU80" s="797"/>
      <c r="WZV80" s="797"/>
      <c r="WZW80" s="797"/>
      <c r="WZX80" s="797"/>
      <c r="WZY80" s="797"/>
      <c r="WZZ80" s="797"/>
      <c r="XAA80" s="797"/>
      <c r="XAB80" s="797"/>
      <c r="XAC80" s="797"/>
      <c r="XAD80" s="797"/>
      <c r="XAE80" s="797"/>
      <c r="XAF80" s="797"/>
      <c r="XAG80" s="797"/>
      <c r="XAH80" s="797"/>
      <c r="XAI80" s="797"/>
      <c r="XAJ80" s="797"/>
      <c r="XAK80" s="797"/>
      <c r="XAL80" s="797"/>
      <c r="XAM80" s="797"/>
      <c r="XAN80" s="797"/>
      <c r="XAO80" s="797"/>
      <c r="XAP80" s="797"/>
      <c r="XAQ80" s="797"/>
      <c r="XAR80" s="797"/>
      <c r="XAS80" s="797"/>
      <c r="XAT80" s="797"/>
      <c r="XAU80" s="797"/>
      <c r="XAV80" s="797"/>
      <c r="XAW80" s="797"/>
      <c r="XAX80" s="797"/>
      <c r="XAY80" s="797"/>
      <c r="XAZ80" s="797"/>
      <c r="XBA80" s="797"/>
      <c r="XBB80" s="797"/>
      <c r="XBC80" s="797"/>
      <c r="XBD80" s="797"/>
      <c r="XBE80" s="797"/>
      <c r="XBF80" s="797"/>
      <c r="XBG80" s="797"/>
      <c r="XBH80" s="797"/>
      <c r="XBI80" s="797"/>
      <c r="XBJ80" s="797"/>
      <c r="XBK80" s="797"/>
      <c r="XBL80" s="797"/>
      <c r="XBM80" s="797"/>
      <c r="XBN80" s="797"/>
      <c r="XBO80" s="797"/>
      <c r="XBP80" s="797"/>
      <c r="XBQ80" s="797"/>
      <c r="XBR80" s="797"/>
      <c r="XBS80" s="797"/>
      <c r="XBT80" s="797"/>
      <c r="XBU80" s="797"/>
      <c r="XBV80" s="797"/>
      <c r="XBW80" s="797"/>
      <c r="XBX80" s="797"/>
      <c r="XBY80" s="797"/>
      <c r="XBZ80" s="797"/>
      <c r="XCA80" s="797"/>
      <c r="XCB80" s="797"/>
      <c r="XCC80" s="797"/>
      <c r="XCD80" s="797"/>
      <c r="XCE80" s="797"/>
      <c r="XCF80" s="797"/>
      <c r="XCG80" s="797"/>
      <c r="XCH80" s="797"/>
      <c r="XCI80" s="797"/>
      <c r="XCJ80" s="797"/>
      <c r="XCK80" s="797"/>
      <c r="XCL80" s="797"/>
      <c r="XCM80" s="797"/>
      <c r="XCN80" s="797"/>
      <c r="XCO80" s="797"/>
      <c r="XCP80" s="797"/>
      <c r="XCQ80" s="797"/>
      <c r="XCR80" s="797"/>
      <c r="XCS80" s="797"/>
      <c r="XCT80" s="797"/>
      <c r="XCU80" s="797"/>
      <c r="XCV80" s="797"/>
      <c r="XCW80" s="797"/>
      <c r="XCX80" s="797"/>
      <c r="XCY80" s="797"/>
      <c r="XCZ80" s="797"/>
      <c r="XDA80" s="797"/>
      <c r="XDB80" s="797"/>
      <c r="XDC80" s="797"/>
      <c r="XDD80" s="797"/>
      <c r="XDE80" s="797"/>
      <c r="XDF80" s="797"/>
      <c r="XDG80" s="797"/>
      <c r="XDH80" s="797"/>
      <c r="XDI80" s="797"/>
      <c r="XDJ80" s="797"/>
      <c r="XDK80" s="797"/>
      <c r="XDL80" s="797"/>
      <c r="XDM80" s="797"/>
      <c r="XDN80" s="797"/>
      <c r="XDO80" s="797"/>
      <c r="XDP80" s="797"/>
    </row>
    <row r="81" spans="2:16344" s="792" customFormat="1" x14ac:dyDescent="0.2">
      <c r="B81" s="815"/>
      <c r="C81" s="815"/>
      <c r="E81" s="800"/>
      <c r="G81" s="797"/>
      <c r="H81" s="797"/>
      <c r="I81" s="797"/>
      <c r="J81" s="797"/>
      <c r="K81" s="797"/>
      <c r="L81" s="797"/>
      <c r="M81" s="797"/>
      <c r="N81" s="797"/>
      <c r="O81" s="797"/>
      <c r="P81" s="797"/>
      <c r="Q81" s="797"/>
      <c r="R81" s="797"/>
      <c r="S81" s="797"/>
      <c r="T81" s="797"/>
      <c r="U81" s="797"/>
      <c r="V81" s="797"/>
      <c r="W81" s="797"/>
      <c r="X81" s="797"/>
      <c r="Y81" s="797"/>
      <c r="Z81" s="797"/>
      <c r="AA81" s="797"/>
      <c r="AB81" s="797"/>
      <c r="AC81" s="797"/>
      <c r="AD81" s="797"/>
      <c r="AE81" s="797"/>
      <c r="AF81" s="797"/>
      <c r="AG81" s="797"/>
      <c r="AH81" s="797"/>
      <c r="AI81" s="797"/>
      <c r="AJ81" s="797"/>
      <c r="AK81" s="797"/>
      <c r="AL81" s="797"/>
      <c r="AM81" s="797"/>
      <c r="AN81" s="797"/>
      <c r="AO81" s="797"/>
      <c r="AP81" s="797"/>
      <c r="AQ81" s="797"/>
      <c r="AR81" s="797"/>
      <c r="AS81" s="797"/>
      <c r="AT81" s="797"/>
      <c r="AU81" s="797"/>
      <c r="AV81" s="797"/>
      <c r="AW81" s="797"/>
      <c r="AX81" s="797"/>
      <c r="AY81" s="797"/>
      <c r="AZ81" s="797"/>
      <c r="BA81" s="797"/>
      <c r="BB81" s="797"/>
      <c r="BC81" s="797"/>
      <c r="BD81" s="797"/>
      <c r="BE81" s="797"/>
      <c r="BF81" s="797"/>
      <c r="BG81" s="797"/>
      <c r="BH81" s="797"/>
      <c r="BI81" s="797"/>
      <c r="BJ81" s="797"/>
      <c r="BK81" s="797"/>
      <c r="BL81" s="797"/>
      <c r="BM81" s="797"/>
      <c r="BN81" s="797"/>
      <c r="BO81" s="797"/>
      <c r="BP81" s="797"/>
      <c r="BQ81" s="797"/>
      <c r="BR81" s="797"/>
      <c r="BS81" s="797"/>
      <c r="BT81" s="797"/>
      <c r="BU81" s="797"/>
      <c r="BV81" s="797"/>
      <c r="BW81" s="797"/>
      <c r="BX81" s="797"/>
      <c r="BY81" s="797"/>
      <c r="BZ81" s="797"/>
      <c r="CA81" s="797"/>
      <c r="CB81" s="797"/>
      <c r="CC81" s="797"/>
      <c r="CD81" s="797"/>
      <c r="CE81" s="797"/>
      <c r="CF81" s="797"/>
      <c r="CG81" s="797"/>
      <c r="CH81" s="797"/>
      <c r="CI81" s="797"/>
      <c r="CJ81" s="797"/>
      <c r="CK81" s="797"/>
      <c r="CL81" s="797"/>
      <c r="CM81" s="797"/>
      <c r="CN81" s="797"/>
      <c r="CO81" s="797"/>
      <c r="CP81" s="797"/>
      <c r="CQ81" s="797"/>
      <c r="CR81" s="797"/>
      <c r="CS81" s="797"/>
      <c r="CT81" s="797"/>
      <c r="CU81" s="797"/>
      <c r="CV81" s="797"/>
      <c r="CW81" s="797"/>
      <c r="CX81" s="797"/>
      <c r="CY81" s="797"/>
      <c r="CZ81" s="797"/>
      <c r="DA81" s="797"/>
      <c r="DB81" s="797"/>
      <c r="DC81" s="797"/>
      <c r="DD81" s="797"/>
      <c r="DE81" s="797"/>
      <c r="DF81" s="797"/>
      <c r="DG81" s="797"/>
      <c r="DH81" s="797"/>
      <c r="DI81" s="797"/>
      <c r="DJ81" s="797"/>
      <c r="DK81" s="797"/>
      <c r="DL81" s="797"/>
      <c r="DM81" s="797"/>
      <c r="DN81" s="797"/>
      <c r="DO81" s="797"/>
      <c r="DP81" s="797"/>
      <c r="DQ81" s="797"/>
      <c r="DR81" s="797"/>
      <c r="DS81" s="797"/>
      <c r="DT81" s="797"/>
      <c r="DU81" s="797"/>
      <c r="DV81" s="797"/>
      <c r="DW81" s="797"/>
      <c r="DX81" s="797"/>
      <c r="DY81" s="797"/>
      <c r="DZ81" s="797"/>
      <c r="EA81" s="797"/>
      <c r="EB81" s="797"/>
      <c r="EC81" s="797"/>
      <c r="ED81" s="797"/>
      <c r="EE81" s="797"/>
      <c r="EF81" s="797"/>
      <c r="EG81" s="797"/>
      <c r="EH81" s="797"/>
      <c r="EI81" s="797"/>
      <c r="EJ81" s="797"/>
      <c r="EK81" s="797"/>
      <c r="EL81" s="797"/>
      <c r="EM81" s="797"/>
      <c r="EN81" s="797"/>
      <c r="EO81" s="797"/>
      <c r="EP81" s="797"/>
      <c r="EQ81" s="797"/>
      <c r="ER81" s="797"/>
      <c r="ES81" s="797"/>
      <c r="ET81" s="797"/>
      <c r="EU81" s="797"/>
      <c r="EV81" s="797"/>
      <c r="EW81" s="797"/>
      <c r="EX81" s="797"/>
      <c r="EY81" s="797"/>
      <c r="EZ81" s="797"/>
      <c r="FA81" s="797"/>
      <c r="FB81" s="797"/>
      <c r="FC81" s="797"/>
      <c r="FD81" s="797"/>
      <c r="FE81" s="797"/>
      <c r="FF81" s="797"/>
      <c r="FG81" s="797"/>
      <c r="FH81" s="797"/>
      <c r="FI81" s="797"/>
      <c r="FJ81" s="797"/>
      <c r="FK81" s="797"/>
      <c r="FL81" s="797"/>
      <c r="FM81" s="797"/>
      <c r="FN81" s="797"/>
      <c r="FO81" s="797"/>
      <c r="FP81" s="797"/>
      <c r="FQ81" s="797"/>
      <c r="FR81" s="797"/>
      <c r="FS81" s="797"/>
      <c r="FT81" s="797"/>
      <c r="FU81" s="797"/>
      <c r="FV81" s="797"/>
      <c r="FW81" s="797"/>
      <c r="FX81" s="797"/>
      <c r="FY81" s="797"/>
      <c r="FZ81" s="797"/>
      <c r="GA81" s="797"/>
      <c r="GB81" s="797"/>
      <c r="GC81" s="797"/>
      <c r="GD81" s="797"/>
      <c r="GE81" s="797"/>
      <c r="GF81" s="797"/>
      <c r="GG81" s="797"/>
      <c r="GH81" s="797"/>
      <c r="GI81" s="797"/>
      <c r="GJ81" s="797"/>
      <c r="GK81" s="797"/>
      <c r="GL81" s="797"/>
      <c r="GM81" s="797"/>
      <c r="GN81" s="797"/>
      <c r="GO81" s="797"/>
      <c r="GP81" s="797"/>
      <c r="GQ81" s="797"/>
      <c r="GR81" s="797"/>
      <c r="GS81" s="797"/>
      <c r="GT81" s="797"/>
      <c r="GU81" s="797"/>
      <c r="GV81" s="797"/>
      <c r="GW81" s="797"/>
      <c r="GX81" s="797"/>
      <c r="GY81" s="797"/>
      <c r="GZ81" s="797"/>
      <c r="HA81" s="797"/>
      <c r="HB81" s="797"/>
      <c r="HC81" s="797"/>
      <c r="HD81" s="797"/>
      <c r="HE81" s="797"/>
      <c r="HF81" s="797"/>
      <c r="HG81" s="797"/>
      <c r="HH81" s="797"/>
      <c r="HI81" s="797"/>
      <c r="HJ81" s="797"/>
      <c r="HK81" s="797"/>
      <c r="HL81" s="797"/>
      <c r="HM81" s="797"/>
      <c r="HN81" s="797"/>
      <c r="HO81" s="797"/>
      <c r="HP81" s="797"/>
      <c r="HQ81" s="797"/>
      <c r="HR81" s="797"/>
      <c r="HS81" s="797"/>
      <c r="HT81" s="797"/>
      <c r="HU81" s="797"/>
      <c r="HV81" s="797"/>
      <c r="HW81" s="797"/>
      <c r="HX81" s="797"/>
      <c r="HY81" s="797"/>
      <c r="HZ81" s="797"/>
      <c r="IA81" s="797"/>
      <c r="IB81" s="797"/>
      <c r="IC81" s="797"/>
      <c r="ID81" s="797"/>
      <c r="IE81" s="797"/>
      <c r="IF81" s="797"/>
      <c r="IG81" s="797"/>
      <c r="IH81" s="797"/>
      <c r="II81" s="797"/>
      <c r="IJ81" s="797"/>
      <c r="IK81" s="797"/>
      <c r="IL81" s="797"/>
      <c r="IM81" s="797"/>
      <c r="IN81" s="797"/>
      <c r="IO81" s="797"/>
      <c r="IP81" s="797"/>
      <c r="IQ81" s="797"/>
      <c r="IR81" s="797"/>
      <c r="IS81" s="797"/>
      <c r="IT81" s="797"/>
      <c r="IU81" s="797"/>
      <c r="IV81" s="797"/>
      <c r="IW81" s="797"/>
      <c r="IX81" s="797"/>
      <c r="IY81" s="797"/>
      <c r="IZ81" s="797"/>
      <c r="JA81" s="797"/>
      <c r="JB81" s="797"/>
      <c r="JC81" s="797"/>
      <c r="JD81" s="797"/>
      <c r="JE81" s="797"/>
      <c r="JF81" s="797"/>
      <c r="JG81" s="797"/>
      <c r="JH81" s="797"/>
      <c r="JI81" s="797"/>
      <c r="JJ81" s="797"/>
      <c r="JK81" s="797"/>
      <c r="JL81" s="797"/>
      <c r="JM81" s="797"/>
      <c r="JN81" s="797"/>
      <c r="JO81" s="797"/>
      <c r="JP81" s="797"/>
      <c r="JQ81" s="797"/>
      <c r="JR81" s="797"/>
      <c r="JS81" s="797"/>
      <c r="JT81" s="797"/>
      <c r="JU81" s="797"/>
      <c r="JV81" s="797"/>
      <c r="JW81" s="797"/>
      <c r="JX81" s="797"/>
      <c r="JY81" s="797"/>
      <c r="JZ81" s="797"/>
      <c r="KA81" s="797"/>
      <c r="KB81" s="797"/>
      <c r="KC81" s="797"/>
      <c r="KD81" s="797"/>
      <c r="KE81" s="797"/>
      <c r="KF81" s="797"/>
      <c r="KG81" s="797"/>
      <c r="KH81" s="797"/>
      <c r="KI81" s="797"/>
      <c r="KJ81" s="797"/>
      <c r="KK81" s="797"/>
      <c r="KL81" s="797"/>
      <c r="KM81" s="797"/>
      <c r="KN81" s="797"/>
      <c r="KO81" s="797"/>
      <c r="KP81" s="797"/>
      <c r="KQ81" s="797"/>
      <c r="KR81" s="797"/>
      <c r="KS81" s="797"/>
      <c r="KT81" s="797"/>
      <c r="KU81" s="797"/>
      <c r="KV81" s="797"/>
      <c r="KW81" s="797"/>
      <c r="KX81" s="797"/>
      <c r="KY81" s="797"/>
      <c r="KZ81" s="797"/>
      <c r="LA81" s="797"/>
      <c r="LB81" s="797"/>
      <c r="LC81" s="797"/>
      <c r="LD81" s="797"/>
      <c r="LE81" s="797"/>
      <c r="LF81" s="797"/>
      <c r="LG81" s="797"/>
      <c r="LH81" s="797"/>
      <c r="LI81" s="797"/>
      <c r="LJ81" s="797"/>
      <c r="LK81" s="797"/>
      <c r="LL81" s="797"/>
      <c r="LM81" s="797"/>
      <c r="LN81" s="797"/>
      <c r="LO81" s="797"/>
      <c r="LP81" s="797"/>
      <c r="LQ81" s="797"/>
      <c r="LR81" s="797"/>
      <c r="LS81" s="797"/>
      <c r="LT81" s="797"/>
      <c r="LU81" s="797"/>
      <c r="LV81" s="797"/>
      <c r="LW81" s="797"/>
      <c r="LX81" s="797"/>
      <c r="LY81" s="797"/>
      <c r="LZ81" s="797"/>
      <c r="MA81" s="797"/>
      <c r="MB81" s="797"/>
      <c r="MC81" s="797"/>
      <c r="MD81" s="797"/>
      <c r="ME81" s="797"/>
      <c r="MF81" s="797"/>
      <c r="MG81" s="797"/>
      <c r="MH81" s="797"/>
      <c r="MI81" s="797"/>
      <c r="MJ81" s="797"/>
      <c r="MK81" s="797"/>
      <c r="ML81" s="797"/>
      <c r="MM81" s="797"/>
      <c r="MN81" s="797"/>
      <c r="MO81" s="797"/>
      <c r="MP81" s="797"/>
      <c r="MQ81" s="797"/>
      <c r="MR81" s="797"/>
      <c r="MS81" s="797"/>
      <c r="MT81" s="797"/>
      <c r="MU81" s="797"/>
      <c r="MV81" s="797"/>
      <c r="MW81" s="797"/>
      <c r="MX81" s="797"/>
      <c r="MY81" s="797"/>
      <c r="MZ81" s="797"/>
      <c r="NA81" s="797"/>
      <c r="NB81" s="797"/>
      <c r="NC81" s="797"/>
      <c r="ND81" s="797"/>
      <c r="NE81" s="797"/>
      <c r="NF81" s="797"/>
      <c r="NG81" s="797"/>
      <c r="NH81" s="797"/>
      <c r="NI81" s="797"/>
      <c r="NJ81" s="797"/>
      <c r="NK81" s="797"/>
      <c r="NL81" s="797"/>
      <c r="NM81" s="797"/>
      <c r="NN81" s="797"/>
      <c r="NO81" s="797"/>
      <c r="NP81" s="797"/>
      <c r="NQ81" s="797"/>
      <c r="NR81" s="797"/>
      <c r="NS81" s="797"/>
      <c r="NT81" s="797"/>
      <c r="NU81" s="797"/>
      <c r="NV81" s="797"/>
      <c r="NW81" s="797"/>
      <c r="NX81" s="797"/>
      <c r="NY81" s="797"/>
      <c r="NZ81" s="797"/>
      <c r="OA81" s="797"/>
      <c r="OB81" s="797"/>
      <c r="OC81" s="797"/>
      <c r="OD81" s="797"/>
      <c r="OE81" s="797"/>
      <c r="OF81" s="797"/>
      <c r="OG81" s="797"/>
      <c r="OH81" s="797"/>
      <c r="OI81" s="797"/>
      <c r="OJ81" s="797"/>
      <c r="OK81" s="797"/>
      <c r="OL81" s="797"/>
      <c r="OM81" s="797"/>
      <c r="ON81" s="797"/>
      <c r="OO81" s="797"/>
      <c r="OP81" s="797"/>
      <c r="OQ81" s="797"/>
      <c r="OR81" s="797"/>
      <c r="OS81" s="797"/>
      <c r="OT81" s="797"/>
      <c r="OU81" s="797"/>
      <c r="OV81" s="797"/>
      <c r="OW81" s="797"/>
      <c r="OX81" s="797"/>
      <c r="OY81" s="797"/>
      <c r="OZ81" s="797"/>
      <c r="PA81" s="797"/>
      <c r="PB81" s="797"/>
      <c r="PC81" s="797"/>
      <c r="PD81" s="797"/>
      <c r="PE81" s="797"/>
      <c r="PF81" s="797"/>
      <c r="PG81" s="797"/>
      <c r="PH81" s="797"/>
      <c r="PI81" s="797"/>
      <c r="PJ81" s="797"/>
      <c r="PK81" s="797"/>
      <c r="PL81" s="797"/>
      <c r="PM81" s="797"/>
      <c r="PN81" s="797"/>
      <c r="PO81" s="797"/>
      <c r="PP81" s="797"/>
      <c r="PQ81" s="797"/>
      <c r="PR81" s="797"/>
      <c r="PS81" s="797"/>
      <c r="PT81" s="797"/>
      <c r="PU81" s="797"/>
      <c r="PV81" s="797"/>
      <c r="PW81" s="797"/>
      <c r="PX81" s="797"/>
      <c r="PY81" s="797"/>
      <c r="PZ81" s="797"/>
      <c r="QA81" s="797"/>
      <c r="QB81" s="797"/>
      <c r="QC81" s="797"/>
      <c r="QD81" s="797"/>
      <c r="QE81" s="797"/>
      <c r="QF81" s="797"/>
      <c r="QG81" s="797"/>
      <c r="QH81" s="797"/>
      <c r="QI81" s="797"/>
      <c r="QJ81" s="797"/>
      <c r="QK81" s="797"/>
      <c r="QL81" s="797"/>
      <c r="QM81" s="797"/>
      <c r="QN81" s="797"/>
      <c r="QO81" s="797"/>
      <c r="QP81" s="797"/>
      <c r="QQ81" s="797"/>
      <c r="QR81" s="797"/>
      <c r="QS81" s="797"/>
      <c r="QT81" s="797"/>
      <c r="QU81" s="797"/>
      <c r="QV81" s="797"/>
      <c r="QW81" s="797"/>
      <c r="QX81" s="797"/>
      <c r="QY81" s="797"/>
      <c r="QZ81" s="797"/>
      <c r="RA81" s="797"/>
      <c r="RB81" s="797"/>
      <c r="RC81" s="797"/>
      <c r="RD81" s="797"/>
      <c r="RE81" s="797"/>
      <c r="RF81" s="797"/>
      <c r="RG81" s="797"/>
      <c r="RH81" s="797"/>
      <c r="RI81" s="797"/>
      <c r="RJ81" s="797"/>
      <c r="RK81" s="797"/>
      <c r="RL81" s="797"/>
      <c r="RM81" s="797"/>
      <c r="RN81" s="797"/>
      <c r="RO81" s="797"/>
      <c r="RP81" s="797"/>
      <c r="RQ81" s="797"/>
      <c r="RR81" s="797"/>
      <c r="RS81" s="797"/>
      <c r="RT81" s="797"/>
      <c r="RU81" s="797"/>
      <c r="RV81" s="797"/>
      <c r="RW81" s="797"/>
      <c r="RX81" s="797"/>
      <c r="RY81" s="797"/>
      <c r="RZ81" s="797"/>
      <c r="SA81" s="797"/>
      <c r="SB81" s="797"/>
      <c r="SC81" s="797"/>
      <c r="SD81" s="797"/>
      <c r="SE81" s="797"/>
      <c r="SF81" s="797"/>
      <c r="SG81" s="797"/>
      <c r="SH81" s="797"/>
      <c r="SI81" s="797"/>
      <c r="SJ81" s="797"/>
      <c r="SK81" s="797"/>
      <c r="SL81" s="797"/>
      <c r="SM81" s="797"/>
      <c r="SN81" s="797"/>
      <c r="SO81" s="797"/>
      <c r="SP81" s="797"/>
      <c r="SQ81" s="797"/>
      <c r="SR81" s="797"/>
      <c r="SS81" s="797"/>
      <c r="ST81" s="797"/>
      <c r="SU81" s="797"/>
      <c r="SV81" s="797"/>
      <c r="SW81" s="797"/>
      <c r="SX81" s="797"/>
      <c r="SY81" s="797"/>
      <c r="SZ81" s="797"/>
      <c r="TA81" s="797"/>
      <c r="TB81" s="797"/>
      <c r="TC81" s="797"/>
      <c r="TD81" s="797"/>
      <c r="TE81" s="797"/>
      <c r="TF81" s="797"/>
      <c r="TG81" s="797"/>
      <c r="TH81" s="797"/>
      <c r="TI81" s="797"/>
      <c r="TJ81" s="797"/>
      <c r="TK81" s="797"/>
      <c r="TL81" s="797"/>
      <c r="TM81" s="797"/>
      <c r="TN81" s="797"/>
      <c r="TO81" s="797"/>
      <c r="TP81" s="797"/>
      <c r="TQ81" s="797"/>
      <c r="TR81" s="797"/>
      <c r="TS81" s="797"/>
      <c r="TT81" s="797"/>
      <c r="TU81" s="797"/>
      <c r="TV81" s="797"/>
      <c r="TW81" s="797"/>
      <c r="TX81" s="797"/>
      <c r="TY81" s="797"/>
      <c r="TZ81" s="797"/>
      <c r="UA81" s="797"/>
      <c r="UB81" s="797"/>
      <c r="UC81" s="797"/>
      <c r="UD81" s="797"/>
      <c r="UE81" s="797"/>
      <c r="UF81" s="797"/>
      <c r="UG81" s="797"/>
      <c r="UH81" s="797"/>
      <c r="UI81" s="797"/>
      <c r="UJ81" s="797"/>
      <c r="UK81" s="797"/>
      <c r="UL81" s="797"/>
      <c r="UM81" s="797"/>
      <c r="UN81" s="797"/>
      <c r="UO81" s="797"/>
      <c r="UP81" s="797"/>
      <c r="UQ81" s="797"/>
      <c r="UR81" s="797"/>
      <c r="US81" s="797"/>
      <c r="UT81" s="797"/>
      <c r="UU81" s="797"/>
      <c r="UV81" s="797"/>
      <c r="UW81" s="797"/>
      <c r="UX81" s="797"/>
      <c r="UY81" s="797"/>
      <c r="UZ81" s="797"/>
      <c r="VA81" s="797"/>
      <c r="VB81" s="797"/>
      <c r="VC81" s="797"/>
      <c r="VD81" s="797"/>
      <c r="VE81" s="797"/>
      <c r="VF81" s="797"/>
      <c r="VG81" s="797"/>
      <c r="VH81" s="797"/>
      <c r="VI81" s="797"/>
      <c r="VJ81" s="797"/>
      <c r="VK81" s="797"/>
      <c r="VL81" s="797"/>
      <c r="VM81" s="797"/>
      <c r="VN81" s="797"/>
      <c r="VO81" s="797"/>
      <c r="VP81" s="797"/>
      <c r="VQ81" s="797"/>
      <c r="VR81" s="797"/>
      <c r="VS81" s="797"/>
      <c r="VT81" s="797"/>
      <c r="VU81" s="797"/>
      <c r="VV81" s="797"/>
      <c r="VW81" s="797"/>
      <c r="VX81" s="797"/>
      <c r="VY81" s="797"/>
      <c r="VZ81" s="797"/>
      <c r="WA81" s="797"/>
      <c r="WB81" s="797"/>
      <c r="WC81" s="797"/>
      <c r="WD81" s="797"/>
      <c r="WE81" s="797"/>
      <c r="WF81" s="797"/>
      <c r="WG81" s="797"/>
      <c r="WH81" s="797"/>
      <c r="WI81" s="797"/>
      <c r="WJ81" s="797"/>
      <c r="WK81" s="797"/>
      <c r="WL81" s="797"/>
      <c r="WM81" s="797"/>
      <c r="WN81" s="797"/>
      <c r="WO81" s="797"/>
      <c r="WP81" s="797"/>
      <c r="WQ81" s="797"/>
      <c r="WR81" s="797"/>
      <c r="WS81" s="797"/>
      <c r="WT81" s="797"/>
      <c r="WU81" s="797"/>
      <c r="WV81" s="797"/>
      <c r="WW81" s="797"/>
      <c r="WX81" s="797"/>
      <c r="WY81" s="797"/>
      <c r="WZ81" s="797"/>
      <c r="XA81" s="797"/>
      <c r="XB81" s="797"/>
      <c r="XC81" s="797"/>
      <c r="XD81" s="797"/>
      <c r="XE81" s="797"/>
      <c r="XF81" s="797"/>
      <c r="XG81" s="797"/>
      <c r="XH81" s="797"/>
      <c r="XI81" s="797"/>
      <c r="XJ81" s="797"/>
      <c r="XK81" s="797"/>
      <c r="XL81" s="797"/>
      <c r="XM81" s="797"/>
      <c r="XN81" s="797"/>
      <c r="XO81" s="797"/>
      <c r="XP81" s="797"/>
      <c r="XQ81" s="797"/>
      <c r="XR81" s="797"/>
      <c r="XS81" s="797"/>
      <c r="XT81" s="797"/>
      <c r="XU81" s="797"/>
      <c r="XV81" s="797"/>
      <c r="XW81" s="797"/>
      <c r="XX81" s="797"/>
      <c r="XY81" s="797"/>
      <c r="XZ81" s="797"/>
      <c r="YA81" s="797"/>
      <c r="YB81" s="797"/>
      <c r="YC81" s="797"/>
      <c r="YD81" s="797"/>
      <c r="YE81" s="797"/>
      <c r="YF81" s="797"/>
      <c r="YG81" s="797"/>
      <c r="YH81" s="797"/>
      <c r="YI81" s="797"/>
      <c r="YJ81" s="797"/>
      <c r="YK81" s="797"/>
      <c r="YL81" s="797"/>
      <c r="YM81" s="797"/>
      <c r="YN81" s="797"/>
      <c r="YO81" s="797"/>
      <c r="YP81" s="797"/>
      <c r="YQ81" s="797"/>
      <c r="YR81" s="797"/>
      <c r="YS81" s="797"/>
      <c r="YT81" s="797"/>
      <c r="YU81" s="797"/>
      <c r="YV81" s="797"/>
      <c r="YW81" s="797"/>
      <c r="YX81" s="797"/>
      <c r="YY81" s="797"/>
      <c r="YZ81" s="797"/>
      <c r="ZA81" s="797"/>
      <c r="ZB81" s="797"/>
      <c r="ZC81" s="797"/>
      <c r="ZD81" s="797"/>
      <c r="ZE81" s="797"/>
      <c r="ZF81" s="797"/>
      <c r="ZG81" s="797"/>
      <c r="ZH81" s="797"/>
      <c r="ZI81" s="797"/>
      <c r="ZJ81" s="797"/>
      <c r="ZK81" s="797"/>
      <c r="ZL81" s="797"/>
      <c r="ZM81" s="797"/>
      <c r="ZN81" s="797"/>
      <c r="ZO81" s="797"/>
      <c r="ZP81" s="797"/>
      <c r="ZQ81" s="797"/>
      <c r="ZR81" s="797"/>
      <c r="ZS81" s="797"/>
      <c r="ZT81" s="797"/>
      <c r="ZU81" s="797"/>
      <c r="ZV81" s="797"/>
      <c r="ZW81" s="797"/>
      <c r="ZX81" s="797"/>
      <c r="ZY81" s="797"/>
      <c r="ZZ81" s="797"/>
      <c r="AAA81" s="797"/>
      <c r="AAB81" s="797"/>
      <c r="AAC81" s="797"/>
      <c r="AAD81" s="797"/>
      <c r="AAE81" s="797"/>
      <c r="AAF81" s="797"/>
      <c r="AAG81" s="797"/>
      <c r="AAH81" s="797"/>
      <c r="AAI81" s="797"/>
      <c r="AAJ81" s="797"/>
      <c r="AAK81" s="797"/>
      <c r="AAL81" s="797"/>
      <c r="AAM81" s="797"/>
      <c r="AAN81" s="797"/>
      <c r="AAO81" s="797"/>
      <c r="AAP81" s="797"/>
      <c r="AAQ81" s="797"/>
      <c r="AAR81" s="797"/>
      <c r="AAS81" s="797"/>
      <c r="AAT81" s="797"/>
      <c r="AAU81" s="797"/>
      <c r="AAV81" s="797"/>
      <c r="AAW81" s="797"/>
      <c r="AAX81" s="797"/>
      <c r="AAY81" s="797"/>
      <c r="AAZ81" s="797"/>
      <c r="ABA81" s="797"/>
      <c r="ABB81" s="797"/>
      <c r="ABC81" s="797"/>
      <c r="ABD81" s="797"/>
      <c r="ABE81" s="797"/>
      <c r="ABF81" s="797"/>
      <c r="ABG81" s="797"/>
      <c r="ABH81" s="797"/>
      <c r="ABI81" s="797"/>
      <c r="ABJ81" s="797"/>
      <c r="ABK81" s="797"/>
      <c r="ABL81" s="797"/>
      <c r="ABM81" s="797"/>
      <c r="ABN81" s="797"/>
      <c r="ABO81" s="797"/>
      <c r="ABP81" s="797"/>
      <c r="ABQ81" s="797"/>
      <c r="ABR81" s="797"/>
      <c r="ABS81" s="797"/>
      <c r="ABT81" s="797"/>
      <c r="ABU81" s="797"/>
      <c r="ABV81" s="797"/>
      <c r="ABW81" s="797"/>
      <c r="ABX81" s="797"/>
      <c r="ABY81" s="797"/>
      <c r="ABZ81" s="797"/>
      <c r="ACA81" s="797"/>
      <c r="ACB81" s="797"/>
      <c r="ACC81" s="797"/>
      <c r="ACD81" s="797"/>
      <c r="ACE81" s="797"/>
      <c r="ACF81" s="797"/>
      <c r="ACG81" s="797"/>
      <c r="ACH81" s="797"/>
      <c r="ACI81" s="797"/>
      <c r="ACJ81" s="797"/>
      <c r="ACK81" s="797"/>
      <c r="ACL81" s="797"/>
      <c r="ACM81" s="797"/>
      <c r="ACN81" s="797"/>
      <c r="ACO81" s="797"/>
      <c r="ACP81" s="797"/>
      <c r="ACQ81" s="797"/>
      <c r="ACR81" s="797"/>
      <c r="ACS81" s="797"/>
      <c r="ACT81" s="797"/>
      <c r="ACU81" s="797"/>
      <c r="ACV81" s="797"/>
      <c r="ACW81" s="797"/>
      <c r="ACX81" s="797"/>
      <c r="ACY81" s="797"/>
      <c r="ACZ81" s="797"/>
      <c r="ADA81" s="797"/>
      <c r="ADB81" s="797"/>
      <c r="ADC81" s="797"/>
      <c r="ADD81" s="797"/>
      <c r="ADE81" s="797"/>
      <c r="ADF81" s="797"/>
      <c r="ADG81" s="797"/>
      <c r="ADH81" s="797"/>
      <c r="ADI81" s="797"/>
      <c r="ADJ81" s="797"/>
      <c r="ADK81" s="797"/>
      <c r="ADL81" s="797"/>
      <c r="ADM81" s="797"/>
      <c r="ADN81" s="797"/>
      <c r="ADO81" s="797"/>
      <c r="ADP81" s="797"/>
      <c r="ADQ81" s="797"/>
      <c r="ADR81" s="797"/>
      <c r="ADS81" s="797"/>
      <c r="ADT81" s="797"/>
      <c r="ADU81" s="797"/>
      <c r="ADV81" s="797"/>
      <c r="ADW81" s="797"/>
      <c r="ADX81" s="797"/>
      <c r="ADY81" s="797"/>
      <c r="ADZ81" s="797"/>
      <c r="AEA81" s="797"/>
      <c r="AEB81" s="797"/>
      <c r="AEC81" s="797"/>
      <c r="AED81" s="797"/>
      <c r="AEE81" s="797"/>
      <c r="AEF81" s="797"/>
      <c r="AEG81" s="797"/>
      <c r="AEH81" s="797"/>
      <c r="AEI81" s="797"/>
      <c r="AEJ81" s="797"/>
      <c r="AEK81" s="797"/>
      <c r="AEL81" s="797"/>
      <c r="AEM81" s="797"/>
      <c r="AEN81" s="797"/>
      <c r="AEO81" s="797"/>
      <c r="AEP81" s="797"/>
      <c r="AEQ81" s="797"/>
      <c r="AER81" s="797"/>
      <c r="AES81" s="797"/>
      <c r="AET81" s="797"/>
      <c r="AEU81" s="797"/>
      <c r="AEV81" s="797"/>
      <c r="AEW81" s="797"/>
      <c r="AEX81" s="797"/>
      <c r="AEY81" s="797"/>
      <c r="AEZ81" s="797"/>
      <c r="AFA81" s="797"/>
      <c r="AFB81" s="797"/>
      <c r="AFC81" s="797"/>
      <c r="AFD81" s="797"/>
      <c r="AFE81" s="797"/>
      <c r="AFF81" s="797"/>
      <c r="AFG81" s="797"/>
      <c r="AFH81" s="797"/>
      <c r="AFI81" s="797"/>
      <c r="AFJ81" s="797"/>
      <c r="AFK81" s="797"/>
      <c r="AFL81" s="797"/>
      <c r="AFM81" s="797"/>
      <c r="AFN81" s="797"/>
      <c r="AFO81" s="797"/>
      <c r="AFP81" s="797"/>
      <c r="AFQ81" s="797"/>
      <c r="AFR81" s="797"/>
      <c r="AFS81" s="797"/>
      <c r="AFT81" s="797"/>
      <c r="AFU81" s="797"/>
      <c r="AFV81" s="797"/>
      <c r="AFW81" s="797"/>
      <c r="AFX81" s="797"/>
      <c r="AFY81" s="797"/>
      <c r="AFZ81" s="797"/>
      <c r="AGA81" s="797"/>
      <c r="AGB81" s="797"/>
      <c r="AGC81" s="797"/>
      <c r="AGD81" s="797"/>
      <c r="AGE81" s="797"/>
      <c r="AGF81" s="797"/>
      <c r="AGG81" s="797"/>
      <c r="AGH81" s="797"/>
      <c r="AGI81" s="797"/>
      <c r="AGJ81" s="797"/>
      <c r="AGK81" s="797"/>
      <c r="AGL81" s="797"/>
      <c r="AGM81" s="797"/>
      <c r="AGN81" s="797"/>
      <c r="AGO81" s="797"/>
      <c r="AGP81" s="797"/>
      <c r="AGQ81" s="797"/>
      <c r="AGR81" s="797"/>
      <c r="AGS81" s="797"/>
      <c r="AGT81" s="797"/>
      <c r="AGU81" s="797"/>
      <c r="AGV81" s="797"/>
      <c r="AGW81" s="797"/>
      <c r="AGX81" s="797"/>
      <c r="AGY81" s="797"/>
      <c r="AGZ81" s="797"/>
      <c r="AHA81" s="797"/>
      <c r="AHB81" s="797"/>
      <c r="AHC81" s="797"/>
      <c r="AHD81" s="797"/>
      <c r="AHE81" s="797"/>
      <c r="AHF81" s="797"/>
      <c r="AHG81" s="797"/>
      <c r="AHH81" s="797"/>
      <c r="AHI81" s="797"/>
      <c r="AHJ81" s="797"/>
      <c r="AHK81" s="797"/>
      <c r="AHL81" s="797"/>
      <c r="AHM81" s="797"/>
      <c r="AHN81" s="797"/>
      <c r="AHO81" s="797"/>
      <c r="AHP81" s="797"/>
      <c r="AHQ81" s="797"/>
      <c r="AHR81" s="797"/>
      <c r="AHS81" s="797"/>
      <c r="AHT81" s="797"/>
      <c r="AHU81" s="797"/>
      <c r="AHV81" s="797"/>
      <c r="AHW81" s="797"/>
      <c r="AHX81" s="797"/>
      <c r="AHY81" s="797"/>
      <c r="AHZ81" s="797"/>
      <c r="AIA81" s="797"/>
      <c r="AIB81" s="797"/>
      <c r="AIC81" s="797"/>
      <c r="AID81" s="797"/>
      <c r="AIE81" s="797"/>
      <c r="AIF81" s="797"/>
      <c r="AIG81" s="797"/>
      <c r="AIH81" s="797"/>
      <c r="AII81" s="797"/>
      <c r="AIJ81" s="797"/>
      <c r="AIK81" s="797"/>
      <c r="AIL81" s="797"/>
      <c r="AIM81" s="797"/>
      <c r="AIN81" s="797"/>
      <c r="AIO81" s="797"/>
      <c r="AIP81" s="797"/>
      <c r="AIQ81" s="797"/>
      <c r="AIR81" s="797"/>
      <c r="AIS81" s="797"/>
      <c r="AIT81" s="797"/>
      <c r="AIU81" s="797"/>
      <c r="AIV81" s="797"/>
      <c r="AIW81" s="797"/>
      <c r="AIX81" s="797"/>
      <c r="AIY81" s="797"/>
      <c r="AIZ81" s="797"/>
      <c r="AJA81" s="797"/>
      <c r="AJB81" s="797"/>
      <c r="AJC81" s="797"/>
      <c r="AJD81" s="797"/>
      <c r="AJE81" s="797"/>
      <c r="AJF81" s="797"/>
      <c r="AJG81" s="797"/>
      <c r="AJH81" s="797"/>
      <c r="AJI81" s="797"/>
      <c r="AJJ81" s="797"/>
      <c r="AJK81" s="797"/>
      <c r="AJL81" s="797"/>
      <c r="AJM81" s="797"/>
      <c r="AJN81" s="797"/>
      <c r="AJO81" s="797"/>
      <c r="AJP81" s="797"/>
      <c r="AJQ81" s="797"/>
      <c r="AJR81" s="797"/>
      <c r="AJS81" s="797"/>
      <c r="AJT81" s="797"/>
      <c r="AJU81" s="797"/>
      <c r="AJV81" s="797"/>
      <c r="AJW81" s="797"/>
      <c r="AJX81" s="797"/>
      <c r="AJY81" s="797"/>
      <c r="AJZ81" s="797"/>
      <c r="AKA81" s="797"/>
      <c r="AKB81" s="797"/>
      <c r="AKC81" s="797"/>
      <c r="AKD81" s="797"/>
      <c r="AKE81" s="797"/>
      <c r="AKF81" s="797"/>
      <c r="AKG81" s="797"/>
      <c r="AKH81" s="797"/>
      <c r="AKI81" s="797"/>
      <c r="AKJ81" s="797"/>
      <c r="AKK81" s="797"/>
      <c r="AKL81" s="797"/>
      <c r="AKM81" s="797"/>
      <c r="AKN81" s="797"/>
      <c r="AKO81" s="797"/>
      <c r="AKP81" s="797"/>
      <c r="AKQ81" s="797"/>
      <c r="AKR81" s="797"/>
      <c r="AKS81" s="797"/>
      <c r="AKT81" s="797"/>
      <c r="AKU81" s="797"/>
      <c r="AKV81" s="797"/>
      <c r="AKW81" s="797"/>
      <c r="AKX81" s="797"/>
      <c r="AKY81" s="797"/>
      <c r="AKZ81" s="797"/>
      <c r="ALA81" s="797"/>
      <c r="ALB81" s="797"/>
      <c r="ALC81" s="797"/>
      <c r="ALD81" s="797"/>
      <c r="ALE81" s="797"/>
      <c r="ALF81" s="797"/>
      <c r="ALG81" s="797"/>
      <c r="ALH81" s="797"/>
      <c r="ALI81" s="797"/>
      <c r="ALJ81" s="797"/>
      <c r="ALK81" s="797"/>
      <c r="ALL81" s="797"/>
      <c r="ALM81" s="797"/>
      <c r="ALN81" s="797"/>
      <c r="ALO81" s="797"/>
      <c r="ALP81" s="797"/>
      <c r="ALQ81" s="797"/>
      <c r="ALR81" s="797"/>
      <c r="ALS81" s="797"/>
      <c r="ALT81" s="797"/>
      <c r="ALU81" s="797"/>
      <c r="ALV81" s="797"/>
      <c r="ALW81" s="797"/>
      <c r="ALX81" s="797"/>
      <c r="ALY81" s="797"/>
      <c r="ALZ81" s="797"/>
      <c r="AMA81" s="797"/>
      <c r="AMB81" s="797"/>
      <c r="AMC81" s="797"/>
      <c r="AMD81" s="797"/>
      <c r="AME81" s="797"/>
      <c r="AMF81" s="797"/>
      <c r="AMG81" s="797"/>
      <c r="AMH81" s="797"/>
      <c r="AMI81" s="797"/>
      <c r="AMJ81" s="797"/>
      <c r="AMK81" s="797"/>
      <c r="AML81" s="797"/>
      <c r="AMM81" s="797"/>
      <c r="AMN81" s="797"/>
      <c r="AMO81" s="797"/>
      <c r="AMP81" s="797"/>
      <c r="AMQ81" s="797"/>
      <c r="AMR81" s="797"/>
      <c r="AMS81" s="797"/>
      <c r="AMT81" s="797"/>
      <c r="AMU81" s="797"/>
      <c r="AMV81" s="797"/>
      <c r="AMW81" s="797"/>
      <c r="AMX81" s="797"/>
      <c r="AMY81" s="797"/>
      <c r="AMZ81" s="797"/>
      <c r="ANA81" s="797"/>
      <c r="ANB81" s="797"/>
      <c r="ANC81" s="797"/>
      <c r="AND81" s="797"/>
      <c r="ANE81" s="797"/>
      <c r="ANF81" s="797"/>
      <c r="ANG81" s="797"/>
      <c r="ANH81" s="797"/>
      <c r="ANI81" s="797"/>
      <c r="ANJ81" s="797"/>
      <c r="ANK81" s="797"/>
      <c r="ANL81" s="797"/>
      <c r="ANM81" s="797"/>
      <c r="ANN81" s="797"/>
      <c r="ANO81" s="797"/>
      <c r="ANP81" s="797"/>
      <c r="ANQ81" s="797"/>
      <c r="ANR81" s="797"/>
      <c r="ANS81" s="797"/>
      <c r="ANT81" s="797"/>
      <c r="ANU81" s="797"/>
      <c r="ANV81" s="797"/>
      <c r="ANW81" s="797"/>
      <c r="ANX81" s="797"/>
      <c r="ANY81" s="797"/>
      <c r="ANZ81" s="797"/>
      <c r="AOA81" s="797"/>
      <c r="AOB81" s="797"/>
      <c r="AOC81" s="797"/>
      <c r="AOD81" s="797"/>
      <c r="AOE81" s="797"/>
      <c r="AOF81" s="797"/>
      <c r="AOG81" s="797"/>
      <c r="AOH81" s="797"/>
      <c r="AOI81" s="797"/>
      <c r="AOJ81" s="797"/>
      <c r="AOK81" s="797"/>
      <c r="AOL81" s="797"/>
      <c r="AOM81" s="797"/>
      <c r="AON81" s="797"/>
      <c r="AOO81" s="797"/>
      <c r="AOP81" s="797"/>
      <c r="AOQ81" s="797"/>
      <c r="AOR81" s="797"/>
      <c r="AOS81" s="797"/>
      <c r="AOT81" s="797"/>
      <c r="AOU81" s="797"/>
      <c r="AOV81" s="797"/>
      <c r="AOW81" s="797"/>
      <c r="AOX81" s="797"/>
      <c r="AOY81" s="797"/>
      <c r="AOZ81" s="797"/>
      <c r="APA81" s="797"/>
      <c r="APB81" s="797"/>
      <c r="APC81" s="797"/>
      <c r="APD81" s="797"/>
      <c r="APE81" s="797"/>
      <c r="APF81" s="797"/>
      <c r="APG81" s="797"/>
      <c r="APH81" s="797"/>
      <c r="API81" s="797"/>
      <c r="APJ81" s="797"/>
      <c r="APK81" s="797"/>
      <c r="APL81" s="797"/>
      <c r="APM81" s="797"/>
      <c r="APN81" s="797"/>
      <c r="APO81" s="797"/>
      <c r="APP81" s="797"/>
      <c r="APQ81" s="797"/>
      <c r="APR81" s="797"/>
      <c r="APS81" s="797"/>
      <c r="APT81" s="797"/>
      <c r="APU81" s="797"/>
      <c r="APV81" s="797"/>
      <c r="APW81" s="797"/>
      <c r="APX81" s="797"/>
      <c r="APY81" s="797"/>
      <c r="APZ81" s="797"/>
      <c r="AQA81" s="797"/>
      <c r="AQB81" s="797"/>
      <c r="AQC81" s="797"/>
      <c r="AQD81" s="797"/>
      <c r="AQE81" s="797"/>
      <c r="AQF81" s="797"/>
      <c r="AQG81" s="797"/>
      <c r="AQH81" s="797"/>
      <c r="AQI81" s="797"/>
      <c r="AQJ81" s="797"/>
      <c r="AQK81" s="797"/>
      <c r="AQL81" s="797"/>
      <c r="AQM81" s="797"/>
      <c r="AQN81" s="797"/>
      <c r="AQO81" s="797"/>
      <c r="AQP81" s="797"/>
      <c r="AQQ81" s="797"/>
      <c r="AQR81" s="797"/>
      <c r="AQS81" s="797"/>
      <c r="AQT81" s="797"/>
      <c r="AQU81" s="797"/>
      <c r="AQV81" s="797"/>
      <c r="AQW81" s="797"/>
      <c r="AQX81" s="797"/>
      <c r="AQY81" s="797"/>
      <c r="AQZ81" s="797"/>
      <c r="ARA81" s="797"/>
      <c r="ARB81" s="797"/>
      <c r="ARC81" s="797"/>
      <c r="ARD81" s="797"/>
      <c r="ARE81" s="797"/>
      <c r="ARF81" s="797"/>
      <c r="ARG81" s="797"/>
      <c r="ARH81" s="797"/>
      <c r="ARI81" s="797"/>
      <c r="ARJ81" s="797"/>
      <c r="ARK81" s="797"/>
      <c r="ARL81" s="797"/>
      <c r="ARM81" s="797"/>
      <c r="ARN81" s="797"/>
      <c r="ARO81" s="797"/>
      <c r="ARP81" s="797"/>
      <c r="ARQ81" s="797"/>
      <c r="ARR81" s="797"/>
      <c r="ARS81" s="797"/>
      <c r="ART81" s="797"/>
      <c r="ARU81" s="797"/>
      <c r="ARV81" s="797"/>
      <c r="ARW81" s="797"/>
      <c r="ARX81" s="797"/>
      <c r="ARY81" s="797"/>
      <c r="ARZ81" s="797"/>
      <c r="ASA81" s="797"/>
      <c r="ASB81" s="797"/>
      <c r="ASC81" s="797"/>
      <c r="ASD81" s="797"/>
      <c r="ASE81" s="797"/>
      <c r="ASF81" s="797"/>
      <c r="ASG81" s="797"/>
      <c r="ASH81" s="797"/>
      <c r="ASI81" s="797"/>
      <c r="ASJ81" s="797"/>
      <c r="ASK81" s="797"/>
      <c r="ASL81" s="797"/>
      <c r="ASM81" s="797"/>
      <c r="ASN81" s="797"/>
      <c r="ASO81" s="797"/>
      <c r="ASP81" s="797"/>
      <c r="ASQ81" s="797"/>
      <c r="ASR81" s="797"/>
      <c r="ASS81" s="797"/>
      <c r="AST81" s="797"/>
      <c r="ASU81" s="797"/>
      <c r="ASV81" s="797"/>
      <c r="ASW81" s="797"/>
      <c r="ASX81" s="797"/>
      <c r="ASY81" s="797"/>
      <c r="ASZ81" s="797"/>
      <c r="ATA81" s="797"/>
      <c r="ATB81" s="797"/>
      <c r="ATC81" s="797"/>
      <c r="ATD81" s="797"/>
      <c r="ATE81" s="797"/>
      <c r="ATF81" s="797"/>
      <c r="ATG81" s="797"/>
      <c r="ATH81" s="797"/>
      <c r="ATI81" s="797"/>
      <c r="ATJ81" s="797"/>
      <c r="ATK81" s="797"/>
      <c r="ATL81" s="797"/>
      <c r="ATM81" s="797"/>
      <c r="ATN81" s="797"/>
      <c r="ATO81" s="797"/>
      <c r="ATP81" s="797"/>
      <c r="ATQ81" s="797"/>
      <c r="ATR81" s="797"/>
      <c r="ATS81" s="797"/>
      <c r="ATT81" s="797"/>
      <c r="ATU81" s="797"/>
      <c r="ATV81" s="797"/>
      <c r="ATW81" s="797"/>
      <c r="ATX81" s="797"/>
      <c r="ATY81" s="797"/>
      <c r="ATZ81" s="797"/>
      <c r="AUA81" s="797"/>
      <c r="AUB81" s="797"/>
      <c r="AUC81" s="797"/>
      <c r="AUD81" s="797"/>
      <c r="AUE81" s="797"/>
      <c r="AUF81" s="797"/>
      <c r="AUG81" s="797"/>
      <c r="AUH81" s="797"/>
      <c r="AUI81" s="797"/>
      <c r="AUJ81" s="797"/>
      <c r="AUK81" s="797"/>
      <c r="AUL81" s="797"/>
      <c r="AUM81" s="797"/>
      <c r="AUN81" s="797"/>
      <c r="AUO81" s="797"/>
      <c r="AUP81" s="797"/>
      <c r="AUQ81" s="797"/>
      <c r="AUR81" s="797"/>
      <c r="AUS81" s="797"/>
      <c r="AUT81" s="797"/>
      <c r="AUU81" s="797"/>
      <c r="AUV81" s="797"/>
      <c r="AUW81" s="797"/>
      <c r="AUX81" s="797"/>
      <c r="AUY81" s="797"/>
      <c r="AUZ81" s="797"/>
      <c r="AVA81" s="797"/>
      <c r="AVB81" s="797"/>
      <c r="AVC81" s="797"/>
      <c r="AVD81" s="797"/>
      <c r="AVE81" s="797"/>
      <c r="AVF81" s="797"/>
      <c r="AVG81" s="797"/>
      <c r="AVH81" s="797"/>
      <c r="AVI81" s="797"/>
      <c r="AVJ81" s="797"/>
      <c r="AVK81" s="797"/>
      <c r="AVL81" s="797"/>
      <c r="AVM81" s="797"/>
      <c r="AVN81" s="797"/>
      <c r="AVO81" s="797"/>
      <c r="AVP81" s="797"/>
      <c r="AVQ81" s="797"/>
      <c r="AVR81" s="797"/>
      <c r="AVS81" s="797"/>
      <c r="AVT81" s="797"/>
      <c r="AVU81" s="797"/>
      <c r="AVV81" s="797"/>
      <c r="AVW81" s="797"/>
      <c r="AVX81" s="797"/>
      <c r="AVY81" s="797"/>
      <c r="AVZ81" s="797"/>
      <c r="AWA81" s="797"/>
      <c r="AWB81" s="797"/>
      <c r="AWC81" s="797"/>
      <c r="AWD81" s="797"/>
      <c r="AWE81" s="797"/>
      <c r="AWF81" s="797"/>
      <c r="AWG81" s="797"/>
      <c r="AWH81" s="797"/>
      <c r="AWI81" s="797"/>
      <c r="AWJ81" s="797"/>
      <c r="AWK81" s="797"/>
      <c r="AWL81" s="797"/>
      <c r="AWM81" s="797"/>
      <c r="AWN81" s="797"/>
      <c r="AWO81" s="797"/>
      <c r="AWP81" s="797"/>
      <c r="AWQ81" s="797"/>
      <c r="AWR81" s="797"/>
      <c r="AWS81" s="797"/>
      <c r="AWT81" s="797"/>
      <c r="AWU81" s="797"/>
      <c r="AWV81" s="797"/>
      <c r="AWW81" s="797"/>
      <c r="AWX81" s="797"/>
      <c r="AWY81" s="797"/>
      <c r="AWZ81" s="797"/>
      <c r="AXA81" s="797"/>
      <c r="AXB81" s="797"/>
      <c r="AXC81" s="797"/>
      <c r="AXD81" s="797"/>
      <c r="AXE81" s="797"/>
      <c r="AXF81" s="797"/>
      <c r="AXG81" s="797"/>
      <c r="AXH81" s="797"/>
      <c r="AXI81" s="797"/>
      <c r="AXJ81" s="797"/>
      <c r="AXK81" s="797"/>
      <c r="AXL81" s="797"/>
      <c r="AXM81" s="797"/>
      <c r="AXN81" s="797"/>
      <c r="AXO81" s="797"/>
      <c r="AXP81" s="797"/>
      <c r="AXQ81" s="797"/>
      <c r="AXR81" s="797"/>
      <c r="AXS81" s="797"/>
      <c r="AXT81" s="797"/>
      <c r="AXU81" s="797"/>
      <c r="AXV81" s="797"/>
      <c r="AXW81" s="797"/>
      <c r="AXX81" s="797"/>
      <c r="AXY81" s="797"/>
      <c r="AXZ81" s="797"/>
      <c r="AYA81" s="797"/>
      <c r="AYB81" s="797"/>
      <c r="AYC81" s="797"/>
      <c r="AYD81" s="797"/>
      <c r="AYE81" s="797"/>
      <c r="AYF81" s="797"/>
      <c r="AYG81" s="797"/>
      <c r="AYH81" s="797"/>
      <c r="AYI81" s="797"/>
      <c r="AYJ81" s="797"/>
      <c r="AYK81" s="797"/>
      <c r="AYL81" s="797"/>
      <c r="AYM81" s="797"/>
      <c r="AYN81" s="797"/>
      <c r="AYO81" s="797"/>
      <c r="AYP81" s="797"/>
      <c r="AYQ81" s="797"/>
      <c r="AYR81" s="797"/>
      <c r="AYS81" s="797"/>
      <c r="AYT81" s="797"/>
      <c r="AYU81" s="797"/>
      <c r="AYV81" s="797"/>
      <c r="AYW81" s="797"/>
      <c r="AYX81" s="797"/>
      <c r="AYY81" s="797"/>
      <c r="AYZ81" s="797"/>
      <c r="AZA81" s="797"/>
      <c r="AZB81" s="797"/>
      <c r="AZC81" s="797"/>
      <c r="AZD81" s="797"/>
      <c r="AZE81" s="797"/>
      <c r="AZF81" s="797"/>
      <c r="AZG81" s="797"/>
      <c r="AZH81" s="797"/>
      <c r="AZI81" s="797"/>
      <c r="AZJ81" s="797"/>
      <c r="AZK81" s="797"/>
      <c r="AZL81" s="797"/>
      <c r="AZM81" s="797"/>
      <c r="AZN81" s="797"/>
      <c r="AZO81" s="797"/>
      <c r="AZP81" s="797"/>
      <c r="AZQ81" s="797"/>
      <c r="AZR81" s="797"/>
      <c r="AZS81" s="797"/>
      <c r="AZT81" s="797"/>
      <c r="AZU81" s="797"/>
      <c r="AZV81" s="797"/>
      <c r="AZW81" s="797"/>
      <c r="AZX81" s="797"/>
      <c r="AZY81" s="797"/>
      <c r="AZZ81" s="797"/>
      <c r="BAA81" s="797"/>
      <c r="BAB81" s="797"/>
      <c r="BAC81" s="797"/>
      <c r="BAD81" s="797"/>
      <c r="BAE81" s="797"/>
      <c r="BAF81" s="797"/>
      <c r="BAG81" s="797"/>
      <c r="BAH81" s="797"/>
      <c r="BAI81" s="797"/>
      <c r="BAJ81" s="797"/>
      <c r="BAK81" s="797"/>
      <c r="BAL81" s="797"/>
      <c r="BAM81" s="797"/>
      <c r="BAN81" s="797"/>
      <c r="BAO81" s="797"/>
      <c r="BAP81" s="797"/>
      <c r="BAQ81" s="797"/>
      <c r="BAR81" s="797"/>
      <c r="BAS81" s="797"/>
      <c r="BAT81" s="797"/>
      <c r="BAU81" s="797"/>
      <c r="BAV81" s="797"/>
      <c r="BAW81" s="797"/>
      <c r="BAX81" s="797"/>
      <c r="BAY81" s="797"/>
      <c r="BAZ81" s="797"/>
      <c r="BBA81" s="797"/>
      <c r="BBB81" s="797"/>
      <c r="BBC81" s="797"/>
      <c r="BBD81" s="797"/>
      <c r="BBE81" s="797"/>
      <c r="BBF81" s="797"/>
      <c r="BBG81" s="797"/>
      <c r="BBH81" s="797"/>
      <c r="BBI81" s="797"/>
      <c r="BBJ81" s="797"/>
      <c r="BBK81" s="797"/>
      <c r="BBL81" s="797"/>
      <c r="BBM81" s="797"/>
      <c r="BBN81" s="797"/>
      <c r="BBO81" s="797"/>
      <c r="BBP81" s="797"/>
      <c r="BBQ81" s="797"/>
      <c r="BBR81" s="797"/>
      <c r="BBS81" s="797"/>
      <c r="BBT81" s="797"/>
      <c r="BBU81" s="797"/>
      <c r="BBV81" s="797"/>
      <c r="BBW81" s="797"/>
      <c r="BBX81" s="797"/>
      <c r="BBY81" s="797"/>
      <c r="BBZ81" s="797"/>
      <c r="BCA81" s="797"/>
      <c r="BCB81" s="797"/>
      <c r="BCC81" s="797"/>
      <c r="BCD81" s="797"/>
      <c r="BCE81" s="797"/>
      <c r="BCF81" s="797"/>
      <c r="BCG81" s="797"/>
      <c r="BCH81" s="797"/>
      <c r="BCI81" s="797"/>
      <c r="BCJ81" s="797"/>
      <c r="BCK81" s="797"/>
      <c r="BCL81" s="797"/>
      <c r="BCM81" s="797"/>
      <c r="BCN81" s="797"/>
      <c r="BCO81" s="797"/>
      <c r="BCP81" s="797"/>
      <c r="BCQ81" s="797"/>
      <c r="BCR81" s="797"/>
      <c r="BCS81" s="797"/>
      <c r="BCT81" s="797"/>
      <c r="BCU81" s="797"/>
      <c r="BCV81" s="797"/>
      <c r="BCW81" s="797"/>
      <c r="BCX81" s="797"/>
      <c r="BCY81" s="797"/>
      <c r="BCZ81" s="797"/>
      <c r="BDA81" s="797"/>
      <c r="BDB81" s="797"/>
      <c r="BDC81" s="797"/>
      <c r="BDD81" s="797"/>
      <c r="BDE81" s="797"/>
      <c r="BDF81" s="797"/>
      <c r="BDG81" s="797"/>
      <c r="BDH81" s="797"/>
      <c r="BDI81" s="797"/>
      <c r="BDJ81" s="797"/>
      <c r="BDK81" s="797"/>
      <c r="BDL81" s="797"/>
      <c r="BDM81" s="797"/>
      <c r="BDN81" s="797"/>
      <c r="BDO81" s="797"/>
      <c r="BDP81" s="797"/>
      <c r="BDQ81" s="797"/>
      <c r="BDR81" s="797"/>
      <c r="BDS81" s="797"/>
      <c r="BDT81" s="797"/>
      <c r="BDU81" s="797"/>
      <c r="BDV81" s="797"/>
      <c r="BDW81" s="797"/>
      <c r="BDX81" s="797"/>
      <c r="BDY81" s="797"/>
      <c r="BDZ81" s="797"/>
      <c r="BEA81" s="797"/>
      <c r="BEB81" s="797"/>
      <c r="BEC81" s="797"/>
      <c r="BED81" s="797"/>
      <c r="BEE81" s="797"/>
      <c r="BEF81" s="797"/>
      <c r="BEG81" s="797"/>
      <c r="BEH81" s="797"/>
      <c r="BEI81" s="797"/>
      <c r="BEJ81" s="797"/>
      <c r="BEK81" s="797"/>
      <c r="BEL81" s="797"/>
      <c r="BEM81" s="797"/>
      <c r="BEN81" s="797"/>
      <c r="BEO81" s="797"/>
      <c r="BEP81" s="797"/>
      <c r="BEQ81" s="797"/>
      <c r="BER81" s="797"/>
      <c r="BES81" s="797"/>
      <c r="BET81" s="797"/>
      <c r="BEU81" s="797"/>
      <c r="BEV81" s="797"/>
      <c r="BEW81" s="797"/>
      <c r="BEX81" s="797"/>
      <c r="BEY81" s="797"/>
      <c r="BEZ81" s="797"/>
      <c r="BFA81" s="797"/>
      <c r="BFB81" s="797"/>
      <c r="BFC81" s="797"/>
      <c r="BFD81" s="797"/>
      <c r="BFE81" s="797"/>
      <c r="BFF81" s="797"/>
      <c r="BFG81" s="797"/>
      <c r="BFH81" s="797"/>
      <c r="BFI81" s="797"/>
      <c r="BFJ81" s="797"/>
      <c r="BFK81" s="797"/>
      <c r="BFL81" s="797"/>
      <c r="BFM81" s="797"/>
      <c r="BFN81" s="797"/>
      <c r="BFO81" s="797"/>
      <c r="BFP81" s="797"/>
      <c r="BFQ81" s="797"/>
      <c r="BFR81" s="797"/>
      <c r="BFS81" s="797"/>
      <c r="BFT81" s="797"/>
      <c r="BFU81" s="797"/>
      <c r="BFV81" s="797"/>
      <c r="BFW81" s="797"/>
      <c r="BFX81" s="797"/>
      <c r="BFY81" s="797"/>
      <c r="BFZ81" s="797"/>
      <c r="BGA81" s="797"/>
      <c r="BGB81" s="797"/>
      <c r="BGC81" s="797"/>
      <c r="BGD81" s="797"/>
      <c r="BGE81" s="797"/>
      <c r="BGF81" s="797"/>
      <c r="BGG81" s="797"/>
      <c r="BGH81" s="797"/>
      <c r="BGI81" s="797"/>
      <c r="BGJ81" s="797"/>
      <c r="BGK81" s="797"/>
      <c r="BGL81" s="797"/>
      <c r="BGM81" s="797"/>
      <c r="BGN81" s="797"/>
      <c r="BGO81" s="797"/>
      <c r="BGP81" s="797"/>
      <c r="BGQ81" s="797"/>
      <c r="BGR81" s="797"/>
      <c r="BGS81" s="797"/>
      <c r="BGT81" s="797"/>
      <c r="BGU81" s="797"/>
      <c r="BGV81" s="797"/>
      <c r="BGW81" s="797"/>
      <c r="BGX81" s="797"/>
      <c r="BGY81" s="797"/>
      <c r="BGZ81" s="797"/>
      <c r="BHA81" s="797"/>
      <c r="BHB81" s="797"/>
      <c r="BHC81" s="797"/>
      <c r="BHD81" s="797"/>
      <c r="BHE81" s="797"/>
      <c r="BHF81" s="797"/>
      <c r="BHG81" s="797"/>
      <c r="BHH81" s="797"/>
      <c r="BHI81" s="797"/>
      <c r="BHJ81" s="797"/>
      <c r="BHK81" s="797"/>
      <c r="BHL81" s="797"/>
      <c r="BHM81" s="797"/>
      <c r="BHN81" s="797"/>
      <c r="BHO81" s="797"/>
      <c r="BHP81" s="797"/>
      <c r="BHQ81" s="797"/>
      <c r="BHR81" s="797"/>
      <c r="BHS81" s="797"/>
      <c r="BHT81" s="797"/>
      <c r="BHU81" s="797"/>
      <c r="BHV81" s="797"/>
      <c r="BHW81" s="797"/>
      <c r="BHX81" s="797"/>
      <c r="BHY81" s="797"/>
      <c r="BHZ81" s="797"/>
      <c r="BIA81" s="797"/>
      <c r="BIB81" s="797"/>
      <c r="BIC81" s="797"/>
      <c r="BID81" s="797"/>
      <c r="BIE81" s="797"/>
      <c r="BIF81" s="797"/>
      <c r="BIG81" s="797"/>
      <c r="BIH81" s="797"/>
      <c r="BII81" s="797"/>
      <c r="BIJ81" s="797"/>
      <c r="BIK81" s="797"/>
      <c r="BIL81" s="797"/>
      <c r="BIM81" s="797"/>
      <c r="BIN81" s="797"/>
      <c r="BIO81" s="797"/>
      <c r="BIP81" s="797"/>
      <c r="BIQ81" s="797"/>
      <c r="BIR81" s="797"/>
      <c r="BIS81" s="797"/>
      <c r="BIT81" s="797"/>
      <c r="BIU81" s="797"/>
      <c r="BIV81" s="797"/>
      <c r="BIW81" s="797"/>
      <c r="BIX81" s="797"/>
      <c r="BIY81" s="797"/>
      <c r="BIZ81" s="797"/>
      <c r="BJA81" s="797"/>
      <c r="BJB81" s="797"/>
      <c r="BJC81" s="797"/>
      <c r="BJD81" s="797"/>
      <c r="BJE81" s="797"/>
      <c r="BJF81" s="797"/>
      <c r="BJG81" s="797"/>
      <c r="BJH81" s="797"/>
      <c r="BJI81" s="797"/>
      <c r="BJJ81" s="797"/>
      <c r="BJK81" s="797"/>
      <c r="BJL81" s="797"/>
      <c r="BJM81" s="797"/>
      <c r="BJN81" s="797"/>
      <c r="BJO81" s="797"/>
      <c r="BJP81" s="797"/>
      <c r="BJQ81" s="797"/>
      <c r="BJR81" s="797"/>
      <c r="BJS81" s="797"/>
      <c r="BJT81" s="797"/>
      <c r="BJU81" s="797"/>
      <c r="BJV81" s="797"/>
      <c r="BJW81" s="797"/>
      <c r="BJX81" s="797"/>
      <c r="BJY81" s="797"/>
      <c r="BJZ81" s="797"/>
      <c r="BKA81" s="797"/>
      <c r="BKB81" s="797"/>
      <c r="BKC81" s="797"/>
      <c r="BKD81" s="797"/>
      <c r="BKE81" s="797"/>
      <c r="BKF81" s="797"/>
      <c r="BKG81" s="797"/>
      <c r="BKH81" s="797"/>
      <c r="BKI81" s="797"/>
      <c r="BKJ81" s="797"/>
      <c r="BKK81" s="797"/>
      <c r="BKL81" s="797"/>
      <c r="BKM81" s="797"/>
      <c r="BKN81" s="797"/>
      <c r="BKO81" s="797"/>
      <c r="BKP81" s="797"/>
      <c r="BKQ81" s="797"/>
      <c r="BKR81" s="797"/>
      <c r="BKS81" s="797"/>
      <c r="BKT81" s="797"/>
      <c r="BKU81" s="797"/>
      <c r="BKV81" s="797"/>
      <c r="BKW81" s="797"/>
      <c r="BKX81" s="797"/>
      <c r="BKY81" s="797"/>
      <c r="BKZ81" s="797"/>
      <c r="BLA81" s="797"/>
      <c r="BLB81" s="797"/>
      <c r="BLC81" s="797"/>
      <c r="BLD81" s="797"/>
      <c r="BLE81" s="797"/>
      <c r="BLF81" s="797"/>
      <c r="BLG81" s="797"/>
      <c r="BLH81" s="797"/>
      <c r="BLI81" s="797"/>
      <c r="BLJ81" s="797"/>
      <c r="BLK81" s="797"/>
      <c r="BLL81" s="797"/>
      <c r="BLM81" s="797"/>
      <c r="BLN81" s="797"/>
      <c r="BLO81" s="797"/>
      <c r="BLP81" s="797"/>
      <c r="BLQ81" s="797"/>
      <c r="BLR81" s="797"/>
      <c r="BLS81" s="797"/>
      <c r="BLT81" s="797"/>
      <c r="BLU81" s="797"/>
      <c r="BLV81" s="797"/>
      <c r="BLW81" s="797"/>
      <c r="BLX81" s="797"/>
      <c r="BLY81" s="797"/>
      <c r="BLZ81" s="797"/>
      <c r="BMA81" s="797"/>
      <c r="BMB81" s="797"/>
      <c r="BMC81" s="797"/>
      <c r="BMD81" s="797"/>
      <c r="BME81" s="797"/>
      <c r="BMF81" s="797"/>
      <c r="BMG81" s="797"/>
      <c r="BMH81" s="797"/>
      <c r="BMI81" s="797"/>
      <c r="BMJ81" s="797"/>
      <c r="BMK81" s="797"/>
      <c r="BML81" s="797"/>
      <c r="BMM81" s="797"/>
      <c r="BMN81" s="797"/>
      <c r="BMO81" s="797"/>
      <c r="BMP81" s="797"/>
      <c r="BMQ81" s="797"/>
      <c r="BMR81" s="797"/>
      <c r="BMS81" s="797"/>
      <c r="BMT81" s="797"/>
      <c r="BMU81" s="797"/>
      <c r="BMV81" s="797"/>
      <c r="BMW81" s="797"/>
      <c r="BMX81" s="797"/>
      <c r="BMY81" s="797"/>
      <c r="BMZ81" s="797"/>
      <c r="BNA81" s="797"/>
      <c r="BNB81" s="797"/>
      <c r="BNC81" s="797"/>
      <c r="BND81" s="797"/>
      <c r="BNE81" s="797"/>
      <c r="BNF81" s="797"/>
      <c r="BNG81" s="797"/>
      <c r="BNH81" s="797"/>
      <c r="BNI81" s="797"/>
      <c r="BNJ81" s="797"/>
      <c r="BNK81" s="797"/>
      <c r="BNL81" s="797"/>
      <c r="BNM81" s="797"/>
      <c r="BNN81" s="797"/>
      <c r="BNO81" s="797"/>
      <c r="BNP81" s="797"/>
      <c r="BNQ81" s="797"/>
      <c r="BNR81" s="797"/>
      <c r="BNS81" s="797"/>
      <c r="BNT81" s="797"/>
      <c r="BNU81" s="797"/>
      <c r="BNV81" s="797"/>
      <c r="BNW81" s="797"/>
      <c r="BNX81" s="797"/>
      <c r="BNY81" s="797"/>
      <c r="BNZ81" s="797"/>
      <c r="BOA81" s="797"/>
      <c r="BOB81" s="797"/>
      <c r="BOC81" s="797"/>
      <c r="BOD81" s="797"/>
      <c r="BOE81" s="797"/>
      <c r="BOF81" s="797"/>
      <c r="BOG81" s="797"/>
      <c r="BOH81" s="797"/>
      <c r="BOI81" s="797"/>
      <c r="BOJ81" s="797"/>
      <c r="BOK81" s="797"/>
      <c r="BOL81" s="797"/>
      <c r="BOM81" s="797"/>
      <c r="BON81" s="797"/>
      <c r="BOO81" s="797"/>
      <c r="BOP81" s="797"/>
      <c r="BOQ81" s="797"/>
      <c r="BOR81" s="797"/>
      <c r="BOS81" s="797"/>
      <c r="BOT81" s="797"/>
      <c r="BOU81" s="797"/>
      <c r="BOV81" s="797"/>
      <c r="BOW81" s="797"/>
      <c r="BOX81" s="797"/>
      <c r="BOY81" s="797"/>
      <c r="BOZ81" s="797"/>
      <c r="BPA81" s="797"/>
      <c r="BPB81" s="797"/>
      <c r="BPC81" s="797"/>
      <c r="BPD81" s="797"/>
      <c r="BPE81" s="797"/>
      <c r="BPF81" s="797"/>
      <c r="BPG81" s="797"/>
      <c r="BPH81" s="797"/>
      <c r="BPI81" s="797"/>
      <c r="BPJ81" s="797"/>
      <c r="BPK81" s="797"/>
      <c r="BPL81" s="797"/>
      <c r="BPM81" s="797"/>
      <c r="BPN81" s="797"/>
      <c r="BPO81" s="797"/>
      <c r="BPP81" s="797"/>
      <c r="BPQ81" s="797"/>
      <c r="BPR81" s="797"/>
      <c r="BPS81" s="797"/>
      <c r="BPT81" s="797"/>
      <c r="BPU81" s="797"/>
      <c r="BPV81" s="797"/>
      <c r="BPW81" s="797"/>
      <c r="BPX81" s="797"/>
      <c r="BPY81" s="797"/>
      <c r="BPZ81" s="797"/>
      <c r="BQA81" s="797"/>
      <c r="BQB81" s="797"/>
      <c r="BQC81" s="797"/>
      <c r="BQD81" s="797"/>
      <c r="BQE81" s="797"/>
      <c r="BQF81" s="797"/>
      <c r="BQG81" s="797"/>
      <c r="BQH81" s="797"/>
      <c r="BQI81" s="797"/>
      <c r="BQJ81" s="797"/>
      <c r="BQK81" s="797"/>
      <c r="BQL81" s="797"/>
      <c r="BQM81" s="797"/>
      <c r="BQN81" s="797"/>
      <c r="BQO81" s="797"/>
      <c r="BQP81" s="797"/>
      <c r="BQQ81" s="797"/>
      <c r="BQR81" s="797"/>
      <c r="BQS81" s="797"/>
      <c r="BQT81" s="797"/>
      <c r="BQU81" s="797"/>
      <c r="BQV81" s="797"/>
      <c r="BQW81" s="797"/>
      <c r="BQX81" s="797"/>
      <c r="BQY81" s="797"/>
      <c r="BQZ81" s="797"/>
      <c r="BRA81" s="797"/>
      <c r="BRB81" s="797"/>
      <c r="BRC81" s="797"/>
      <c r="BRD81" s="797"/>
      <c r="BRE81" s="797"/>
      <c r="BRF81" s="797"/>
      <c r="BRG81" s="797"/>
      <c r="BRH81" s="797"/>
      <c r="BRI81" s="797"/>
      <c r="BRJ81" s="797"/>
      <c r="BRK81" s="797"/>
      <c r="BRL81" s="797"/>
      <c r="BRM81" s="797"/>
      <c r="BRN81" s="797"/>
      <c r="BRO81" s="797"/>
      <c r="BRP81" s="797"/>
      <c r="BRQ81" s="797"/>
      <c r="BRR81" s="797"/>
      <c r="BRS81" s="797"/>
      <c r="BRT81" s="797"/>
      <c r="BRU81" s="797"/>
      <c r="BRV81" s="797"/>
      <c r="BRW81" s="797"/>
      <c r="BRX81" s="797"/>
      <c r="BRY81" s="797"/>
      <c r="BRZ81" s="797"/>
      <c r="BSA81" s="797"/>
      <c r="BSB81" s="797"/>
      <c r="BSC81" s="797"/>
      <c r="BSD81" s="797"/>
      <c r="BSE81" s="797"/>
      <c r="BSF81" s="797"/>
      <c r="BSG81" s="797"/>
      <c r="BSH81" s="797"/>
      <c r="BSI81" s="797"/>
      <c r="BSJ81" s="797"/>
      <c r="BSK81" s="797"/>
      <c r="BSL81" s="797"/>
      <c r="BSM81" s="797"/>
      <c r="BSN81" s="797"/>
      <c r="BSO81" s="797"/>
      <c r="BSP81" s="797"/>
      <c r="BSQ81" s="797"/>
      <c r="BSR81" s="797"/>
      <c r="BSS81" s="797"/>
      <c r="BST81" s="797"/>
      <c r="BSU81" s="797"/>
      <c r="BSV81" s="797"/>
      <c r="BSW81" s="797"/>
      <c r="BSX81" s="797"/>
      <c r="BSY81" s="797"/>
      <c r="BSZ81" s="797"/>
      <c r="BTA81" s="797"/>
      <c r="BTB81" s="797"/>
      <c r="BTC81" s="797"/>
      <c r="BTD81" s="797"/>
      <c r="BTE81" s="797"/>
      <c r="BTF81" s="797"/>
      <c r="BTG81" s="797"/>
      <c r="BTH81" s="797"/>
      <c r="BTI81" s="797"/>
      <c r="BTJ81" s="797"/>
      <c r="BTK81" s="797"/>
      <c r="BTL81" s="797"/>
      <c r="BTM81" s="797"/>
      <c r="BTN81" s="797"/>
      <c r="BTO81" s="797"/>
      <c r="BTP81" s="797"/>
      <c r="BTQ81" s="797"/>
      <c r="BTR81" s="797"/>
      <c r="BTS81" s="797"/>
      <c r="BTT81" s="797"/>
      <c r="BTU81" s="797"/>
      <c r="BTV81" s="797"/>
      <c r="BTW81" s="797"/>
      <c r="BTX81" s="797"/>
      <c r="BTY81" s="797"/>
      <c r="BTZ81" s="797"/>
      <c r="BUA81" s="797"/>
      <c r="BUB81" s="797"/>
      <c r="BUC81" s="797"/>
      <c r="BUD81" s="797"/>
      <c r="BUE81" s="797"/>
      <c r="BUF81" s="797"/>
      <c r="BUG81" s="797"/>
      <c r="BUH81" s="797"/>
      <c r="BUI81" s="797"/>
      <c r="BUJ81" s="797"/>
      <c r="BUK81" s="797"/>
      <c r="BUL81" s="797"/>
      <c r="BUM81" s="797"/>
      <c r="BUN81" s="797"/>
      <c r="BUO81" s="797"/>
      <c r="BUP81" s="797"/>
      <c r="BUQ81" s="797"/>
      <c r="BUR81" s="797"/>
      <c r="BUS81" s="797"/>
      <c r="BUT81" s="797"/>
      <c r="BUU81" s="797"/>
      <c r="BUV81" s="797"/>
      <c r="BUW81" s="797"/>
      <c r="BUX81" s="797"/>
      <c r="BUY81" s="797"/>
      <c r="BUZ81" s="797"/>
      <c r="BVA81" s="797"/>
      <c r="BVB81" s="797"/>
      <c r="BVC81" s="797"/>
      <c r="BVD81" s="797"/>
      <c r="BVE81" s="797"/>
      <c r="BVF81" s="797"/>
      <c r="BVG81" s="797"/>
      <c r="BVH81" s="797"/>
      <c r="BVI81" s="797"/>
      <c r="BVJ81" s="797"/>
      <c r="BVK81" s="797"/>
      <c r="BVL81" s="797"/>
      <c r="BVM81" s="797"/>
      <c r="BVN81" s="797"/>
      <c r="BVO81" s="797"/>
      <c r="BVP81" s="797"/>
      <c r="BVQ81" s="797"/>
      <c r="BVR81" s="797"/>
      <c r="BVS81" s="797"/>
      <c r="BVT81" s="797"/>
      <c r="BVU81" s="797"/>
      <c r="BVV81" s="797"/>
      <c r="BVW81" s="797"/>
      <c r="BVX81" s="797"/>
      <c r="BVY81" s="797"/>
      <c r="BVZ81" s="797"/>
      <c r="BWA81" s="797"/>
      <c r="BWB81" s="797"/>
      <c r="BWC81" s="797"/>
      <c r="BWD81" s="797"/>
      <c r="BWE81" s="797"/>
      <c r="BWF81" s="797"/>
      <c r="BWG81" s="797"/>
      <c r="BWH81" s="797"/>
      <c r="BWI81" s="797"/>
      <c r="BWJ81" s="797"/>
      <c r="BWK81" s="797"/>
      <c r="BWL81" s="797"/>
      <c r="BWM81" s="797"/>
      <c r="BWN81" s="797"/>
      <c r="BWO81" s="797"/>
      <c r="BWP81" s="797"/>
      <c r="BWQ81" s="797"/>
      <c r="BWR81" s="797"/>
      <c r="BWS81" s="797"/>
      <c r="BWT81" s="797"/>
      <c r="BWU81" s="797"/>
      <c r="BWV81" s="797"/>
      <c r="BWW81" s="797"/>
      <c r="BWX81" s="797"/>
      <c r="BWY81" s="797"/>
      <c r="BWZ81" s="797"/>
      <c r="BXA81" s="797"/>
      <c r="BXB81" s="797"/>
      <c r="BXC81" s="797"/>
      <c r="BXD81" s="797"/>
      <c r="BXE81" s="797"/>
      <c r="BXF81" s="797"/>
      <c r="BXG81" s="797"/>
      <c r="BXH81" s="797"/>
      <c r="BXI81" s="797"/>
      <c r="BXJ81" s="797"/>
      <c r="BXK81" s="797"/>
      <c r="BXL81" s="797"/>
      <c r="BXM81" s="797"/>
      <c r="BXN81" s="797"/>
      <c r="BXO81" s="797"/>
      <c r="BXP81" s="797"/>
      <c r="BXQ81" s="797"/>
      <c r="BXR81" s="797"/>
      <c r="BXS81" s="797"/>
      <c r="BXT81" s="797"/>
      <c r="BXU81" s="797"/>
      <c r="BXV81" s="797"/>
      <c r="BXW81" s="797"/>
      <c r="BXX81" s="797"/>
      <c r="BXY81" s="797"/>
      <c r="BXZ81" s="797"/>
      <c r="BYA81" s="797"/>
      <c r="BYB81" s="797"/>
      <c r="BYC81" s="797"/>
      <c r="BYD81" s="797"/>
      <c r="BYE81" s="797"/>
      <c r="BYF81" s="797"/>
      <c r="BYG81" s="797"/>
      <c r="BYH81" s="797"/>
      <c r="BYI81" s="797"/>
      <c r="BYJ81" s="797"/>
      <c r="BYK81" s="797"/>
      <c r="BYL81" s="797"/>
      <c r="BYM81" s="797"/>
      <c r="BYN81" s="797"/>
      <c r="BYO81" s="797"/>
      <c r="BYP81" s="797"/>
      <c r="BYQ81" s="797"/>
      <c r="BYR81" s="797"/>
      <c r="BYS81" s="797"/>
      <c r="BYT81" s="797"/>
      <c r="BYU81" s="797"/>
      <c r="BYV81" s="797"/>
      <c r="BYW81" s="797"/>
      <c r="BYX81" s="797"/>
      <c r="BYY81" s="797"/>
      <c r="BYZ81" s="797"/>
      <c r="BZA81" s="797"/>
      <c r="BZB81" s="797"/>
      <c r="BZC81" s="797"/>
      <c r="BZD81" s="797"/>
      <c r="BZE81" s="797"/>
      <c r="BZF81" s="797"/>
      <c r="BZG81" s="797"/>
      <c r="BZH81" s="797"/>
      <c r="BZI81" s="797"/>
      <c r="BZJ81" s="797"/>
      <c r="BZK81" s="797"/>
      <c r="BZL81" s="797"/>
      <c r="BZM81" s="797"/>
      <c r="BZN81" s="797"/>
      <c r="BZO81" s="797"/>
      <c r="BZP81" s="797"/>
      <c r="BZQ81" s="797"/>
      <c r="BZR81" s="797"/>
      <c r="BZS81" s="797"/>
      <c r="BZT81" s="797"/>
      <c r="BZU81" s="797"/>
      <c r="BZV81" s="797"/>
      <c r="BZW81" s="797"/>
      <c r="BZX81" s="797"/>
      <c r="BZY81" s="797"/>
      <c r="BZZ81" s="797"/>
      <c r="CAA81" s="797"/>
      <c r="CAB81" s="797"/>
      <c r="CAC81" s="797"/>
      <c r="CAD81" s="797"/>
      <c r="CAE81" s="797"/>
      <c r="CAF81" s="797"/>
      <c r="CAG81" s="797"/>
      <c r="CAH81" s="797"/>
      <c r="CAI81" s="797"/>
      <c r="CAJ81" s="797"/>
      <c r="CAK81" s="797"/>
      <c r="CAL81" s="797"/>
      <c r="CAM81" s="797"/>
      <c r="CAN81" s="797"/>
      <c r="CAO81" s="797"/>
      <c r="CAP81" s="797"/>
      <c r="CAQ81" s="797"/>
      <c r="CAR81" s="797"/>
      <c r="CAS81" s="797"/>
      <c r="CAT81" s="797"/>
      <c r="CAU81" s="797"/>
      <c r="CAV81" s="797"/>
      <c r="CAW81" s="797"/>
      <c r="CAX81" s="797"/>
      <c r="CAY81" s="797"/>
      <c r="CAZ81" s="797"/>
      <c r="CBA81" s="797"/>
      <c r="CBB81" s="797"/>
      <c r="CBC81" s="797"/>
      <c r="CBD81" s="797"/>
      <c r="CBE81" s="797"/>
      <c r="CBF81" s="797"/>
      <c r="CBG81" s="797"/>
      <c r="CBH81" s="797"/>
      <c r="CBI81" s="797"/>
      <c r="CBJ81" s="797"/>
      <c r="CBK81" s="797"/>
      <c r="CBL81" s="797"/>
      <c r="CBM81" s="797"/>
      <c r="CBN81" s="797"/>
      <c r="CBO81" s="797"/>
      <c r="CBP81" s="797"/>
      <c r="CBQ81" s="797"/>
      <c r="CBR81" s="797"/>
      <c r="CBS81" s="797"/>
      <c r="CBT81" s="797"/>
      <c r="CBU81" s="797"/>
      <c r="CBV81" s="797"/>
      <c r="CBW81" s="797"/>
      <c r="CBX81" s="797"/>
      <c r="CBY81" s="797"/>
      <c r="CBZ81" s="797"/>
      <c r="CCA81" s="797"/>
      <c r="CCB81" s="797"/>
      <c r="CCC81" s="797"/>
      <c r="CCD81" s="797"/>
      <c r="CCE81" s="797"/>
      <c r="CCF81" s="797"/>
      <c r="CCG81" s="797"/>
      <c r="CCH81" s="797"/>
      <c r="CCI81" s="797"/>
      <c r="CCJ81" s="797"/>
      <c r="CCK81" s="797"/>
      <c r="CCL81" s="797"/>
      <c r="CCM81" s="797"/>
      <c r="CCN81" s="797"/>
      <c r="CCO81" s="797"/>
      <c r="CCP81" s="797"/>
      <c r="CCQ81" s="797"/>
      <c r="CCR81" s="797"/>
      <c r="CCS81" s="797"/>
      <c r="CCT81" s="797"/>
      <c r="CCU81" s="797"/>
      <c r="CCV81" s="797"/>
      <c r="CCW81" s="797"/>
      <c r="CCX81" s="797"/>
      <c r="CCY81" s="797"/>
      <c r="CCZ81" s="797"/>
      <c r="CDA81" s="797"/>
      <c r="CDB81" s="797"/>
      <c r="CDC81" s="797"/>
      <c r="CDD81" s="797"/>
      <c r="CDE81" s="797"/>
      <c r="CDF81" s="797"/>
      <c r="CDG81" s="797"/>
      <c r="CDH81" s="797"/>
      <c r="CDI81" s="797"/>
      <c r="CDJ81" s="797"/>
      <c r="CDK81" s="797"/>
      <c r="CDL81" s="797"/>
      <c r="CDM81" s="797"/>
      <c r="CDN81" s="797"/>
      <c r="CDO81" s="797"/>
      <c r="CDP81" s="797"/>
      <c r="CDQ81" s="797"/>
      <c r="CDR81" s="797"/>
      <c r="CDS81" s="797"/>
      <c r="CDT81" s="797"/>
      <c r="CDU81" s="797"/>
      <c r="CDV81" s="797"/>
      <c r="CDW81" s="797"/>
      <c r="CDX81" s="797"/>
      <c r="CDY81" s="797"/>
      <c r="CDZ81" s="797"/>
      <c r="CEA81" s="797"/>
      <c r="CEB81" s="797"/>
      <c r="CEC81" s="797"/>
      <c r="CED81" s="797"/>
      <c r="CEE81" s="797"/>
      <c r="CEF81" s="797"/>
      <c r="CEG81" s="797"/>
      <c r="CEH81" s="797"/>
      <c r="CEI81" s="797"/>
      <c r="CEJ81" s="797"/>
      <c r="CEK81" s="797"/>
      <c r="CEL81" s="797"/>
      <c r="CEM81" s="797"/>
      <c r="CEN81" s="797"/>
      <c r="CEO81" s="797"/>
      <c r="CEP81" s="797"/>
      <c r="CEQ81" s="797"/>
      <c r="CER81" s="797"/>
      <c r="CES81" s="797"/>
      <c r="CET81" s="797"/>
      <c r="CEU81" s="797"/>
      <c r="CEV81" s="797"/>
      <c r="CEW81" s="797"/>
      <c r="CEX81" s="797"/>
      <c r="CEY81" s="797"/>
      <c r="CEZ81" s="797"/>
      <c r="CFA81" s="797"/>
      <c r="CFB81" s="797"/>
      <c r="CFC81" s="797"/>
      <c r="CFD81" s="797"/>
      <c r="CFE81" s="797"/>
      <c r="CFF81" s="797"/>
      <c r="CFG81" s="797"/>
      <c r="CFH81" s="797"/>
      <c r="CFI81" s="797"/>
      <c r="CFJ81" s="797"/>
      <c r="CFK81" s="797"/>
      <c r="CFL81" s="797"/>
      <c r="CFM81" s="797"/>
      <c r="CFN81" s="797"/>
      <c r="CFO81" s="797"/>
      <c r="CFP81" s="797"/>
      <c r="CFQ81" s="797"/>
      <c r="CFR81" s="797"/>
      <c r="CFS81" s="797"/>
      <c r="CFT81" s="797"/>
      <c r="CFU81" s="797"/>
      <c r="CFV81" s="797"/>
      <c r="CFW81" s="797"/>
      <c r="CFX81" s="797"/>
      <c r="CFY81" s="797"/>
      <c r="CFZ81" s="797"/>
      <c r="CGA81" s="797"/>
      <c r="CGB81" s="797"/>
      <c r="CGC81" s="797"/>
      <c r="CGD81" s="797"/>
      <c r="CGE81" s="797"/>
      <c r="CGF81" s="797"/>
      <c r="CGG81" s="797"/>
      <c r="CGH81" s="797"/>
      <c r="CGI81" s="797"/>
      <c r="CGJ81" s="797"/>
      <c r="CGK81" s="797"/>
      <c r="CGL81" s="797"/>
      <c r="CGM81" s="797"/>
      <c r="CGN81" s="797"/>
      <c r="CGO81" s="797"/>
      <c r="CGP81" s="797"/>
      <c r="CGQ81" s="797"/>
      <c r="CGR81" s="797"/>
      <c r="CGS81" s="797"/>
      <c r="CGT81" s="797"/>
      <c r="CGU81" s="797"/>
      <c r="CGV81" s="797"/>
      <c r="CGW81" s="797"/>
      <c r="CGX81" s="797"/>
      <c r="CGY81" s="797"/>
      <c r="CGZ81" s="797"/>
      <c r="CHA81" s="797"/>
      <c r="CHB81" s="797"/>
      <c r="CHC81" s="797"/>
      <c r="CHD81" s="797"/>
      <c r="CHE81" s="797"/>
      <c r="CHF81" s="797"/>
      <c r="CHG81" s="797"/>
      <c r="CHH81" s="797"/>
      <c r="CHI81" s="797"/>
      <c r="CHJ81" s="797"/>
      <c r="CHK81" s="797"/>
      <c r="CHL81" s="797"/>
      <c r="CHM81" s="797"/>
      <c r="CHN81" s="797"/>
      <c r="CHO81" s="797"/>
      <c r="CHP81" s="797"/>
      <c r="CHQ81" s="797"/>
      <c r="CHR81" s="797"/>
      <c r="CHS81" s="797"/>
      <c r="CHT81" s="797"/>
      <c r="CHU81" s="797"/>
      <c r="CHV81" s="797"/>
      <c r="CHW81" s="797"/>
      <c r="CHX81" s="797"/>
      <c r="CHY81" s="797"/>
      <c r="CHZ81" s="797"/>
      <c r="CIA81" s="797"/>
      <c r="CIB81" s="797"/>
      <c r="CIC81" s="797"/>
      <c r="CID81" s="797"/>
      <c r="CIE81" s="797"/>
      <c r="CIF81" s="797"/>
      <c r="CIG81" s="797"/>
      <c r="CIH81" s="797"/>
      <c r="CII81" s="797"/>
      <c r="CIJ81" s="797"/>
      <c r="CIK81" s="797"/>
      <c r="CIL81" s="797"/>
      <c r="CIM81" s="797"/>
      <c r="CIN81" s="797"/>
      <c r="CIO81" s="797"/>
      <c r="CIP81" s="797"/>
      <c r="CIQ81" s="797"/>
      <c r="CIR81" s="797"/>
      <c r="CIS81" s="797"/>
      <c r="CIT81" s="797"/>
      <c r="CIU81" s="797"/>
      <c r="CIV81" s="797"/>
      <c r="CIW81" s="797"/>
      <c r="CIX81" s="797"/>
      <c r="CIY81" s="797"/>
      <c r="CIZ81" s="797"/>
      <c r="CJA81" s="797"/>
      <c r="CJB81" s="797"/>
      <c r="CJC81" s="797"/>
      <c r="CJD81" s="797"/>
      <c r="CJE81" s="797"/>
      <c r="CJF81" s="797"/>
      <c r="CJG81" s="797"/>
      <c r="CJH81" s="797"/>
      <c r="CJI81" s="797"/>
      <c r="CJJ81" s="797"/>
      <c r="CJK81" s="797"/>
      <c r="CJL81" s="797"/>
      <c r="CJM81" s="797"/>
      <c r="CJN81" s="797"/>
      <c r="CJO81" s="797"/>
      <c r="CJP81" s="797"/>
      <c r="CJQ81" s="797"/>
      <c r="CJR81" s="797"/>
      <c r="CJS81" s="797"/>
      <c r="CJT81" s="797"/>
      <c r="CJU81" s="797"/>
      <c r="CJV81" s="797"/>
      <c r="CJW81" s="797"/>
      <c r="CJX81" s="797"/>
      <c r="CJY81" s="797"/>
      <c r="CJZ81" s="797"/>
      <c r="CKA81" s="797"/>
      <c r="CKB81" s="797"/>
      <c r="CKC81" s="797"/>
      <c r="CKD81" s="797"/>
      <c r="CKE81" s="797"/>
      <c r="CKF81" s="797"/>
      <c r="CKG81" s="797"/>
      <c r="CKH81" s="797"/>
      <c r="CKI81" s="797"/>
      <c r="CKJ81" s="797"/>
      <c r="CKK81" s="797"/>
      <c r="CKL81" s="797"/>
      <c r="CKM81" s="797"/>
      <c r="CKN81" s="797"/>
      <c r="CKO81" s="797"/>
      <c r="CKP81" s="797"/>
      <c r="CKQ81" s="797"/>
      <c r="CKR81" s="797"/>
      <c r="CKS81" s="797"/>
      <c r="CKT81" s="797"/>
      <c r="CKU81" s="797"/>
      <c r="CKV81" s="797"/>
      <c r="CKW81" s="797"/>
      <c r="CKX81" s="797"/>
      <c r="CKY81" s="797"/>
      <c r="CKZ81" s="797"/>
      <c r="CLA81" s="797"/>
      <c r="CLB81" s="797"/>
      <c r="CLC81" s="797"/>
      <c r="CLD81" s="797"/>
      <c r="CLE81" s="797"/>
      <c r="CLF81" s="797"/>
      <c r="CLG81" s="797"/>
      <c r="CLH81" s="797"/>
      <c r="CLI81" s="797"/>
      <c r="CLJ81" s="797"/>
      <c r="CLK81" s="797"/>
      <c r="CLL81" s="797"/>
      <c r="CLM81" s="797"/>
      <c r="CLN81" s="797"/>
      <c r="CLO81" s="797"/>
      <c r="CLP81" s="797"/>
      <c r="CLQ81" s="797"/>
      <c r="CLR81" s="797"/>
      <c r="CLS81" s="797"/>
      <c r="CLT81" s="797"/>
      <c r="CLU81" s="797"/>
      <c r="CLV81" s="797"/>
      <c r="CLW81" s="797"/>
      <c r="CLX81" s="797"/>
      <c r="CLY81" s="797"/>
      <c r="CLZ81" s="797"/>
      <c r="CMA81" s="797"/>
      <c r="CMB81" s="797"/>
      <c r="CMC81" s="797"/>
      <c r="CMD81" s="797"/>
      <c r="CME81" s="797"/>
      <c r="CMF81" s="797"/>
      <c r="CMG81" s="797"/>
      <c r="CMH81" s="797"/>
      <c r="CMI81" s="797"/>
      <c r="CMJ81" s="797"/>
      <c r="CMK81" s="797"/>
      <c r="CML81" s="797"/>
      <c r="CMM81" s="797"/>
      <c r="CMN81" s="797"/>
      <c r="CMO81" s="797"/>
      <c r="CMP81" s="797"/>
      <c r="CMQ81" s="797"/>
      <c r="CMR81" s="797"/>
      <c r="CMS81" s="797"/>
      <c r="CMT81" s="797"/>
      <c r="CMU81" s="797"/>
      <c r="CMV81" s="797"/>
      <c r="CMW81" s="797"/>
      <c r="CMX81" s="797"/>
      <c r="CMY81" s="797"/>
      <c r="CMZ81" s="797"/>
      <c r="CNA81" s="797"/>
      <c r="CNB81" s="797"/>
      <c r="CNC81" s="797"/>
      <c r="CND81" s="797"/>
      <c r="CNE81" s="797"/>
      <c r="CNF81" s="797"/>
      <c r="CNG81" s="797"/>
      <c r="CNH81" s="797"/>
      <c r="CNI81" s="797"/>
      <c r="CNJ81" s="797"/>
      <c r="CNK81" s="797"/>
      <c r="CNL81" s="797"/>
      <c r="CNM81" s="797"/>
      <c r="CNN81" s="797"/>
      <c r="CNO81" s="797"/>
      <c r="CNP81" s="797"/>
      <c r="CNQ81" s="797"/>
      <c r="CNR81" s="797"/>
      <c r="CNS81" s="797"/>
      <c r="CNT81" s="797"/>
      <c r="CNU81" s="797"/>
      <c r="CNV81" s="797"/>
      <c r="CNW81" s="797"/>
      <c r="CNX81" s="797"/>
      <c r="CNY81" s="797"/>
      <c r="CNZ81" s="797"/>
      <c r="COA81" s="797"/>
      <c r="COB81" s="797"/>
      <c r="COC81" s="797"/>
      <c r="COD81" s="797"/>
      <c r="COE81" s="797"/>
      <c r="COF81" s="797"/>
      <c r="COG81" s="797"/>
      <c r="COH81" s="797"/>
      <c r="COI81" s="797"/>
      <c r="COJ81" s="797"/>
      <c r="COK81" s="797"/>
      <c r="COL81" s="797"/>
      <c r="COM81" s="797"/>
      <c r="CON81" s="797"/>
      <c r="COO81" s="797"/>
      <c r="COP81" s="797"/>
      <c r="COQ81" s="797"/>
      <c r="COR81" s="797"/>
      <c r="COS81" s="797"/>
      <c r="COT81" s="797"/>
      <c r="COU81" s="797"/>
      <c r="COV81" s="797"/>
      <c r="COW81" s="797"/>
      <c r="COX81" s="797"/>
      <c r="COY81" s="797"/>
      <c r="COZ81" s="797"/>
      <c r="CPA81" s="797"/>
      <c r="CPB81" s="797"/>
      <c r="CPC81" s="797"/>
      <c r="CPD81" s="797"/>
      <c r="CPE81" s="797"/>
      <c r="CPF81" s="797"/>
      <c r="CPG81" s="797"/>
      <c r="CPH81" s="797"/>
      <c r="CPI81" s="797"/>
      <c r="CPJ81" s="797"/>
      <c r="CPK81" s="797"/>
      <c r="CPL81" s="797"/>
      <c r="CPM81" s="797"/>
      <c r="CPN81" s="797"/>
      <c r="CPO81" s="797"/>
      <c r="CPP81" s="797"/>
      <c r="CPQ81" s="797"/>
      <c r="CPR81" s="797"/>
      <c r="CPS81" s="797"/>
      <c r="CPT81" s="797"/>
      <c r="CPU81" s="797"/>
      <c r="CPV81" s="797"/>
      <c r="CPW81" s="797"/>
      <c r="CPX81" s="797"/>
      <c r="CPY81" s="797"/>
      <c r="CPZ81" s="797"/>
      <c r="CQA81" s="797"/>
      <c r="CQB81" s="797"/>
      <c r="CQC81" s="797"/>
      <c r="CQD81" s="797"/>
      <c r="CQE81" s="797"/>
      <c r="CQF81" s="797"/>
      <c r="CQG81" s="797"/>
      <c r="CQH81" s="797"/>
      <c r="CQI81" s="797"/>
      <c r="CQJ81" s="797"/>
      <c r="CQK81" s="797"/>
      <c r="CQL81" s="797"/>
      <c r="CQM81" s="797"/>
      <c r="CQN81" s="797"/>
      <c r="CQO81" s="797"/>
      <c r="CQP81" s="797"/>
      <c r="CQQ81" s="797"/>
      <c r="CQR81" s="797"/>
      <c r="CQS81" s="797"/>
      <c r="CQT81" s="797"/>
      <c r="CQU81" s="797"/>
      <c r="CQV81" s="797"/>
      <c r="CQW81" s="797"/>
      <c r="CQX81" s="797"/>
      <c r="CQY81" s="797"/>
      <c r="CQZ81" s="797"/>
      <c r="CRA81" s="797"/>
      <c r="CRB81" s="797"/>
      <c r="CRC81" s="797"/>
      <c r="CRD81" s="797"/>
      <c r="CRE81" s="797"/>
      <c r="CRF81" s="797"/>
      <c r="CRG81" s="797"/>
      <c r="CRH81" s="797"/>
      <c r="CRI81" s="797"/>
      <c r="CRJ81" s="797"/>
      <c r="CRK81" s="797"/>
      <c r="CRL81" s="797"/>
      <c r="CRM81" s="797"/>
      <c r="CRN81" s="797"/>
      <c r="CRO81" s="797"/>
      <c r="CRP81" s="797"/>
      <c r="CRQ81" s="797"/>
      <c r="CRR81" s="797"/>
      <c r="CRS81" s="797"/>
      <c r="CRT81" s="797"/>
      <c r="CRU81" s="797"/>
      <c r="CRV81" s="797"/>
      <c r="CRW81" s="797"/>
      <c r="CRX81" s="797"/>
      <c r="CRY81" s="797"/>
      <c r="CRZ81" s="797"/>
      <c r="CSA81" s="797"/>
      <c r="CSB81" s="797"/>
      <c r="CSC81" s="797"/>
      <c r="CSD81" s="797"/>
      <c r="CSE81" s="797"/>
      <c r="CSF81" s="797"/>
      <c r="CSG81" s="797"/>
      <c r="CSH81" s="797"/>
      <c r="CSI81" s="797"/>
      <c r="CSJ81" s="797"/>
      <c r="CSK81" s="797"/>
      <c r="CSL81" s="797"/>
      <c r="CSM81" s="797"/>
      <c r="CSN81" s="797"/>
      <c r="CSO81" s="797"/>
      <c r="CSP81" s="797"/>
      <c r="CSQ81" s="797"/>
      <c r="CSR81" s="797"/>
      <c r="CSS81" s="797"/>
      <c r="CST81" s="797"/>
      <c r="CSU81" s="797"/>
      <c r="CSV81" s="797"/>
      <c r="CSW81" s="797"/>
      <c r="CSX81" s="797"/>
      <c r="CSY81" s="797"/>
      <c r="CSZ81" s="797"/>
      <c r="CTA81" s="797"/>
      <c r="CTB81" s="797"/>
      <c r="CTC81" s="797"/>
      <c r="CTD81" s="797"/>
      <c r="CTE81" s="797"/>
      <c r="CTF81" s="797"/>
      <c r="CTG81" s="797"/>
      <c r="CTH81" s="797"/>
      <c r="CTI81" s="797"/>
      <c r="CTJ81" s="797"/>
      <c r="CTK81" s="797"/>
      <c r="CTL81" s="797"/>
      <c r="CTM81" s="797"/>
      <c r="CTN81" s="797"/>
      <c r="CTO81" s="797"/>
      <c r="CTP81" s="797"/>
      <c r="CTQ81" s="797"/>
      <c r="CTR81" s="797"/>
      <c r="CTS81" s="797"/>
      <c r="CTT81" s="797"/>
      <c r="CTU81" s="797"/>
      <c r="CTV81" s="797"/>
      <c r="CTW81" s="797"/>
      <c r="CTX81" s="797"/>
      <c r="CTY81" s="797"/>
      <c r="CTZ81" s="797"/>
      <c r="CUA81" s="797"/>
      <c r="CUB81" s="797"/>
      <c r="CUC81" s="797"/>
      <c r="CUD81" s="797"/>
      <c r="CUE81" s="797"/>
      <c r="CUF81" s="797"/>
      <c r="CUG81" s="797"/>
      <c r="CUH81" s="797"/>
      <c r="CUI81" s="797"/>
      <c r="CUJ81" s="797"/>
      <c r="CUK81" s="797"/>
      <c r="CUL81" s="797"/>
      <c r="CUM81" s="797"/>
      <c r="CUN81" s="797"/>
      <c r="CUO81" s="797"/>
      <c r="CUP81" s="797"/>
      <c r="CUQ81" s="797"/>
      <c r="CUR81" s="797"/>
      <c r="CUS81" s="797"/>
      <c r="CUT81" s="797"/>
      <c r="CUU81" s="797"/>
      <c r="CUV81" s="797"/>
      <c r="CUW81" s="797"/>
      <c r="CUX81" s="797"/>
      <c r="CUY81" s="797"/>
      <c r="CUZ81" s="797"/>
      <c r="CVA81" s="797"/>
      <c r="CVB81" s="797"/>
      <c r="CVC81" s="797"/>
      <c r="CVD81" s="797"/>
      <c r="CVE81" s="797"/>
      <c r="CVF81" s="797"/>
      <c r="CVG81" s="797"/>
      <c r="CVH81" s="797"/>
      <c r="CVI81" s="797"/>
      <c r="CVJ81" s="797"/>
      <c r="CVK81" s="797"/>
      <c r="CVL81" s="797"/>
      <c r="CVM81" s="797"/>
      <c r="CVN81" s="797"/>
      <c r="CVO81" s="797"/>
      <c r="CVP81" s="797"/>
      <c r="CVQ81" s="797"/>
      <c r="CVR81" s="797"/>
      <c r="CVS81" s="797"/>
      <c r="CVT81" s="797"/>
      <c r="CVU81" s="797"/>
      <c r="CVV81" s="797"/>
      <c r="CVW81" s="797"/>
      <c r="CVX81" s="797"/>
      <c r="CVY81" s="797"/>
      <c r="CVZ81" s="797"/>
      <c r="CWA81" s="797"/>
      <c r="CWB81" s="797"/>
      <c r="CWC81" s="797"/>
      <c r="CWD81" s="797"/>
      <c r="CWE81" s="797"/>
      <c r="CWF81" s="797"/>
      <c r="CWG81" s="797"/>
      <c r="CWH81" s="797"/>
      <c r="CWI81" s="797"/>
      <c r="CWJ81" s="797"/>
      <c r="CWK81" s="797"/>
      <c r="CWL81" s="797"/>
      <c r="CWM81" s="797"/>
      <c r="CWN81" s="797"/>
      <c r="CWO81" s="797"/>
      <c r="CWP81" s="797"/>
      <c r="CWQ81" s="797"/>
      <c r="CWR81" s="797"/>
      <c r="CWS81" s="797"/>
      <c r="CWT81" s="797"/>
      <c r="CWU81" s="797"/>
      <c r="CWV81" s="797"/>
      <c r="CWW81" s="797"/>
      <c r="CWX81" s="797"/>
      <c r="CWY81" s="797"/>
      <c r="CWZ81" s="797"/>
      <c r="CXA81" s="797"/>
      <c r="CXB81" s="797"/>
      <c r="CXC81" s="797"/>
      <c r="CXD81" s="797"/>
      <c r="CXE81" s="797"/>
      <c r="CXF81" s="797"/>
      <c r="CXG81" s="797"/>
      <c r="CXH81" s="797"/>
      <c r="CXI81" s="797"/>
      <c r="CXJ81" s="797"/>
      <c r="CXK81" s="797"/>
      <c r="CXL81" s="797"/>
      <c r="CXM81" s="797"/>
      <c r="CXN81" s="797"/>
      <c r="CXO81" s="797"/>
      <c r="CXP81" s="797"/>
      <c r="CXQ81" s="797"/>
      <c r="CXR81" s="797"/>
      <c r="CXS81" s="797"/>
      <c r="CXT81" s="797"/>
      <c r="CXU81" s="797"/>
      <c r="CXV81" s="797"/>
      <c r="CXW81" s="797"/>
      <c r="CXX81" s="797"/>
      <c r="CXY81" s="797"/>
      <c r="CXZ81" s="797"/>
      <c r="CYA81" s="797"/>
      <c r="CYB81" s="797"/>
      <c r="CYC81" s="797"/>
      <c r="CYD81" s="797"/>
      <c r="CYE81" s="797"/>
      <c r="CYF81" s="797"/>
      <c r="CYG81" s="797"/>
      <c r="CYH81" s="797"/>
      <c r="CYI81" s="797"/>
      <c r="CYJ81" s="797"/>
      <c r="CYK81" s="797"/>
      <c r="CYL81" s="797"/>
      <c r="CYM81" s="797"/>
      <c r="CYN81" s="797"/>
      <c r="CYO81" s="797"/>
      <c r="CYP81" s="797"/>
      <c r="CYQ81" s="797"/>
      <c r="CYR81" s="797"/>
      <c r="CYS81" s="797"/>
      <c r="CYT81" s="797"/>
      <c r="CYU81" s="797"/>
      <c r="CYV81" s="797"/>
      <c r="CYW81" s="797"/>
      <c r="CYX81" s="797"/>
      <c r="CYY81" s="797"/>
      <c r="CYZ81" s="797"/>
      <c r="CZA81" s="797"/>
      <c r="CZB81" s="797"/>
      <c r="CZC81" s="797"/>
      <c r="CZD81" s="797"/>
      <c r="CZE81" s="797"/>
      <c r="CZF81" s="797"/>
      <c r="CZG81" s="797"/>
      <c r="CZH81" s="797"/>
      <c r="CZI81" s="797"/>
      <c r="CZJ81" s="797"/>
      <c r="CZK81" s="797"/>
      <c r="CZL81" s="797"/>
      <c r="CZM81" s="797"/>
      <c r="CZN81" s="797"/>
      <c r="CZO81" s="797"/>
      <c r="CZP81" s="797"/>
      <c r="CZQ81" s="797"/>
      <c r="CZR81" s="797"/>
      <c r="CZS81" s="797"/>
      <c r="CZT81" s="797"/>
      <c r="CZU81" s="797"/>
      <c r="CZV81" s="797"/>
      <c r="CZW81" s="797"/>
      <c r="CZX81" s="797"/>
      <c r="CZY81" s="797"/>
      <c r="CZZ81" s="797"/>
      <c r="DAA81" s="797"/>
      <c r="DAB81" s="797"/>
      <c r="DAC81" s="797"/>
      <c r="DAD81" s="797"/>
      <c r="DAE81" s="797"/>
      <c r="DAF81" s="797"/>
      <c r="DAG81" s="797"/>
      <c r="DAH81" s="797"/>
      <c r="DAI81" s="797"/>
      <c r="DAJ81" s="797"/>
      <c r="DAK81" s="797"/>
      <c r="DAL81" s="797"/>
      <c r="DAM81" s="797"/>
      <c r="DAN81" s="797"/>
      <c r="DAO81" s="797"/>
      <c r="DAP81" s="797"/>
      <c r="DAQ81" s="797"/>
      <c r="DAR81" s="797"/>
      <c r="DAS81" s="797"/>
      <c r="DAT81" s="797"/>
      <c r="DAU81" s="797"/>
      <c r="DAV81" s="797"/>
      <c r="DAW81" s="797"/>
      <c r="DAX81" s="797"/>
      <c r="DAY81" s="797"/>
      <c r="DAZ81" s="797"/>
      <c r="DBA81" s="797"/>
      <c r="DBB81" s="797"/>
      <c r="DBC81" s="797"/>
      <c r="DBD81" s="797"/>
      <c r="DBE81" s="797"/>
      <c r="DBF81" s="797"/>
      <c r="DBG81" s="797"/>
      <c r="DBH81" s="797"/>
      <c r="DBI81" s="797"/>
      <c r="DBJ81" s="797"/>
      <c r="DBK81" s="797"/>
      <c r="DBL81" s="797"/>
      <c r="DBM81" s="797"/>
      <c r="DBN81" s="797"/>
      <c r="DBO81" s="797"/>
      <c r="DBP81" s="797"/>
      <c r="DBQ81" s="797"/>
      <c r="DBR81" s="797"/>
      <c r="DBS81" s="797"/>
      <c r="DBT81" s="797"/>
      <c r="DBU81" s="797"/>
      <c r="DBV81" s="797"/>
      <c r="DBW81" s="797"/>
      <c r="DBX81" s="797"/>
      <c r="DBY81" s="797"/>
      <c r="DBZ81" s="797"/>
      <c r="DCA81" s="797"/>
      <c r="DCB81" s="797"/>
      <c r="DCC81" s="797"/>
      <c r="DCD81" s="797"/>
      <c r="DCE81" s="797"/>
      <c r="DCF81" s="797"/>
      <c r="DCG81" s="797"/>
      <c r="DCH81" s="797"/>
      <c r="DCI81" s="797"/>
      <c r="DCJ81" s="797"/>
      <c r="DCK81" s="797"/>
      <c r="DCL81" s="797"/>
      <c r="DCM81" s="797"/>
      <c r="DCN81" s="797"/>
      <c r="DCO81" s="797"/>
      <c r="DCP81" s="797"/>
      <c r="DCQ81" s="797"/>
      <c r="DCR81" s="797"/>
      <c r="DCS81" s="797"/>
      <c r="DCT81" s="797"/>
      <c r="DCU81" s="797"/>
      <c r="DCV81" s="797"/>
      <c r="DCW81" s="797"/>
      <c r="DCX81" s="797"/>
      <c r="DCY81" s="797"/>
      <c r="DCZ81" s="797"/>
      <c r="DDA81" s="797"/>
      <c r="DDB81" s="797"/>
      <c r="DDC81" s="797"/>
      <c r="DDD81" s="797"/>
      <c r="DDE81" s="797"/>
      <c r="DDF81" s="797"/>
      <c r="DDG81" s="797"/>
      <c r="DDH81" s="797"/>
      <c r="DDI81" s="797"/>
      <c r="DDJ81" s="797"/>
      <c r="DDK81" s="797"/>
      <c r="DDL81" s="797"/>
      <c r="DDM81" s="797"/>
      <c r="DDN81" s="797"/>
      <c r="DDO81" s="797"/>
      <c r="DDP81" s="797"/>
      <c r="DDQ81" s="797"/>
      <c r="DDR81" s="797"/>
      <c r="DDS81" s="797"/>
      <c r="DDT81" s="797"/>
      <c r="DDU81" s="797"/>
      <c r="DDV81" s="797"/>
      <c r="DDW81" s="797"/>
      <c r="DDX81" s="797"/>
      <c r="DDY81" s="797"/>
      <c r="DDZ81" s="797"/>
      <c r="DEA81" s="797"/>
      <c r="DEB81" s="797"/>
      <c r="DEC81" s="797"/>
      <c r="DED81" s="797"/>
      <c r="DEE81" s="797"/>
      <c r="DEF81" s="797"/>
      <c r="DEG81" s="797"/>
      <c r="DEH81" s="797"/>
      <c r="DEI81" s="797"/>
      <c r="DEJ81" s="797"/>
      <c r="DEK81" s="797"/>
      <c r="DEL81" s="797"/>
      <c r="DEM81" s="797"/>
      <c r="DEN81" s="797"/>
      <c r="DEO81" s="797"/>
      <c r="DEP81" s="797"/>
      <c r="DEQ81" s="797"/>
      <c r="DER81" s="797"/>
      <c r="DES81" s="797"/>
      <c r="DET81" s="797"/>
      <c r="DEU81" s="797"/>
      <c r="DEV81" s="797"/>
      <c r="DEW81" s="797"/>
      <c r="DEX81" s="797"/>
      <c r="DEY81" s="797"/>
      <c r="DEZ81" s="797"/>
      <c r="DFA81" s="797"/>
      <c r="DFB81" s="797"/>
      <c r="DFC81" s="797"/>
      <c r="DFD81" s="797"/>
      <c r="DFE81" s="797"/>
      <c r="DFF81" s="797"/>
      <c r="DFG81" s="797"/>
      <c r="DFH81" s="797"/>
      <c r="DFI81" s="797"/>
      <c r="DFJ81" s="797"/>
      <c r="DFK81" s="797"/>
      <c r="DFL81" s="797"/>
      <c r="DFM81" s="797"/>
      <c r="DFN81" s="797"/>
      <c r="DFO81" s="797"/>
      <c r="DFP81" s="797"/>
      <c r="DFQ81" s="797"/>
      <c r="DFR81" s="797"/>
      <c r="DFS81" s="797"/>
      <c r="DFT81" s="797"/>
      <c r="DFU81" s="797"/>
      <c r="DFV81" s="797"/>
      <c r="DFW81" s="797"/>
      <c r="DFX81" s="797"/>
      <c r="DFY81" s="797"/>
      <c r="DFZ81" s="797"/>
      <c r="DGA81" s="797"/>
      <c r="DGB81" s="797"/>
      <c r="DGC81" s="797"/>
      <c r="DGD81" s="797"/>
      <c r="DGE81" s="797"/>
      <c r="DGF81" s="797"/>
      <c r="DGG81" s="797"/>
      <c r="DGH81" s="797"/>
      <c r="DGI81" s="797"/>
      <c r="DGJ81" s="797"/>
      <c r="DGK81" s="797"/>
      <c r="DGL81" s="797"/>
      <c r="DGM81" s="797"/>
      <c r="DGN81" s="797"/>
      <c r="DGO81" s="797"/>
      <c r="DGP81" s="797"/>
      <c r="DGQ81" s="797"/>
      <c r="DGR81" s="797"/>
      <c r="DGS81" s="797"/>
      <c r="DGT81" s="797"/>
      <c r="DGU81" s="797"/>
      <c r="DGV81" s="797"/>
      <c r="DGW81" s="797"/>
      <c r="DGX81" s="797"/>
      <c r="DGY81" s="797"/>
      <c r="DGZ81" s="797"/>
      <c r="DHA81" s="797"/>
      <c r="DHB81" s="797"/>
      <c r="DHC81" s="797"/>
      <c r="DHD81" s="797"/>
      <c r="DHE81" s="797"/>
      <c r="DHF81" s="797"/>
      <c r="DHG81" s="797"/>
      <c r="DHH81" s="797"/>
      <c r="DHI81" s="797"/>
      <c r="DHJ81" s="797"/>
      <c r="DHK81" s="797"/>
      <c r="DHL81" s="797"/>
      <c r="DHM81" s="797"/>
      <c r="DHN81" s="797"/>
      <c r="DHO81" s="797"/>
      <c r="DHP81" s="797"/>
      <c r="DHQ81" s="797"/>
      <c r="DHR81" s="797"/>
      <c r="DHS81" s="797"/>
      <c r="DHT81" s="797"/>
      <c r="DHU81" s="797"/>
      <c r="DHV81" s="797"/>
      <c r="DHW81" s="797"/>
      <c r="DHX81" s="797"/>
      <c r="DHY81" s="797"/>
      <c r="DHZ81" s="797"/>
      <c r="DIA81" s="797"/>
      <c r="DIB81" s="797"/>
      <c r="DIC81" s="797"/>
      <c r="DID81" s="797"/>
      <c r="DIE81" s="797"/>
      <c r="DIF81" s="797"/>
      <c r="DIG81" s="797"/>
      <c r="DIH81" s="797"/>
      <c r="DII81" s="797"/>
      <c r="DIJ81" s="797"/>
      <c r="DIK81" s="797"/>
      <c r="DIL81" s="797"/>
      <c r="DIM81" s="797"/>
      <c r="DIN81" s="797"/>
      <c r="DIO81" s="797"/>
      <c r="DIP81" s="797"/>
      <c r="DIQ81" s="797"/>
      <c r="DIR81" s="797"/>
      <c r="DIS81" s="797"/>
      <c r="DIT81" s="797"/>
      <c r="DIU81" s="797"/>
      <c r="DIV81" s="797"/>
      <c r="DIW81" s="797"/>
      <c r="DIX81" s="797"/>
      <c r="DIY81" s="797"/>
      <c r="DIZ81" s="797"/>
      <c r="DJA81" s="797"/>
      <c r="DJB81" s="797"/>
      <c r="DJC81" s="797"/>
      <c r="DJD81" s="797"/>
      <c r="DJE81" s="797"/>
      <c r="DJF81" s="797"/>
      <c r="DJG81" s="797"/>
      <c r="DJH81" s="797"/>
      <c r="DJI81" s="797"/>
      <c r="DJJ81" s="797"/>
      <c r="DJK81" s="797"/>
      <c r="DJL81" s="797"/>
      <c r="DJM81" s="797"/>
      <c r="DJN81" s="797"/>
      <c r="DJO81" s="797"/>
      <c r="DJP81" s="797"/>
      <c r="DJQ81" s="797"/>
      <c r="DJR81" s="797"/>
      <c r="DJS81" s="797"/>
      <c r="DJT81" s="797"/>
      <c r="DJU81" s="797"/>
      <c r="DJV81" s="797"/>
      <c r="DJW81" s="797"/>
      <c r="DJX81" s="797"/>
      <c r="DJY81" s="797"/>
      <c r="DJZ81" s="797"/>
      <c r="DKA81" s="797"/>
      <c r="DKB81" s="797"/>
      <c r="DKC81" s="797"/>
      <c r="DKD81" s="797"/>
      <c r="DKE81" s="797"/>
      <c r="DKF81" s="797"/>
      <c r="DKG81" s="797"/>
      <c r="DKH81" s="797"/>
      <c r="DKI81" s="797"/>
      <c r="DKJ81" s="797"/>
      <c r="DKK81" s="797"/>
      <c r="DKL81" s="797"/>
      <c r="DKM81" s="797"/>
      <c r="DKN81" s="797"/>
      <c r="DKO81" s="797"/>
      <c r="DKP81" s="797"/>
      <c r="DKQ81" s="797"/>
      <c r="DKR81" s="797"/>
      <c r="DKS81" s="797"/>
      <c r="DKT81" s="797"/>
      <c r="DKU81" s="797"/>
      <c r="DKV81" s="797"/>
      <c r="DKW81" s="797"/>
      <c r="DKX81" s="797"/>
      <c r="DKY81" s="797"/>
      <c r="DKZ81" s="797"/>
      <c r="DLA81" s="797"/>
      <c r="DLB81" s="797"/>
      <c r="DLC81" s="797"/>
      <c r="DLD81" s="797"/>
      <c r="DLE81" s="797"/>
      <c r="DLF81" s="797"/>
      <c r="DLG81" s="797"/>
      <c r="DLH81" s="797"/>
      <c r="DLI81" s="797"/>
      <c r="DLJ81" s="797"/>
      <c r="DLK81" s="797"/>
      <c r="DLL81" s="797"/>
      <c r="DLM81" s="797"/>
      <c r="DLN81" s="797"/>
      <c r="DLO81" s="797"/>
      <c r="DLP81" s="797"/>
      <c r="DLQ81" s="797"/>
      <c r="DLR81" s="797"/>
      <c r="DLS81" s="797"/>
      <c r="DLT81" s="797"/>
      <c r="DLU81" s="797"/>
      <c r="DLV81" s="797"/>
      <c r="DLW81" s="797"/>
      <c r="DLX81" s="797"/>
      <c r="DLY81" s="797"/>
      <c r="DLZ81" s="797"/>
      <c r="DMA81" s="797"/>
      <c r="DMB81" s="797"/>
      <c r="DMC81" s="797"/>
      <c r="DMD81" s="797"/>
      <c r="DME81" s="797"/>
      <c r="DMF81" s="797"/>
      <c r="DMG81" s="797"/>
      <c r="DMH81" s="797"/>
      <c r="DMI81" s="797"/>
      <c r="DMJ81" s="797"/>
      <c r="DMK81" s="797"/>
      <c r="DML81" s="797"/>
      <c r="DMM81" s="797"/>
      <c r="DMN81" s="797"/>
      <c r="DMO81" s="797"/>
      <c r="DMP81" s="797"/>
      <c r="DMQ81" s="797"/>
      <c r="DMR81" s="797"/>
      <c r="DMS81" s="797"/>
      <c r="DMT81" s="797"/>
      <c r="DMU81" s="797"/>
      <c r="DMV81" s="797"/>
      <c r="DMW81" s="797"/>
      <c r="DMX81" s="797"/>
      <c r="DMY81" s="797"/>
      <c r="DMZ81" s="797"/>
      <c r="DNA81" s="797"/>
      <c r="DNB81" s="797"/>
      <c r="DNC81" s="797"/>
      <c r="DND81" s="797"/>
      <c r="DNE81" s="797"/>
      <c r="DNF81" s="797"/>
      <c r="DNG81" s="797"/>
      <c r="DNH81" s="797"/>
      <c r="DNI81" s="797"/>
      <c r="DNJ81" s="797"/>
      <c r="DNK81" s="797"/>
      <c r="DNL81" s="797"/>
      <c r="DNM81" s="797"/>
      <c r="DNN81" s="797"/>
      <c r="DNO81" s="797"/>
      <c r="DNP81" s="797"/>
      <c r="DNQ81" s="797"/>
      <c r="DNR81" s="797"/>
      <c r="DNS81" s="797"/>
      <c r="DNT81" s="797"/>
      <c r="DNU81" s="797"/>
      <c r="DNV81" s="797"/>
      <c r="DNW81" s="797"/>
      <c r="DNX81" s="797"/>
      <c r="DNY81" s="797"/>
      <c r="DNZ81" s="797"/>
      <c r="DOA81" s="797"/>
      <c r="DOB81" s="797"/>
      <c r="DOC81" s="797"/>
      <c r="DOD81" s="797"/>
      <c r="DOE81" s="797"/>
      <c r="DOF81" s="797"/>
      <c r="DOG81" s="797"/>
      <c r="DOH81" s="797"/>
      <c r="DOI81" s="797"/>
      <c r="DOJ81" s="797"/>
      <c r="DOK81" s="797"/>
      <c r="DOL81" s="797"/>
      <c r="DOM81" s="797"/>
      <c r="DON81" s="797"/>
      <c r="DOO81" s="797"/>
      <c r="DOP81" s="797"/>
      <c r="DOQ81" s="797"/>
      <c r="DOR81" s="797"/>
      <c r="DOS81" s="797"/>
      <c r="DOT81" s="797"/>
      <c r="DOU81" s="797"/>
      <c r="DOV81" s="797"/>
      <c r="DOW81" s="797"/>
      <c r="DOX81" s="797"/>
      <c r="DOY81" s="797"/>
      <c r="DOZ81" s="797"/>
      <c r="DPA81" s="797"/>
      <c r="DPB81" s="797"/>
      <c r="DPC81" s="797"/>
      <c r="DPD81" s="797"/>
      <c r="DPE81" s="797"/>
      <c r="DPF81" s="797"/>
      <c r="DPG81" s="797"/>
      <c r="DPH81" s="797"/>
      <c r="DPI81" s="797"/>
      <c r="DPJ81" s="797"/>
      <c r="DPK81" s="797"/>
      <c r="DPL81" s="797"/>
      <c r="DPM81" s="797"/>
      <c r="DPN81" s="797"/>
      <c r="DPO81" s="797"/>
      <c r="DPP81" s="797"/>
      <c r="DPQ81" s="797"/>
      <c r="DPR81" s="797"/>
      <c r="DPS81" s="797"/>
      <c r="DPT81" s="797"/>
      <c r="DPU81" s="797"/>
      <c r="DPV81" s="797"/>
      <c r="DPW81" s="797"/>
      <c r="DPX81" s="797"/>
      <c r="DPY81" s="797"/>
      <c r="DPZ81" s="797"/>
      <c r="DQA81" s="797"/>
      <c r="DQB81" s="797"/>
      <c r="DQC81" s="797"/>
      <c r="DQD81" s="797"/>
      <c r="DQE81" s="797"/>
      <c r="DQF81" s="797"/>
      <c r="DQG81" s="797"/>
      <c r="DQH81" s="797"/>
      <c r="DQI81" s="797"/>
      <c r="DQJ81" s="797"/>
      <c r="DQK81" s="797"/>
      <c r="DQL81" s="797"/>
      <c r="DQM81" s="797"/>
      <c r="DQN81" s="797"/>
      <c r="DQO81" s="797"/>
      <c r="DQP81" s="797"/>
      <c r="DQQ81" s="797"/>
      <c r="DQR81" s="797"/>
      <c r="DQS81" s="797"/>
      <c r="DQT81" s="797"/>
      <c r="DQU81" s="797"/>
      <c r="DQV81" s="797"/>
      <c r="DQW81" s="797"/>
      <c r="DQX81" s="797"/>
      <c r="DQY81" s="797"/>
      <c r="DQZ81" s="797"/>
      <c r="DRA81" s="797"/>
      <c r="DRB81" s="797"/>
      <c r="DRC81" s="797"/>
      <c r="DRD81" s="797"/>
      <c r="DRE81" s="797"/>
      <c r="DRF81" s="797"/>
      <c r="DRG81" s="797"/>
      <c r="DRH81" s="797"/>
      <c r="DRI81" s="797"/>
      <c r="DRJ81" s="797"/>
      <c r="DRK81" s="797"/>
      <c r="DRL81" s="797"/>
      <c r="DRM81" s="797"/>
      <c r="DRN81" s="797"/>
      <c r="DRO81" s="797"/>
      <c r="DRP81" s="797"/>
      <c r="DRQ81" s="797"/>
      <c r="DRR81" s="797"/>
      <c r="DRS81" s="797"/>
      <c r="DRT81" s="797"/>
      <c r="DRU81" s="797"/>
      <c r="DRV81" s="797"/>
      <c r="DRW81" s="797"/>
      <c r="DRX81" s="797"/>
      <c r="DRY81" s="797"/>
      <c r="DRZ81" s="797"/>
      <c r="DSA81" s="797"/>
      <c r="DSB81" s="797"/>
      <c r="DSC81" s="797"/>
      <c r="DSD81" s="797"/>
      <c r="DSE81" s="797"/>
      <c r="DSF81" s="797"/>
      <c r="DSG81" s="797"/>
      <c r="DSH81" s="797"/>
      <c r="DSI81" s="797"/>
      <c r="DSJ81" s="797"/>
      <c r="DSK81" s="797"/>
      <c r="DSL81" s="797"/>
      <c r="DSM81" s="797"/>
      <c r="DSN81" s="797"/>
      <c r="DSO81" s="797"/>
      <c r="DSP81" s="797"/>
      <c r="DSQ81" s="797"/>
      <c r="DSR81" s="797"/>
      <c r="DSS81" s="797"/>
      <c r="DST81" s="797"/>
      <c r="DSU81" s="797"/>
      <c r="DSV81" s="797"/>
      <c r="DSW81" s="797"/>
      <c r="DSX81" s="797"/>
      <c r="DSY81" s="797"/>
      <c r="DSZ81" s="797"/>
      <c r="DTA81" s="797"/>
      <c r="DTB81" s="797"/>
      <c r="DTC81" s="797"/>
      <c r="DTD81" s="797"/>
      <c r="DTE81" s="797"/>
      <c r="DTF81" s="797"/>
      <c r="DTG81" s="797"/>
      <c r="DTH81" s="797"/>
      <c r="DTI81" s="797"/>
      <c r="DTJ81" s="797"/>
      <c r="DTK81" s="797"/>
      <c r="DTL81" s="797"/>
      <c r="DTM81" s="797"/>
      <c r="DTN81" s="797"/>
      <c r="DTO81" s="797"/>
      <c r="DTP81" s="797"/>
      <c r="DTQ81" s="797"/>
      <c r="DTR81" s="797"/>
      <c r="DTS81" s="797"/>
      <c r="DTT81" s="797"/>
      <c r="DTU81" s="797"/>
      <c r="DTV81" s="797"/>
      <c r="DTW81" s="797"/>
      <c r="DTX81" s="797"/>
      <c r="DTY81" s="797"/>
      <c r="DTZ81" s="797"/>
      <c r="DUA81" s="797"/>
      <c r="DUB81" s="797"/>
      <c r="DUC81" s="797"/>
      <c r="DUD81" s="797"/>
      <c r="DUE81" s="797"/>
      <c r="DUF81" s="797"/>
      <c r="DUG81" s="797"/>
      <c r="DUH81" s="797"/>
      <c r="DUI81" s="797"/>
      <c r="DUJ81" s="797"/>
      <c r="DUK81" s="797"/>
      <c r="DUL81" s="797"/>
      <c r="DUM81" s="797"/>
      <c r="DUN81" s="797"/>
      <c r="DUO81" s="797"/>
      <c r="DUP81" s="797"/>
      <c r="DUQ81" s="797"/>
      <c r="DUR81" s="797"/>
      <c r="DUS81" s="797"/>
      <c r="DUT81" s="797"/>
      <c r="DUU81" s="797"/>
      <c r="DUV81" s="797"/>
      <c r="DUW81" s="797"/>
      <c r="DUX81" s="797"/>
      <c r="DUY81" s="797"/>
      <c r="DUZ81" s="797"/>
      <c r="DVA81" s="797"/>
      <c r="DVB81" s="797"/>
      <c r="DVC81" s="797"/>
      <c r="DVD81" s="797"/>
      <c r="DVE81" s="797"/>
      <c r="DVF81" s="797"/>
      <c r="DVG81" s="797"/>
      <c r="DVH81" s="797"/>
      <c r="DVI81" s="797"/>
      <c r="DVJ81" s="797"/>
      <c r="DVK81" s="797"/>
      <c r="DVL81" s="797"/>
      <c r="DVM81" s="797"/>
      <c r="DVN81" s="797"/>
      <c r="DVO81" s="797"/>
      <c r="DVP81" s="797"/>
      <c r="DVQ81" s="797"/>
      <c r="DVR81" s="797"/>
      <c r="DVS81" s="797"/>
      <c r="DVT81" s="797"/>
      <c r="DVU81" s="797"/>
      <c r="DVV81" s="797"/>
      <c r="DVW81" s="797"/>
      <c r="DVX81" s="797"/>
      <c r="DVY81" s="797"/>
      <c r="DVZ81" s="797"/>
      <c r="DWA81" s="797"/>
      <c r="DWB81" s="797"/>
      <c r="DWC81" s="797"/>
      <c r="DWD81" s="797"/>
      <c r="DWE81" s="797"/>
      <c r="DWF81" s="797"/>
      <c r="DWG81" s="797"/>
      <c r="DWH81" s="797"/>
      <c r="DWI81" s="797"/>
      <c r="DWJ81" s="797"/>
      <c r="DWK81" s="797"/>
      <c r="DWL81" s="797"/>
      <c r="DWM81" s="797"/>
      <c r="DWN81" s="797"/>
      <c r="DWO81" s="797"/>
      <c r="DWP81" s="797"/>
      <c r="DWQ81" s="797"/>
      <c r="DWR81" s="797"/>
      <c r="DWS81" s="797"/>
      <c r="DWT81" s="797"/>
      <c r="DWU81" s="797"/>
      <c r="DWV81" s="797"/>
      <c r="DWW81" s="797"/>
      <c r="DWX81" s="797"/>
      <c r="DWY81" s="797"/>
      <c r="DWZ81" s="797"/>
      <c r="DXA81" s="797"/>
      <c r="DXB81" s="797"/>
      <c r="DXC81" s="797"/>
      <c r="DXD81" s="797"/>
      <c r="DXE81" s="797"/>
      <c r="DXF81" s="797"/>
      <c r="DXG81" s="797"/>
      <c r="DXH81" s="797"/>
      <c r="DXI81" s="797"/>
      <c r="DXJ81" s="797"/>
      <c r="DXK81" s="797"/>
      <c r="DXL81" s="797"/>
      <c r="DXM81" s="797"/>
      <c r="DXN81" s="797"/>
      <c r="DXO81" s="797"/>
      <c r="DXP81" s="797"/>
      <c r="DXQ81" s="797"/>
      <c r="DXR81" s="797"/>
      <c r="DXS81" s="797"/>
      <c r="DXT81" s="797"/>
      <c r="DXU81" s="797"/>
      <c r="DXV81" s="797"/>
      <c r="DXW81" s="797"/>
      <c r="DXX81" s="797"/>
      <c r="DXY81" s="797"/>
      <c r="DXZ81" s="797"/>
      <c r="DYA81" s="797"/>
      <c r="DYB81" s="797"/>
      <c r="DYC81" s="797"/>
      <c r="DYD81" s="797"/>
      <c r="DYE81" s="797"/>
      <c r="DYF81" s="797"/>
      <c r="DYG81" s="797"/>
      <c r="DYH81" s="797"/>
      <c r="DYI81" s="797"/>
      <c r="DYJ81" s="797"/>
      <c r="DYK81" s="797"/>
      <c r="DYL81" s="797"/>
      <c r="DYM81" s="797"/>
      <c r="DYN81" s="797"/>
      <c r="DYO81" s="797"/>
      <c r="DYP81" s="797"/>
      <c r="DYQ81" s="797"/>
      <c r="DYR81" s="797"/>
      <c r="DYS81" s="797"/>
      <c r="DYT81" s="797"/>
      <c r="DYU81" s="797"/>
      <c r="DYV81" s="797"/>
      <c r="DYW81" s="797"/>
      <c r="DYX81" s="797"/>
      <c r="DYY81" s="797"/>
      <c r="DYZ81" s="797"/>
      <c r="DZA81" s="797"/>
      <c r="DZB81" s="797"/>
      <c r="DZC81" s="797"/>
      <c r="DZD81" s="797"/>
      <c r="DZE81" s="797"/>
      <c r="DZF81" s="797"/>
      <c r="DZG81" s="797"/>
      <c r="DZH81" s="797"/>
      <c r="DZI81" s="797"/>
      <c r="DZJ81" s="797"/>
      <c r="DZK81" s="797"/>
      <c r="DZL81" s="797"/>
      <c r="DZM81" s="797"/>
      <c r="DZN81" s="797"/>
      <c r="DZO81" s="797"/>
      <c r="DZP81" s="797"/>
      <c r="DZQ81" s="797"/>
      <c r="DZR81" s="797"/>
      <c r="DZS81" s="797"/>
      <c r="DZT81" s="797"/>
      <c r="DZU81" s="797"/>
      <c r="DZV81" s="797"/>
      <c r="DZW81" s="797"/>
      <c r="DZX81" s="797"/>
      <c r="DZY81" s="797"/>
      <c r="DZZ81" s="797"/>
      <c r="EAA81" s="797"/>
      <c r="EAB81" s="797"/>
      <c r="EAC81" s="797"/>
      <c r="EAD81" s="797"/>
      <c r="EAE81" s="797"/>
      <c r="EAF81" s="797"/>
      <c r="EAG81" s="797"/>
      <c r="EAH81" s="797"/>
      <c r="EAI81" s="797"/>
      <c r="EAJ81" s="797"/>
      <c r="EAK81" s="797"/>
      <c r="EAL81" s="797"/>
      <c r="EAM81" s="797"/>
      <c r="EAN81" s="797"/>
      <c r="EAO81" s="797"/>
      <c r="EAP81" s="797"/>
      <c r="EAQ81" s="797"/>
      <c r="EAR81" s="797"/>
      <c r="EAS81" s="797"/>
      <c r="EAT81" s="797"/>
      <c r="EAU81" s="797"/>
      <c r="EAV81" s="797"/>
      <c r="EAW81" s="797"/>
      <c r="EAX81" s="797"/>
      <c r="EAY81" s="797"/>
      <c r="EAZ81" s="797"/>
      <c r="EBA81" s="797"/>
      <c r="EBB81" s="797"/>
      <c r="EBC81" s="797"/>
      <c r="EBD81" s="797"/>
      <c r="EBE81" s="797"/>
      <c r="EBF81" s="797"/>
      <c r="EBG81" s="797"/>
      <c r="EBH81" s="797"/>
      <c r="EBI81" s="797"/>
      <c r="EBJ81" s="797"/>
      <c r="EBK81" s="797"/>
      <c r="EBL81" s="797"/>
      <c r="EBM81" s="797"/>
      <c r="EBN81" s="797"/>
      <c r="EBO81" s="797"/>
      <c r="EBP81" s="797"/>
      <c r="EBQ81" s="797"/>
      <c r="EBR81" s="797"/>
      <c r="EBS81" s="797"/>
      <c r="EBT81" s="797"/>
      <c r="EBU81" s="797"/>
      <c r="EBV81" s="797"/>
      <c r="EBW81" s="797"/>
      <c r="EBX81" s="797"/>
      <c r="EBY81" s="797"/>
      <c r="EBZ81" s="797"/>
      <c r="ECA81" s="797"/>
      <c r="ECB81" s="797"/>
      <c r="ECC81" s="797"/>
      <c r="ECD81" s="797"/>
      <c r="ECE81" s="797"/>
      <c r="ECF81" s="797"/>
      <c r="ECG81" s="797"/>
      <c r="ECH81" s="797"/>
      <c r="ECI81" s="797"/>
      <c r="ECJ81" s="797"/>
      <c r="ECK81" s="797"/>
      <c r="ECL81" s="797"/>
      <c r="ECM81" s="797"/>
      <c r="ECN81" s="797"/>
      <c r="ECO81" s="797"/>
      <c r="ECP81" s="797"/>
      <c r="ECQ81" s="797"/>
      <c r="ECR81" s="797"/>
      <c r="ECS81" s="797"/>
      <c r="ECT81" s="797"/>
      <c r="ECU81" s="797"/>
      <c r="ECV81" s="797"/>
      <c r="ECW81" s="797"/>
      <c r="ECX81" s="797"/>
      <c r="ECY81" s="797"/>
      <c r="ECZ81" s="797"/>
      <c r="EDA81" s="797"/>
      <c r="EDB81" s="797"/>
      <c r="EDC81" s="797"/>
      <c r="EDD81" s="797"/>
      <c r="EDE81" s="797"/>
      <c r="EDF81" s="797"/>
      <c r="EDG81" s="797"/>
      <c r="EDH81" s="797"/>
      <c r="EDI81" s="797"/>
      <c r="EDJ81" s="797"/>
      <c r="EDK81" s="797"/>
      <c r="EDL81" s="797"/>
      <c r="EDM81" s="797"/>
      <c r="EDN81" s="797"/>
      <c r="EDO81" s="797"/>
      <c r="EDP81" s="797"/>
      <c r="EDQ81" s="797"/>
      <c r="EDR81" s="797"/>
      <c r="EDS81" s="797"/>
      <c r="EDT81" s="797"/>
      <c r="EDU81" s="797"/>
      <c r="EDV81" s="797"/>
      <c r="EDW81" s="797"/>
      <c r="EDX81" s="797"/>
      <c r="EDY81" s="797"/>
      <c r="EDZ81" s="797"/>
      <c r="EEA81" s="797"/>
      <c r="EEB81" s="797"/>
      <c r="EEC81" s="797"/>
      <c r="EED81" s="797"/>
      <c r="EEE81" s="797"/>
      <c r="EEF81" s="797"/>
      <c r="EEG81" s="797"/>
      <c r="EEH81" s="797"/>
      <c r="EEI81" s="797"/>
      <c r="EEJ81" s="797"/>
      <c r="EEK81" s="797"/>
      <c r="EEL81" s="797"/>
      <c r="EEM81" s="797"/>
      <c r="EEN81" s="797"/>
      <c r="EEO81" s="797"/>
      <c r="EEP81" s="797"/>
      <c r="EEQ81" s="797"/>
      <c r="EER81" s="797"/>
      <c r="EES81" s="797"/>
      <c r="EET81" s="797"/>
      <c r="EEU81" s="797"/>
      <c r="EEV81" s="797"/>
      <c r="EEW81" s="797"/>
      <c r="EEX81" s="797"/>
      <c r="EEY81" s="797"/>
      <c r="EEZ81" s="797"/>
      <c r="EFA81" s="797"/>
      <c r="EFB81" s="797"/>
      <c r="EFC81" s="797"/>
      <c r="EFD81" s="797"/>
      <c r="EFE81" s="797"/>
      <c r="EFF81" s="797"/>
      <c r="EFG81" s="797"/>
      <c r="EFH81" s="797"/>
      <c r="EFI81" s="797"/>
      <c r="EFJ81" s="797"/>
      <c r="EFK81" s="797"/>
      <c r="EFL81" s="797"/>
      <c r="EFM81" s="797"/>
      <c r="EFN81" s="797"/>
      <c r="EFO81" s="797"/>
      <c r="EFP81" s="797"/>
      <c r="EFQ81" s="797"/>
      <c r="EFR81" s="797"/>
      <c r="EFS81" s="797"/>
      <c r="EFT81" s="797"/>
      <c r="EFU81" s="797"/>
      <c r="EFV81" s="797"/>
      <c r="EFW81" s="797"/>
      <c r="EFX81" s="797"/>
      <c r="EFY81" s="797"/>
      <c r="EFZ81" s="797"/>
      <c r="EGA81" s="797"/>
      <c r="EGB81" s="797"/>
      <c r="EGC81" s="797"/>
      <c r="EGD81" s="797"/>
      <c r="EGE81" s="797"/>
      <c r="EGF81" s="797"/>
      <c r="EGG81" s="797"/>
      <c r="EGH81" s="797"/>
      <c r="EGI81" s="797"/>
      <c r="EGJ81" s="797"/>
      <c r="EGK81" s="797"/>
      <c r="EGL81" s="797"/>
      <c r="EGM81" s="797"/>
      <c r="EGN81" s="797"/>
      <c r="EGO81" s="797"/>
      <c r="EGP81" s="797"/>
      <c r="EGQ81" s="797"/>
      <c r="EGR81" s="797"/>
      <c r="EGS81" s="797"/>
      <c r="EGT81" s="797"/>
      <c r="EGU81" s="797"/>
      <c r="EGV81" s="797"/>
      <c r="EGW81" s="797"/>
      <c r="EGX81" s="797"/>
      <c r="EGY81" s="797"/>
      <c r="EGZ81" s="797"/>
      <c r="EHA81" s="797"/>
      <c r="EHB81" s="797"/>
      <c r="EHC81" s="797"/>
      <c r="EHD81" s="797"/>
      <c r="EHE81" s="797"/>
      <c r="EHF81" s="797"/>
      <c r="EHG81" s="797"/>
      <c r="EHH81" s="797"/>
      <c r="EHI81" s="797"/>
      <c r="EHJ81" s="797"/>
      <c r="EHK81" s="797"/>
      <c r="EHL81" s="797"/>
      <c r="EHM81" s="797"/>
      <c r="EHN81" s="797"/>
      <c r="EHO81" s="797"/>
      <c r="EHP81" s="797"/>
      <c r="EHQ81" s="797"/>
      <c r="EHR81" s="797"/>
      <c r="EHS81" s="797"/>
      <c r="EHT81" s="797"/>
      <c r="EHU81" s="797"/>
      <c r="EHV81" s="797"/>
      <c r="EHW81" s="797"/>
      <c r="EHX81" s="797"/>
      <c r="EHY81" s="797"/>
      <c r="EHZ81" s="797"/>
      <c r="EIA81" s="797"/>
      <c r="EIB81" s="797"/>
      <c r="EIC81" s="797"/>
      <c r="EID81" s="797"/>
      <c r="EIE81" s="797"/>
      <c r="EIF81" s="797"/>
      <c r="EIG81" s="797"/>
      <c r="EIH81" s="797"/>
      <c r="EII81" s="797"/>
      <c r="EIJ81" s="797"/>
      <c r="EIK81" s="797"/>
      <c r="EIL81" s="797"/>
      <c r="EIM81" s="797"/>
      <c r="EIN81" s="797"/>
      <c r="EIO81" s="797"/>
      <c r="EIP81" s="797"/>
      <c r="EIQ81" s="797"/>
      <c r="EIR81" s="797"/>
      <c r="EIS81" s="797"/>
      <c r="EIT81" s="797"/>
      <c r="EIU81" s="797"/>
      <c r="EIV81" s="797"/>
      <c r="EIW81" s="797"/>
      <c r="EIX81" s="797"/>
      <c r="EIY81" s="797"/>
      <c r="EIZ81" s="797"/>
      <c r="EJA81" s="797"/>
      <c r="EJB81" s="797"/>
      <c r="EJC81" s="797"/>
      <c r="EJD81" s="797"/>
      <c r="EJE81" s="797"/>
      <c r="EJF81" s="797"/>
      <c r="EJG81" s="797"/>
      <c r="EJH81" s="797"/>
      <c r="EJI81" s="797"/>
      <c r="EJJ81" s="797"/>
      <c r="EJK81" s="797"/>
      <c r="EJL81" s="797"/>
      <c r="EJM81" s="797"/>
      <c r="EJN81" s="797"/>
      <c r="EJO81" s="797"/>
      <c r="EJP81" s="797"/>
      <c r="EJQ81" s="797"/>
      <c r="EJR81" s="797"/>
      <c r="EJS81" s="797"/>
      <c r="EJT81" s="797"/>
      <c r="EJU81" s="797"/>
      <c r="EJV81" s="797"/>
      <c r="EJW81" s="797"/>
      <c r="EJX81" s="797"/>
      <c r="EJY81" s="797"/>
      <c r="EJZ81" s="797"/>
      <c r="EKA81" s="797"/>
      <c r="EKB81" s="797"/>
      <c r="EKC81" s="797"/>
      <c r="EKD81" s="797"/>
      <c r="EKE81" s="797"/>
      <c r="EKF81" s="797"/>
      <c r="EKG81" s="797"/>
      <c r="EKH81" s="797"/>
      <c r="EKI81" s="797"/>
      <c r="EKJ81" s="797"/>
      <c r="EKK81" s="797"/>
      <c r="EKL81" s="797"/>
      <c r="EKM81" s="797"/>
      <c r="EKN81" s="797"/>
      <c r="EKO81" s="797"/>
      <c r="EKP81" s="797"/>
      <c r="EKQ81" s="797"/>
      <c r="EKR81" s="797"/>
      <c r="EKS81" s="797"/>
      <c r="EKT81" s="797"/>
      <c r="EKU81" s="797"/>
      <c r="EKV81" s="797"/>
      <c r="EKW81" s="797"/>
      <c r="EKX81" s="797"/>
      <c r="EKY81" s="797"/>
      <c r="EKZ81" s="797"/>
      <c r="ELA81" s="797"/>
      <c r="ELB81" s="797"/>
      <c r="ELC81" s="797"/>
      <c r="ELD81" s="797"/>
      <c r="ELE81" s="797"/>
      <c r="ELF81" s="797"/>
      <c r="ELG81" s="797"/>
      <c r="ELH81" s="797"/>
      <c r="ELI81" s="797"/>
      <c r="ELJ81" s="797"/>
      <c r="ELK81" s="797"/>
      <c r="ELL81" s="797"/>
      <c r="ELM81" s="797"/>
      <c r="ELN81" s="797"/>
      <c r="ELO81" s="797"/>
      <c r="ELP81" s="797"/>
      <c r="ELQ81" s="797"/>
      <c r="ELR81" s="797"/>
      <c r="ELS81" s="797"/>
      <c r="ELT81" s="797"/>
      <c r="ELU81" s="797"/>
      <c r="ELV81" s="797"/>
      <c r="ELW81" s="797"/>
      <c r="ELX81" s="797"/>
      <c r="ELY81" s="797"/>
      <c r="ELZ81" s="797"/>
      <c r="EMA81" s="797"/>
      <c r="EMB81" s="797"/>
      <c r="EMC81" s="797"/>
      <c r="EMD81" s="797"/>
      <c r="EME81" s="797"/>
      <c r="EMF81" s="797"/>
      <c r="EMG81" s="797"/>
      <c r="EMH81" s="797"/>
      <c r="EMI81" s="797"/>
      <c r="EMJ81" s="797"/>
      <c r="EMK81" s="797"/>
      <c r="EML81" s="797"/>
      <c r="EMM81" s="797"/>
      <c r="EMN81" s="797"/>
      <c r="EMO81" s="797"/>
      <c r="EMP81" s="797"/>
      <c r="EMQ81" s="797"/>
      <c r="EMR81" s="797"/>
      <c r="EMS81" s="797"/>
      <c r="EMT81" s="797"/>
      <c r="EMU81" s="797"/>
      <c r="EMV81" s="797"/>
      <c r="EMW81" s="797"/>
      <c r="EMX81" s="797"/>
      <c r="EMY81" s="797"/>
      <c r="EMZ81" s="797"/>
      <c r="ENA81" s="797"/>
      <c r="ENB81" s="797"/>
      <c r="ENC81" s="797"/>
      <c r="END81" s="797"/>
      <c r="ENE81" s="797"/>
      <c r="ENF81" s="797"/>
      <c r="ENG81" s="797"/>
      <c r="ENH81" s="797"/>
      <c r="ENI81" s="797"/>
      <c r="ENJ81" s="797"/>
      <c r="ENK81" s="797"/>
      <c r="ENL81" s="797"/>
      <c r="ENM81" s="797"/>
      <c r="ENN81" s="797"/>
      <c r="ENO81" s="797"/>
      <c r="ENP81" s="797"/>
      <c r="ENQ81" s="797"/>
      <c r="ENR81" s="797"/>
      <c r="ENS81" s="797"/>
      <c r="ENT81" s="797"/>
      <c r="ENU81" s="797"/>
      <c r="ENV81" s="797"/>
      <c r="ENW81" s="797"/>
      <c r="ENX81" s="797"/>
      <c r="ENY81" s="797"/>
      <c r="ENZ81" s="797"/>
      <c r="EOA81" s="797"/>
      <c r="EOB81" s="797"/>
      <c r="EOC81" s="797"/>
      <c r="EOD81" s="797"/>
      <c r="EOE81" s="797"/>
      <c r="EOF81" s="797"/>
      <c r="EOG81" s="797"/>
      <c r="EOH81" s="797"/>
      <c r="EOI81" s="797"/>
      <c r="EOJ81" s="797"/>
      <c r="EOK81" s="797"/>
      <c r="EOL81" s="797"/>
      <c r="EOM81" s="797"/>
      <c r="EON81" s="797"/>
      <c r="EOO81" s="797"/>
      <c r="EOP81" s="797"/>
      <c r="EOQ81" s="797"/>
      <c r="EOR81" s="797"/>
      <c r="EOS81" s="797"/>
      <c r="EOT81" s="797"/>
      <c r="EOU81" s="797"/>
      <c r="EOV81" s="797"/>
      <c r="EOW81" s="797"/>
      <c r="EOX81" s="797"/>
      <c r="EOY81" s="797"/>
      <c r="EOZ81" s="797"/>
      <c r="EPA81" s="797"/>
      <c r="EPB81" s="797"/>
      <c r="EPC81" s="797"/>
      <c r="EPD81" s="797"/>
      <c r="EPE81" s="797"/>
      <c r="EPF81" s="797"/>
      <c r="EPG81" s="797"/>
      <c r="EPH81" s="797"/>
      <c r="EPI81" s="797"/>
      <c r="EPJ81" s="797"/>
      <c r="EPK81" s="797"/>
      <c r="EPL81" s="797"/>
      <c r="EPM81" s="797"/>
      <c r="EPN81" s="797"/>
      <c r="EPO81" s="797"/>
      <c r="EPP81" s="797"/>
      <c r="EPQ81" s="797"/>
      <c r="EPR81" s="797"/>
      <c r="EPS81" s="797"/>
      <c r="EPT81" s="797"/>
      <c r="EPU81" s="797"/>
      <c r="EPV81" s="797"/>
      <c r="EPW81" s="797"/>
      <c r="EPX81" s="797"/>
      <c r="EPY81" s="797"/>
      <c r="EPZ81" s="797"/>
      <c r="EQA81" s="797"/>
      <c r="EQB81" s="797"/>
      <c r="EQC81" s="797"/>
      <c r="EQD81" s="797"/>
      <c r="EQE81" s="797"/>
      <c r="EQF81" s="797"/>
      <c r="EQG81" s="797"/>
      <c r="EQH81" s="797"/>
      <c r="EQI81" s="797"/>
      <c r="EQJ81" s="797"/>
      <c r="EQK81" s="797"/>
      <c r="EQL81" s="797"/>
      <c r="EQM81" s="797"/>
      <c r="EQN81" s="797"/>
      <c r="EQO81" s="797"/>
      <c r="EQP81" s="797"/>
      <c r="EQQ81" s="797"/>
      <c r="EQR81" s="797"/>
      <c r="EQS81" s="797"/>
      <c r="EQT81" s="797"/>
      <c r="EQU81" s="797"/>
      <c r="EQV81" s="797"/>
      <c r="EQW81" s="797"/>
      <c r="EQX81" s="797"/>
      <c r="EQY81" s="797"/>
      <c r="EQZ81" s="797"/>
      <c r="ERA81" s="797"/>
      <c r="ERB81" s="797"/>
      <c r="ERC81" s="797"/>
      <c r="ERD81" s="797"/>
      <c r="ERE81" s="797"/>
      <c r="ERF81" s="797"/>
      <c r="ERG81" s="797"/>
      <c r="ERH81" s="797"/>
      <c r="ERI81" s="797"/>
      <c r="ERJ81" s="797"/>
      <c r="ERK81" s="797"/>
      <c r="ERL81" s="797"/>
      <c r="ERM81" s="797"/>
      <c r="ERN81" s="797"/>
      <c r="ERO81" s="797"/>
      <c r="ERP81" s="797"/>
      <c r="ERQ81" s="797"/>
      <c r="ERR81" s="797"/>
      <c r="ERS81" s="797"/>
      <c r="ERT81" s="797"/>
      <c r="ERU81" s="797"/>
      <c r="ERV81" s="797"/>
      <c r="ERW81" s="797"/>
      <c r="ERX81" s="797"/>
      <c r="ERY81" s="797"/>
      <c r="ERZ81" s="797"/>
      <c r="ESA81" s="797"/>
      <c r="ESB81" s="797"/>
      <c r="ESC81" s="797"/>
      <c r="ESD81" s="797"/>
      <c r="ESE81" s="797"/>
      <c r="ESF81" s="797"/>
      <c r="ESG81" s="797"/>
      <c r="ESH81" s="797"/>
      <c r="ESI81" s="797"/>
      <c r="ESJ81" s="797"/>
      <c r="ESK81" s="797"/>
      <c r="ESL81" s="797"/>
      <c r="ESM81" s="797"/>
      <c r="ESN81" s="797"/>
      <c r="ESO81" s="797"/>
      <c r="ESP81" s="797"/>
      <c r="ESQ81" s="797"/>
      <c r="ESR81" s="797"/>
      <c r="ESS81" s="797"/>
      <c r="EST81" s="797"/>
      <c r="ESU81" s="797"/>
      <c r="ESV81" s="797"/>
      <c r="ESW81" s="797"/>
      <c r="ESX81" s="797"/>
      <c r="ESY81" s="797"/>
      <c r="ESZ81" s="797"/>
      <c r="ETA81" s="797"/>
      <c r="ETB81" s="797"/>
      <c r="ETC81" s="797"/>
      <c r="ETD81" s="797"/>
      <c r="ETE81" s="797"/>
      <c r="ETF81" s="797"/>
      <c r="ETG81" s="797"/>
      <c r="ETH81" s="797"/>
      <c r="ETI81" s="797"/>
      <c r="ETJ81" s="797"/>
      <c r="ETK81" s="797"/>
      <c r="ETL81" s="797"/>
      <c r="ETM81" s="797"/>
      <c r="ETN81" s="797"/>
      <c r="ETO81" s="797"/>
      <c r="ETP81" s="797"/>
      <c r="ETQ81" s="797"/>
      <c r="ETR81" s="797"/>
      <c r="ETS81" s="797"/>
      <c r="ETT81" s="797"/>
      <c r="ETU81" s="797"/>
      <c r="ETV81" s="797"/>
      <c r="ETW81" s="797"/>
      <c r="ETX81" s="797"/>
      <c r="ETY81" s="797"/>
      <c r="ETZ81" s="797"/>
      <c r="EUA81" s="797"/>
      <c r="EUB81" s="797"/>
      <c r="EUC81" s="797"/>
      <c r="EUD81" s="797"/>
      <c r="EUE81" s="797"/>
      <c r="EUF81" s="797"/>
      <c r="EUG81" s="797"/>
      <c r="EUH81" s="797"/>
      <c r="EUI81" s="797"/>
      <c r="EUJ81" s="797"/>
      <c r="EUK81" s="797"/>
      <c r="EUL81" s="797"/>
      <c r="EUM81" s="797"/>
      <c r="EUN81" s="797"/>
      <c r="EUO81" s="797"/>
      <c r="EUP81" s="797"/>
      <c r="EUQ81" s="797"/>
      <c r="EUR81" s="797"/>
      <c r="EUS81" s="797"/>
      <c r="EUT81" s="797"/>
      <c r="EUU81" s="797"/>
      <c r="EUV81" s="797"/>
      <c r="EUW81" s="797"/>
      <c r="EUX81" s="797"/>
      <c r="EUY81" s="797"/>
      <c r="EUZ81" s="797"/>
      <c r="EVA81" s="797"/>
      <c r="EVB81" s="797"/>
      <c r="EVC81" s="797"/>
      <c r="EVD81" s="797"/>
      <c r="EVE81" s="797"/>
      <c r="EVF81" s="797"/>
      <c r="EVG81" s="797"/>
      <c r="EVH81" s="797"/>
      <c r="EVI81" s="797"/>
      <c r="EVJ81" s="797"/>
      <c r="EVK81" s="797"/>
      <c r="EVL81" s="797"/>
      <c r="EVM81" s="797"/>
      <c r="EVN81" s="797"/>
      <c r="EVO81" s="797"/>
      <c r="EVP81" s="797"/>
      <c r="EVQ81" s="797"/>
      <c r="EVR81" s="797"/>
      <c r="EVS81" s="797"/>
      <c r="EVT81" s="797"/>
      <c r="EVU81" s="797"/>
      <c r="EVV81" s="797"/>
      <c r="EVW81" s="797"/>
      <c r="EVX81" s="797"/>
      <c r="EVY81" s="797"/>
      <c r="EVZ81" s="797"/>
      <c r="EWA81" s="797"/>
      <c r="EWB81" s="797"/>
      <c r="EWC81" s="797"/>
      <c r="EWD81" s="797"/>
      <c r="EWE81" s="797"/>
      <c r="EWF81" s="797"/>
      <c r="EWG81" s="797"/>
      <c r="EWH81" s="797"/>
      <c r="EWI81" s="797"/>
      <c r="EWJ81" s="797"/>
      <c r="EWK81" s="797"/>
      <c r="EWL81" s="797"/>
      <c r="EWM81" s="797"/>
      <c r="EWN81" s="797"/>
      <c r="EWO81" s="797"/>
      <c r="EWP81" s="797"/>
      <c r="EWQ81" s="797"/>
      <c r="EWR81" s="797"/>
      <c r="EWS81" s="797"/>
      <c r="EWT81" s="797"/>
      <c r="EWU81" s="797"/>
      <c r="EWV81" s="797"/>
      <c r="EWW81" s="797"/>
      <c r="EWX81" s="797"/>
      <c r="EWY81" s="797"/>
      <c r="EWZ81" s="797"/>
      <c r="EXA81" s="797"/>
      <c r="EXB81" s="797"/>
      <c r="EXC81" s="797"/>
      <c r="EXD81" s="797"/>
      <c r="EXE81" s="797"/>
      <c r="EXF81" s="797"/>
      <c r="EXG81" s="797"/>
      <c r="EXH81" s="797"/>
      <c r="EXI81" s="797"/>
      <c r="EXJ81" s="797"/>
      <c r="EXK81" s="797"/>
      <c r="EXL81" s="797"/>
      <c r="EXM81" s="797"/>
      <c r="EXN81" s="797"/>
      <c r="EXO81" s="797"/>
      <c r="EXP81" s="797"/>
      <c r="EXQ81" s="797"/>
      <c r="EXR81" s="797"/>
      <c r="EXS81" s="797"/>
      <c r="EXT81" s="797"/>
      <c r="EXU81" s="797"/>
      <c r="EXV81" s="797"/>
      <c r="EXW81" s="797"/>
      <c r="EXX81" s="797"/>
      <c r="EXY81" s="797"/>
      <c r="EXZ81" s="797"/>
      <c r="EYA81" s="797"/>
      <c r="EYB81" s="797"/>
      <c r="EYC81" s="797"/>
      <c r="EYD81" s="797"/>
      <c r="EYE81" s="797"/>
      <c r="EYF81" s="797"/>
      <c r="EYG81" s="797"/>
      <c r="EYH81" s="797"/>
      <c r="EYI81" s="797"/>
      <c r="EYJ81" s="797"/>
      <c r="EYK81" s="797"/>
      <c r="EYL81" s="797"/>
      <c r="EYM81" s="797"/>
      <c r="EYN81" s="797"/>
      <c r="EYO81" s="797"/>
      <c r="EYP81" s="797"/>
      <c r="EYQ81" s="797"/>
      <c r="EYR81" s="797"/>
      <c r="EYS81" s="797"/>
      <c r="EYT81" s="797"/>
      <c r="EYU81" s="797"/>
      <c r="EYV81" s="797"/>
      <c r="EYW81" s="797"/>
      <c r="EYX81" s="797"/>
      <c r="EYY81" s="797"/>
      <c r="EYZ81" s="797"/>
      <c r="EZA81" s="797"/>
      <c r="EZB81" s="797"/>
      <c r="EZC81" s="797"/>
      <c r="EZD81" s="797"/>
      <c r="EZE81" s="797"/>
      <c r="EZF81" s="797"/>
      <c r="EZG81" s="797"/>
      <c r="EZH81" s="797"/>
      <c r="EZI81" s="797"/>
      <c r="EZJ81" s="797"/>
      <c r="EZK81" s="797"/>
      <c r="EZL81" s="797"/>
      <c r="EZM81" s="797"/>
      <c r="EZN81" s="797"/>
      <c r="EZO81" s="797"/>
      <c r="EZP81" s="797"/>
      <c r="EZQ81" s="797"/>
      <c r="EZR81" s="797"/>
      <c r="EZS81" s="797"/>
      <c r="EZT81" s="797"/>
      <c r="EZU81" s="797"/>
      <c r="EZV81" s="797"/>
      <c r="EZW81" s="797"/>
      <c r="EZX81" s="797"/>
      <c r="EZY81" s="797"/>
      <c r="EZZ81" s="797"/>
      <c r="FAA81" s="797"/>
      <c r="FAB81" s="797"/>
      <c r="FAC81" s="797"/>
      <c r="FAD81" s="797"/>
      <c r="FAE81" s="797"/>
      <c r="FAF81" s="797"/>
      <c r="FAG81" s="797"/>
      <c r="FAH81" s="797"/>
      <c r="FAI81" s="797"/>
      <c r="FAJ81" s="797"/>
      <c r="FAK81" s="797"/>
      <c r="FAL81" s="797"/>
      <c r="FAM81" s="797"/>
      <c r="FAN81" s="797"/>
      <c r="FAO81" s="797"/>
      <c r="FAP81" s="797"/>
      <c r="FAQ81" s="797"/>
      <c r="FAR81" s="797"/>
      <c r="FAS81" s="797"/>
      <c r="FAT81" s="797"/>
      <c r="FAU81" s="797"/>
      <c r="FAV81" s="797"/>
      <c r="FAW81" s="797"/>
      <c r="FAX81" s="797"/>
      <c r="FAY81" s="797"/>
      <c r="FAZ81" s="797"/>
      <c r="FBA81" s="797"/>
      <c r="FBB81" s="797"/>
      <c r="FBC81" s="797"/>
      <c r="FBD81" s="797"/>
      <c r="FBE81" s="797"/>
      <c r="FBF81" s="797"/>
      <c r="FBG81" s="797"/>
      <c r="FBH81" s="797"/>
      <c r="FBI81" s="797"/>
      <c r="FBJ81" s="797"/>
      <c r="FBK81" s="797"/>
      <c r="FBL81" s="797"/>
      <c r="FBM81" s="797"/>
      <c r="FBN81" s="797"/>
      <c r="FBO81" s="797"/>
      <c r="FBP81" s="797"/>
      <c r="FBQ81" s="797"/>
      <c r="FBR81" s="797"/>
      <c r="FBS81" s="797"/>
      <c r="FBT81" s="797"/>
      <c r="FBU81" s="797"/>
      <c r="FBV81" s="797"/>
      <c r="FBW81" s="797"/>
      <c r="FBX81" s="797"/>
      <c r="FBY81" s="797"/>
      <c r="FBZ81" s="797"/>
      <c r="FCA81" s="797"/>
      <c r="FCB81" s="797"/>
      <c r="FCC81" s="797"/>
      <c r="FCD81" s="797"/>
      <c r="FCE81" s="797"/>
      <c r="FCF81" s="797"/>
      <c r="FCG81" s="797"/>
      <c r="FCH81" s="797"/>
      <c r="FCI81" s="797"/>
      <c r="FCJ81" s="797"/>
      <c r="FCK81" s="797"/>
      <c r="FCL81" s="797"/>
      <c r="FCM81" s="797"/>
      <c r="FCN81" s="797"/>
      <c r="FCO81" s="797"/>
      <c r="FCP81" s="797"/>
      <c r="FCQ81" s="797"/>
      <c r="FCR81" s="797"/>
      <c r="FCS81" s="797"/>
      <c r="FCT81" s="797"/>
      <c r="FCU81" s="797"/>
      <c r="FCV81" s="797"/>
      <c r="FCW81" s="797"/>
      <c r="FCX81" s="797"/>
      <c r="FCY81" s="797"/>
      <c r="FCZ81" s="797"/>
      <c r="FDA81" s="797"/>
      <c r="FDB81" s="797"/>
      <c r="FDC81" s="797"/>
      <c r="FDD81" s="797"/>
      <c r="FDE81" s="797"/>
      <c r="FDF81" s="797"/>
      <c r="FDG81" s="797"/>
      <c r="FDH81" s="797"/>
      <c r="FDI81" s="797"/>
      <c r="FDJ81" s="797"/>
      <c r="FDK81" s="797"/>
      <c r="FDL81" s="797"/>
      <c r="FDM81" s="797"/>
      <c r="FDN81" s="797"/>
      <c r="FDO81" s="797"/>
      <c r="FDP81" s="797"/>
      <c r="FDQ81" s="797"/>
      <c r="FDR81" s="797"/>
      <c r="FDS81" s="797"/>
      <c r="FDT81" s="797"/>
      <c r="FDU81" s="797"/>
      <c r="FDV81" s="797"/>
      <c r="FDW81" s="797"/>
      <c r="FDX81" s="797"/>
      <c r="FDY81" s="797"/>
      <c r="FDZ81" s="797"/>
      <c r="FEA81" s="797"/>
      <c r="FEB81" s="797"/>
      <c r="FEC81" s="797"/>
      <c r="FED81" s="797"/>
      <c r="FEE81" s="797"/>
      <c r="FEF81" s="797"/>
      <c r="FEG81" s="797"/>
      <c r="FEH81" s="797"/>
      <c r="FEI81" s="797"/>
      <c r="FEJ81" s="797"/>
      <c r="FEK81" s="797"/>
      <c r="FEL81" s="797"/>
      <c r="FEM81" s="797"/>
      <c r="FEN81" s="797"/>
      <c r="FEO81" s="797"/>
      <c r="FEP81" s="797"/>
      <c r="FEQ81" s="797"/>
      <c r="FER81" s="797"/>
      <c r="FES81" s="797"/>
      <c r="FET81" s="797"/>
      <c r="FEU81" s="797"/>
      <c r="FEV81" s="797"/>
      <c r="FEW81" s="797"/>
      <c r="FEX81" s="797"/>
      <c r="FEY81" s="797"/>
      <c r="FEZ81" s="797"/>
      <c r="FFA81" s="797"/>
      <c r="FFB81" s="797"/>
      <c r="FFC81" s="797"/>
      <c r="FFD81" s="797"/>
      <c r="FFE81" s="797"/>
      <c r="FFF81" s="797"/>
      <c r="FFG81" s="797"/>
      <c r="FFH81" s="797"/>
      <c r="FFI81" s="797"/>
      <c r="FFJ81" s="797"/>
      <c r="FFK81" s="797"/>
      <c r="FFL81" s="797"/>
      <c r="FFM81" s="797"/>
      <c r="FFN81" s="797"/>
      <c r="FFO81" s="797"/>
      <c r="FFP81" s="797"/>
      <c r="FFQ81" s="797"/>
      <c r="FFR81" s="797"/>
      <c r="FFS81" s="797"/>
      <c r="FFT81" s="797"/>
      <c r="FFU81" s="797"/>
      <c r="FFV81" s="797"/>
      <c r="FFW81" s="797"/>
      <c r="FFX81" s="797"/>
      <c r="FFY81" s="797"/>
      <c r="FFZ81" s="797"/>
      <c r="FGA81" s="797"/>
      <c r="FGB81" s="797"/>
      <c r="FGC81" s="797"/>
      <c r="FGD81" s="797"/>
      <c r="FGE81" s="797"/>
      <c r="FGF81" s="797"/>
      <c r="FGG81" s="797"/>
      <c r="FGH81" s="797"/>
      <c r="FGI81" s="797"/>
      <c r="FGJ81" s="797"/>
      <c r="FGK81" s="797"/>
      <c r="FGL81" s="797"/>
      <c r="FGM81" s="797"/>
      <c r="FGN81" s="797"/>
      <c r="FGO81" s="797"/>
      <c r="FGP81" s="797"/>
      <c r="FGQ81" s="797"/>
      <c r="FGR81" s="797"/>
      <c r="FGS81" s="797"/>
      <c r="FGT81" s="797"/>
      <c r="FGU81" s="797"/>
      <c r="FGV81" s="797"/>
      <c r="FGW81" s="797"/>
      <c r="FGX81" s="797"/>
      <c r="FGY81" s="797"/>
      <c r="FGZ81" s="797"/>
      <c r="FHA81" s="797"/>
      <c r="FHB81" s="797"/>
      <c r="FHC81" s="797"/>
      <c r="FHD81" s="797"/>
      <c r="FHE81" s="797"/>
      <c r="FHF81" s="797"/>
      <c r="FHG81" s="797"/>
      <c r="FHH81" s="797"/>
      <c r="FHI81" s="797"/>
      <c r="FHJ81" s="797"/>
      <c r="FHK81" s="797"/>
      <c r="FHL81" s="797"/>
      <c r="FHM81" s="797"/>
      <c r="FHN81" s="797"/>
      <c r="FHO81" s="797"/>
      <c r="FHP81" s="797"/>
      <c r="FHQ81" s="797"/>
      <c r="FHR81" s="797"/>
      <c r="FHS81" s="797"/>
      <c r="FHT81" s="797"/>
      <c r="FHU81" s="797"/>
      <c r="FHV81" s="797"/>
      <c r="FHW81" s="797"/>
      <c r="FHX81" s="797"/>
      <c r="FHY81" s="797"/>
      <c r="FHZ81" s="797"/>
      <c r="FIA81" s="797"/>
      <c r="FIB81" s="797"/>
      <c r="FIC81" s="797"/>
      <c r="FID81" s="797"/>
      <c r="FIE81" s="797"/>
      <c r="FIF81" s="797"/>
      <c r="FIG81" s="797"/>
      <c r="FIH81" s="797"/>
      <c r="FII81" s="797"/>
      <c r="FIJ81" s="797"/>
      <c r="FIK81" s="797"/>
      <c r="FIL81" s="797"/>
      <c r="FIM81" s="797"/>
      <c r="FIN81" s="797"/>
      <c r="FIO81" s="797"/>
      <c r="FIP81" s="797"/>
      <c r="FIQ81" s="797"/>
      <c r="FIR81" s="797"/>
      <c r="FIS81" s="797"/>
      <c r="FIT81" s="797"/>
      <c r="FIU81" s="797"/>
      <c r="FIV81" s="797"/>
      <c r="FIW81" s="797"/>
      <c r="FIX81" s="797"/>
      <c r="FIY81" s="797"/>
      <c r="FIZ81" s="797"/>
      <c r="FJA81" s="797"/>
      <c r="FJB81" s="797"/>
      <c r="FJC81" s="797"/>
      <c r="FJD81" s="797"/>
      <c r="FJE81" s="797"/>
      <c r="FJF81" s="797"/>
      <c r="FJG81" s="797"/>
      <c r="FJH81" s="797"/>
      <c r="FJI81" s="797"/>
      <c r="FJJ81" s="797"/>
      <c r="FJK81" s="797"/>
      <c r="FJL81" s="797"/>
      <c r="FJM81" s="797"/>
      <c r="FJN81" s="797"/>
      <c r="FJO81" s="797"/>
      <c r="FJP81" s="797"/>
      <c r="FJQ81" s="797"/>
      <c r="FJR81" s="797"/>
      <c r="FJS81" s="797"/>
      <c r="FJT81" s="797"/>
      <c r="FJU81" s="797"/>
      <c r="FJV81" s="797"/>
      <c r="FJW81" s="797"/>
      <c r="FJX81" s="797"/>
      <c r="FJY81" s="797"/>
      <c r="FJZ81" s="797"/>
      <c r="FKA81" s="797"/>
      <c r="FKB81" s="797"/>
      <c r="FKC81" s="797"/>
      <c r="FKD81" s="797"/>
      <c r="FKE81" s="797"/>
      <c r="FKF81" s="797"/>
      <c r="FKG81" s="797"/>
      <c r="FKH81" s="797"/>
      <c r="FKI81" s="797"/>
      <c r="FKJ81" s="797"/>
      <c r="FKK81" s="797"/>
      <c r="FKL81" s="797"/>
      <c r="FKM81" s="797"/>
      <c r="FKN81" s="797"/>
      <c r="FKO81" s="797"/>
      <c r="FKP81" s="797"/>
      <c r="FKQ81" s="797"/>
      <c r="FKR81" s="797"/>
      <c r="FKS81" s="797"/>
      <c r="FKT81" s="797"/>
      <c r="FKU81" s="797"/>
      <c r="FKV81" s="797"/>
      <c r="FKW81" s="797"/>
      <c r="FKX81" s="797"/>
      <c r="FKY81" s="797"/>
      <c r="FKZ81" s="797"/>
      <c r="FLA81" s="797"/>
      <c r="FLB81" s="797"/>
      <c r="FLC81" s="797"/>
      <c r="FLD81" s="797"/>
      <c r="FLE81" s="797"/>
      <c r="FLF81" s="797"/>
      <c r="FLG81" s="797"/>
      <c r="FLH81" s="797"/>
      <c r="FLI81" s="797"/>
      <c r="FLJ81" s="797"/>
      <c r="FLK81" s="797"/>
      <c r="FLL81" s="797"/>
      <c r="FLM81" s="797"/>
      <c r="FLN81" s="797"/>
      <c r="FLO81" s="797"/>
      <c r="FLP81" s="797"/>
      <c r="FLQ81" s="797"/>
      <c r="FLR81" s="797"/>
      <c r="FLS81" s="797"/>
      <c r="FLT81" s="797"/>
      <c r="FLU81" s="797"/>
      <c r="FLV81" s="797"/>
      <c r="FLW81" s="797"/>
      <c r="FLX81" s="797"/>
      <c r="FLY81" s="797"/>
      <c r="FLZ81" s="797"/>
      <c r="FMA81" s="797"/>
      <c r="FMB81" s="797"/>
      <c r="FMC81" s="797"/>
      <c r="FMD81" s="797"/>
      <c r="FME81" s="797"/>
      <c r="FMF81" s="797"/>
      <c r="FMG81" s="797"/>
      <c r="FMH81" s="797"/>
      <c r="FMI81" s="797"/>
      <c r="FMJ81" s="797"/>
      <c r="FMK81" s="797"/>
      <c r="FML81" s="797"/>
      <c r="FMM81" s="797"/>
      <c r="FMN81" s="797"/>
      <c r="FMO81" s="797"/>
      <c r="FMP81" s="797"/>
      <c r="FMQ81" s="797"/>
      <c r="FMR81" s="797"/>
      <c r="FMS81" s="797"/>
      <c r="FMT81" s="797"/>
      <c r="FMU81" s="797"/>
      <c r="FMV81" s="797"/>
      <c r="FMW81" s="797"/>
      <c r="FMX81" s="797"/>
      <c r="FMY81" s="797"/>
      <c r="FMZ81" s="797"/>
      <c r="FNA81" s="797"/>
      <c r="FNB81" s="797"/>
      <c r="FNC81" s="797"/>
      <c r="FND81" s="797"/>
      <c r="FNE81" s="797"/>
      <c r="FNF81" s="797"/>
      <c r="FNG81" s="797"/>
      <c r="FNH81" s="797"/>
      <c r="FNI81" s="797"/>
      <c r="FNJ81" s="797"/>
      <c r="FNK81" s="797"/>
      <c r="FNL81" s="797"/>
      <c r="FNM81" s="797"/>
      <c r="FNN81" s="797"/>
      <c r="FNO81" s="797"/>
      <c r="FNP81" s="797"/>
      <c r="FNQ81" s="797"/>
      <c r="FNR81" s="797"/>
      <c r="FNS81" s="797"/>
      <c r="FNT81" s="797"/>
      <c r="FNU81" s="797"/>
      <c r="FNV81" s="797"/>
      <c r="FNW81" s="797"/>
      <c r="FNX81" s="797"/>
      <c r="FNY81" s="797"/>
      <c r="FNZ81" s="797"/>
      <c r="FOA81" s="797"/>
      <c r="FOB81" s="797"/>
      <c r="FOC81" s="797"/>
      <c r="FOD81" s="797"/>
      <c r="FOE81" s="797"/>
      <c r="FOF81" s="797"/>
      <c r="FOG81" s="797"/>
      <c r="FOH81" s="797"/>
      <c r="FOI81" s="797"/>
      <c r="FOJ81" s="797"/>
      <c r="FOK81" s="797"/>
      <c r="FOL81" s="797"/>
      <c r="FOM81" s="797"/>
      <c r="FON81" s="797"/>
      <c r="FOO81" s="797"/>
      <c r="FOP81" s="797"/>
      <c r="FOQ81" s="797"/>
      <c r="FOR81" s="797"/>
      <c r="FOS81" s="797"/>
      <c r="FOT81" s="797"/>
      <c r="FOU81" s="797"/>
      <c r="FOV81" s="797"/>
      <c r="FOW81" s="797"/>
      <c r="FOX81" s="797"/>
      <c r="FOY81" s="797"/>
      <c r="FOZ81" s="797"/>
      <c r="FPA81" s="797"/>
      <c r="FPB81" s="797"/>
      <c r="FPC81" s="797"/>
      <c r="FPD81" s="797"/>
      <c r="FPE81" s="797"/>
      <c r="FPF81" s="797"/>
      <c r="FPG81" s="797"/>
      <c r="FPH81" s="797"/>
      <c r="FPI81" s="797"/>
      <c r="FPJ81" s="797"/>
      <c r="FPK81" s="797"/>
      <c r="FPL81" s="797"/>
      <c r="FPM81" s="797"/>
      <c r="FPN81" s="797"/>
      <c r="FPO81" s="797"/>
      <c r="FPP81" s="797"/>
      <c r="FPQ81" s="797"/>
      <c r="FPR81" s="797"/>
      <c r="FPS81" s="797"/>
      <c r="FPT81" s="797"/>
      <c r="FPU81" s="797"/>
      <c r="FPV81" s="797"/>
      <c r="FPW81" s="797"/>
      <c r="FPX81" s="797"/>
      <c r="FPY81" s="797"/>
      <c r="FPZ81" s="797"/>
      <c r="FQA81" s="797"/>
      <c r="FQB81" s="797"/>
      <c r="FQC81" s="797"/>
      <c r="FQD81" s="797"/>
      <c r="FQE81" s="797"/>
      <c r="FQF81" s="797"/>
      <c r="FQG81" s="797"/>
      <c r="FQH81" s="797"/>
      <c r="FQI81" s="797"/>
      <c r="FQJ81" s="797"/>
      <c r="FQK81" s="797"/>
      <c r="FQL81" s="797"/>
      <c r="FQM81" s="797"/>
      <c r="FQN81" s="797"/>
      <c r="FQO81" s="797"/>
      <c r="FQP81" s="797"/>
      <c r="FQQ81" s="797"/>
      <c r="FQR81" s="797"/>
      <c r="FQS81" s="797"/>
      <c r="FQT81" s="797"/>
      <c r="FQU81" s="797"/>
      <c r="FQV81" s="797"/>
      <c r="FQW81" s="797"/>
      <c r="FQX81" s="797"/>
      <c r="FQY81" s="797"/>
      <c r="FQZ81" s="797"/>
      <c r="FRA81" s="797"/>
      <c r="FRB81" s="797"/>
      <c r="FRC81" s="797"/>
      <c r="FRD81" s="797"/>
      <c r="FRE81" s="797"/>
      <c r="FRF81" s="797"/>
      <c r="FRG81" s="797"/>
      <c r="FRH81" s="797"/>
      <c r="FRI81" s="797"/>
      <c r="FRJ81" s="797"/>
      <c r="FRK81" s="797"/>
      <c r="FRL81" s="797"/>
      <c r="FRM81" s="797"/>
      <c r="FRN81" s="797"/>
      <c r="FRO81" s="797"/>
      <c r="FRP81" s="797"/>
      <c r="FRQ81" s="797"/>
      <c r="FRR81" s="797"/>
      <c r="FRS81" s="797"/>
      <c r="FRT81" s="797"/>
      <c r="FRU81" s="797"/>
      <c r="FRV81" s="797"/>
      <c r="FRW81" s="797"/>
      <c r="FRX81" s="797"/>
      <c r="FRY81" s="797"/>
      <c r="FRZ81" s="797"/>
      <c r="FSA81" s="797"/>
      <c r="FSB81" s="797"/>
      <c r="FSC81" s="797"/>
      <c r="FSD81" s="797"/>
      <c r="FSE81" s="797"/>
      <c r="FSF81" s="797"/>
      <c r="FSG81" s="797"/>
      <c r="FSH81" s="797"/>
      <c r="FSI81" s="797"/>
      <c r="FSJ81" s="797"/>
      <c r="FSK81" s="797"/>
      <c r="FSL81" s="797"/>
      <c r="FSM81" s="797"/>
      <c r="FSN81" s="797"/>
      <c r="FSO81" s="797"/>
      <c r="FSP81" s="797"/>
      <c r="FSQ81" s="797"/>
      <c r="FSR81" s="797"/>
      <c r="FSS81" s="797"/>
      <c r="FST81" s="797"/>
      <c r="FSU81" s="797"/>
      <c r="FSV81" s="797"/>
      <c r="FSW81" s="797"/>
      <c r="FSX81" s="797"/>
      <c r="FSY81" s="797"/>
      <c r="FSZ81" s="797"/>
      <c r="FTA81" s="797"/>
      <c r="FTB81" s="797"/>
      <c r="FTC81" s="797"/>
      <c r="FTD81" s="797"/>
      <c r="FTE81" s="797"/>
      <c r="FTF81" s="797"/>
      <c r="FTG81" s="797"/>
      <c r="FTH81" s="797"/>
      <c r="FTI81" s="797"/>
      <c r="FTJ81" s="797"/>
      <c r="FTK81" s="797"/>
      <c r="FTL81" s="797"/>
      <c r="FTM81" s="797"/>
      <c r="FTN81" s="797"/>
      <c r="FTO81" s="797"/>
      <c r="FTP81" s="797"/>
      <c r="FTQ81" s="797"/>
      <c r="FTR81" s="797"/>
      <c r="FTS81" s="797"/>
      <c r="FTT81" s="797"/>
      <c r="FTU81" s="797"/>
      <c r="FTV81" s="797"/>
      <c r="FTW81" s="797"/>
      <c r="FTX81" s="797"/>
      <c r="FTY81" s="797"/>
      <c r="FTZ81" s="797"/>
      <c r="FUA81" s="797"/>
      <c r="FUB81" s="797"/>
      <c r="FUC81" s="797"/>
      <c r="FUD81" s="797"/>
      <c r="FUE81" s="797"/>
      <c r="FUF81" s="797"/>
      <c r="FUG81" s="797"/>
      <c r="FUH81" s="797"/>
      <c r="FUI81" s="797"/>
      <c r="FUJ81" s="797"/>
      <c r="FUK81" s="797"/>
      <c r="FUL81" s="797"/>
      <c r="FUM81" s="797"/>
      <c r="FUN81" s="797"/>
      <c r="FUO81" s="797"/>
      <c r="FUP81" s="797"/>
      <c r="FUQ81" s="797"/>
      <c r="FUR81" s="797"/>
      <c r="FUS81" s="797"/>
      <c r="FUT81" s="797"/>
      <c r="FUU81" s="797"/>
      <c r="FUV81" s="797"/>
      <c r="FUW81" s="797"/>
      <c r="FUX81" s="797"/>
      <c r="FUY81" s="797"/>
      <c r="FUZ81" s="797"/>
      <c r="FVA81" s="797"/>
      <c r="FVB81" s="797"/>
      <c r="FVC81" s="797"/>
      <c r="FVD81" s="797"/>
      <c r="FVE81" s="797"/>
      <c r="FVF81" s="797"/>
      <c r="FVG81" s="797"/>
      <c r="FVH81" s="797"/>
      <c r="FVI81" s="797"/>
      <c r="FVJ81" s="797"/>
      <c r="FVK81" s="797"/>
      <c r="FVL81" s="797"/>
      <c r="FVM81" s="797"/>
      <c r="FVN81" s="797"/>
      <c r="FVO81" s="797"/>
      <c r="FVP81" s="797"/>
      <c r="FVQ81" s="797"/>
      <c r="FVR81" s="797"/>
      <c r="FVS81" s="797"/>
      <c r="FVT81" s="797"/>
      <c r="FVU81" s="797"/>
      <c r="FVV81" s="797"/>
      <c r="FVW81" s="797"/>
      <c r="FVX81" s="797"/>
      <c r="FVY81" s="797"/>
      <c r="FVZ81" s="797"/>
      <c r="FWA81" s="797"/>
      <c r="FWB81" s="797"/>
      <c r="FWC81" s="797"/>
      <c r="FWD81" s="797"/>
      <c r="FWE81" s="797"/>
      <c r="FWF81" s="797"/>
      <c r="FWG81" s="797"/>
      <c r="FWH81" s="797"/>
      <c r="FWI81" s="797"/>
      <c r="FWJ81" s="797"/>
      <c r="FWK81" s="797"/>
      <c r="FWL81" s="797"/>
      <c r="FWM81" s="797"/>
      <c r="FWN81" s="797"/>
      <c r="FWO81" s="797"/>
      <c r="FWP81" s="797"/>
      <c r="FWQ81" s="797"/>
      <c r="FWR81" s="797"/>
      <c r="FWS81" s="797"/>
      <c r="FWT81" s="797"/>
      <c r="FWU81" s="797"/>
      <c r="FWV81" s="797"/>
      <c r="FWW81" s="797"/>
      <c r="FWX81" s="797"/>
      <c r="FWY81" s="797"/>
      <c r="FWZ81" s="797"/>
      <c r="FXA81" s="797"/>
      <c r="FXB81" s="797"/>
      <c r="FXC81" s="797"/>
      <c r="FXD81" s="797"/>
      <c r="FXE81" s="797"/>
      <c r="FXF81" s="797"/>
      <c r="FXG81" s="797"/>
      <c r="FXH81" s="797"/>
      <c r="FXI81" s="797"/>
      <c r="FXJ81" s="797"/>
      <c r="FXK81" s="797"/>
      <c r="FXL81" s="797"/>
      <c r="FXM81" s="797"/>
      <c r="FXN81" s="797"/>
      <c r="FXO81" s="797"/>
      <c r="FXP81" s="797"/>
      <c r="FXQ81" s="797"/>
      <c r="FXR81" s="797"/>
      <c r="FXS81" s="797"/>
      <c r="FXT81" s="797"/>
      <c r="FXU81" s="797"/>
      <c r="FXV81" s="797"/>
      <c r="FXW81" s="797"/>
      <c r="FXX81" s="797"/>
      <c r="FXY81" s="797"/>
      <c r="FXZ81" s="797"/>
      <c r="FYA81" s="797"/>
      <c r="FYB81" s="797"/>
      <c r="FYC81" s="797"/>
      <c r="FYD81" s="797"/>
      <c r="FYE81" s="797"/>
      <c r="FYF81" s="797"/>
      <c r="FYG81" s="797"/>
      <c r="FYH81" s="797"/>
      <c r="FYI81" s="797"/>
      <c r="FYJ81" s="797"/>
      <c r="FYK81" s="797"/>
      <c r="FYL81" s="797"/>
      <c r="FYM81" s="797"/>
      <c r="FYN81" s="797"/>
      <c r="FYO81" s="797"/>
      <c r="FYP81" s="797"/>
      <c r="FYQ81" s="797"/>
      <c r="FYR81" s="797"/>
      <c r="FYS81" s="797"/>
      <c r="FYT81" s="797"/>
      <c r="FYU81" s="797"/>
      <c r="FYV81" s="797"/>
      <c r="FYW81" s="797"/>
      <c r="FYX81" s="797"/>
      <c r="FYY81" s="797"/>
      <c r="FYZ81" s="797"/>
      <c r="FZA81" s="797"/>
      <c r="FZB81" s="797"/>
      <c r="FZC81" s="797"/>
      <c r="FZD81" s="797"/>
      <c r="FZE81" s="797"/>
      <c r="FZF81" s="797"/>
      <c r="FZG81" s="797"/>
      <c r="FZH81" s="797"/>
      <c r="FZI81" s="797"/>
      <c r="FZJ81" s="797"/>
      <c r="FZK81" s="797"/>
      <c r="FZL81" s="797"/>
      <c r="FZM81" s="797"/>
      <c r="FZN81" s="797"/>
      <c r="FZO81" s="797"/>
      <c r="FZP81" s="797"/>
      <c r="FZQ81" s="797"/>
      <c r="FZR81" s="797"/>
      <c r="FZS81" s="797"/>
      <c r="FZT81" s="797"/>
      <c r="FZU81" s="797"/>
      <c r="FZV81" s="797"/>
      <c r="FZW81" s="797"/>
      <c r="FZX81" s="797"/>
      <c r="FZY81" s="797"/>
      <c r="FZZ81" s="797"/>
      <c r="GAA81" s="797"/>
      <c r="GAB81" s="797"/>
      <c r="GAC81" s="797"/>
      <c r="GAD81" s="797"/>
      <c r="GAE81" s="797"/>
      <c r="GAF81" s="797"/>
      <c r="GAG81" s="797"/>
      <c r="GAH81" s="797"/>
      <c r="GAI81" s="797"/>
      <c r="GAJ81" s="797"/>
      <c r="GAK81" s="797"/>
      <c r="GAL81" s="797"/>
      <c r="GAM81" s="797"/>
      <c r="GAN81" s="797"/>
      <c r="GAO81" s="797"/>
      <c r="GAP81" s="797"/>
      <c r="GAQ81" s="797"/>
      <c r="GAR81" s="797"/>
      <c r="GAS81" s="797"/>
      <c r="GAT81" s="797"/>
      <c r="GAU81" s="797"/>
      <c r="GAV81" s="797"/>
      <c r="GAW81" s="797"/>
      <c r="GAX81" s="797"/>
      <c r="GAY81" s="797"/>
      <c r="GAZ81" s="797"/>
      <c r="GBA81" s="797"/>
      <c r="GBB81" s="797"/>
      <c r="GBC81" s="797"/>
      <c r="GBD81" s="797"/>
      <c r="GBE81" s="797"/>
      <c r="GBF81" s="797"/>
      <c r="GBG81" s="797"/>
      <c r="GBH81" s="797"/>
      <c r="GBI81" s="797"/>
      <c r="GBJ81" s="797"/>
      <c r="GBK81" s="797"/>
      <c r="GBL81" s="797"/>
      <c r="GBM81" s="797"/>
      <c r="GBN81" s="797"/>
      <c r="GBO81" s="797"/>
      <c r="GBP81" s="797"/>
      <c r="GBQ81" s="797"/>
      <c r="GBR81" s="797"/>
      <c r="GBS81" s="797"/>
      <c r="GBT81" s="797"/>
      <c r="GBU81" s="797"/>
      <c r="GBV81" s="797"/>
      <c r="GBW81" s="797"/>
      <c r="GBX81" s="797"/>
      <c r="GBY81" s="797"/>
      <c r="GBZ81" s="797"/>
      <c r="GCA81" s="797"/>
      <c r="GCB81" s="797"/>
      <c r="GCC81" s="797"/>
      <c r="GCD81" s="797"/>
      <c r="GCE81" s="797"/>
      <c r="GCF81" s="797"/>
      <c r="GCG81" s="797"/>
      <c r="GCH81" s="797"/>
      <c r="GCI81" s="797"/>
      <c r="GCJ81" s="797"/>
      <c r="GCK81" s="797"/>
      <c r="GCL81" s="797"/>
      <c r="GCM81" s="797"/>
      <c r="GCN81" s="797"/>
      <c r="GCO81" s="797"/>
      <c r="GCP81" s="797"/>
      <c r="GCQ81" s="797"/>
      <c r="GCR81" s="797"/>
      <c r="GCS81" s="797"/>
      <c r="GCT81" s="797"/>
      <c r="GCU81" s="797"/>
      <c r="GCV81" s="797"/>
      <c r="GCW81" s="797"/>
      <c r="GCX81" s="797"/>
      <c r="GCY81" s="797"/>
      <c r="GCZ81" s="797"/>
      <c r="GDA81" s="797"/>
      <c r="GDB81" s="797"/>
      <c r="GDC81" s="797"/>
      <c r="GDD81" s="797"/>
      <c r="GDE81" s="797"/>
      <c r="GDF81" s="797"/>
      <c r="GDG81" s="797"/>
      <c r="GDH81" s="797"/>
      <c r="GDI81" s="797"/>
      <c r="GDJ81" s="797"/>
      <c r="GDK81" s="797"/>
      <c r="GDL81" s="797"/>
      <c r="GDM81" s="797"/>
      <c r="GDN81" s="797"/>
      <c r="GDO81" s="797"/>
      <c r="GDP81" s="797"/>
      <c r="GDQ81" s="797"/>
      <c r="GDR81" s="797"/>
      <c r="GDS81" s="797"/>
      <c r="GDT81" s="797"/>
      <c r="GDU81" s="797"/>
      <c r="GDV81" s="797"/>
      <c r="GDW81" s="797"/>
      <c r="GDX81" s="797"/>
      <c r="GDY81" s="797"/>
      <c r="GDZ81" s="797"/>
      <c r="GEA81" s="797"/>
      <c r="GEB81" s="797"/>
      <c r="GEC81" s="797"/>
      <c r="GED81" s="797"/>
      <c r="GEE81" s="797"/>
      <c r="GEF81" s="797"/>
      <c r="GEG81" s="797"/>
      <c r="GEH81" s="797"/>
      <c r="GEI81" s="797"/>
      <c r="GEJ81" s="797"/>
      <c r="GEK81" s="797"/>
      <c r="GEL81" s="797"/>
      <c r="GEM81" s="797"/>
      <c r="GEN81" s="797"/>
      <c r="GEO81" s="797"/>
      <c r="GEP81" s="797"/>
      <c r="GEQ81" s="797"/>
      <c r="GER81" s="797"/>
      <c r="GES81" s="797"/>
      <c r="GET81" s="797"/>
      <c r="GEU81" s="797"/>
      <c r="GEV81" s="797"/>
      <c r="GEW81" s="797"/>
      <c r="GEX81" s="797"/>
      <c r="GEY81" s="797"/>
      <c r="GEZ81" s="797"/>
      <c r="GFA81" s="797"/>
      <c r="GFB81" s="797"/>
      <c r="GFC81" s="797"/>
      <c r="GFD81" s="797"/>
      <c r="GFE81" s="797"/>
      <c r="GFF81" s="797"/>
      <c r="GFG81" s="797"/>
      <c r="GFH81" s="797"/>
      <c r="GFI81" s="797"/>
      <c r="GFJ81" s="797"/>
      <c r="GFK81" s="797"/>
      <c r="GFL81" s="797"/>
      <c r="GFM81" s="797"/>
      <c r="GFN81" s="797"/>
      <c r="GFO81" s="797"/>
      <c r="GFP81" s="797"/>
      <c r="GFQ81" s="797"/>
      <c r="GFR81" s="797"/>
      <c r="GFS81" s="797"/>
      <c r="GFT81" s="797"/>
      <c r="GFU81" s="797"/>
      <c r="GFV81" s="797"/>
      <c r="GFW81" s="797"/>
      <c r="GFX81" s="797"/>
      <c r="GFY81" s="797"/>
      <c r="GFZ81" s="797"/>
      <c r="GGA81" s="797"/>
      <c r="GGB81" s="797"/>
      <c r="GGC81" s="797"/>
      <c r="GGD81" s="797"/>
      <c r="GGE81" s="797"/>
      <c r="GGF81" s="797"/>
      <c r="GGG81" s="797"/>
      <c r="GGH81" s="797"/>
      <c r="GGI81" s="797"/>
      <c r="GGJ81" s="797"/>
      <c r="GGK81" s="797"/>
      <c r="GGL81" s="797"/>
      <c r="GGM81" s="797"/>
      <c r="GGN81" s="797"/>
      <c r="GGO81" s="797"/>
      <c r="GGP81" s="797"/>
      <c r="GGQ81" s="797"/>
      <c r="GGR81" s="797"/>
      <c r="GGS81" s="797"/>
      <c r="GGT81" s="797"/>
      <c r="GGU81" s="797"/>
      <c r="GGV81" s="797"/>
      <c r="GGW81" s="797"/>
      <c r="GGX81" s="797"/>
      <c r="GGY81" s="797"/>
      <c r="GGZ81" s="797"/>
      <c r="GHA81" s="797"/>
      <c r="GHB81" s="797"/>
      <c r="GHC81" s="797"/>
      <c r="GHD81" s="797"/>
      <c r="GHE81" s="797"/>
      <c r="GHF81" s="797"/>
      <c r="GHG81" s="797"/>
      <c r="GHH81" s="797"/>
      <c r="GHI81" s="797"/>
      <c r="GHJ81" s="797"/>
      <c r="GHK81" s="797"/>
      <c r="GHL81" s="797"/>
      <c r="GHM81" s="797"/>
      <c r="GHN81" s="797"/>
      <c r="GHO81" s="797"/>
      <c r="GHP81" s="797"/>
      <c r="GHQ81" s="797"/>
      <c r="GHR81" s="797"/>
      <c r="GHS81" s="797"/>
      <c r="GHT81" s="797"/>
      <c r="GHU81" s="797"/>
      <c r="GHV81" s="797"/>
      <c r="GHW81" s="797"/>
      <c r="GHX81" s="797"/>
      <c r="GHY81" s="797"/>
      <c r="GHZ81" s="797"/>
      <c r="GIA81" s="797"/>
      <c r="GIB81" s="797"/>
      <c r="GIC81" s="797"/>
      <c r="GID81" s="797"/>
      <c r="GIE81" s="797"/>
      <c r="GIF81" s="797"/>
      <c r="GIG81" s="797"/>
      <c r="GIH81" s="797"/>
      <c r="GII81" s="797"/>
      <c r="GIJ81" s="797"/>
      <c r="GIK81" s="797"/>
      <c r="GIL81" s="797"/>
      <c r="GIM81" s="797"/>
      <c r="GIN81" s="797"/>
      <c r="GIO81" s="797"/>
      <c r="GIP81" s="797"/>
      <c r="GIQ81" s="797"/>
      <c r="GIR81" s="797"/>
      <c r="GIS81" s="797"/>
      <c r="GIT81" s="797"/>
      <c r="GIU81" s="797"/>
      <c r="GIV81" s="797"/>
      <c r="GIW81" s="797"/>
      <c r="GIX81" s="797"/>
      <c r="GIY81" s="797"/>
      <c r="GIZ81" s="797"/>
      <c r="GJA81" s="797"/>
      <c r="GJB81" s="797"/>
      <c r="GJC81" s="797"/>
      <c r="GJD81" s="797"/>
      <c r="GJE81" s="797"/>
      <c r="GJF81" s="797"/>
      <c r="GJG81" s="797"/>
      <c r="GJH81" s="797"/>
      <c r="GJI81" s="797"/>
      <c r="GJJ81" s="797"/>
      <c r="GJK81" s="797"/>
      <c r="GJL81" s="797"/>
      <c r="GJM81" s="797"/>
      <c r="GJN81" s="797"/>
      <c r="GJO81" s="797"/>
      <c r="GJP81" s="797"/>
      <c r="GJQ81" s="797"/>
      <c r="GJR81" s="797"/>
      <c r="GJS81" s="797"/>
      <c r="GJT81" s="797"/>
      <c r="GJU81" s="797"/>
      <c r="GJV81" s="797"/>
      <c r="GJW81" s="797"/>
      <c r="GJX81" s="797"/>
      <c r="GJY81" s="797"/>
      <c r="GJZ81" s="797"/>
      <c r="GKA81" s="797"/>
      <c r="GKB81" s="797"/>
      <c r="GKC81" s="797"/>
      <c r="GKD81" s="797"/>
      <c r="GKE81" s="797"/>
      <c r="GKF81" s="797"/>
      <c r="GKG81" s="797"/>
      <c r="GKH81" s="797"/>
      <c r="GKI81" s="797"/>
      <c r="GKJ81" s="797"/>
      <c r="GKK81" s="797"/>
      <c r="GKL81" s="797"/>
      <c r="GKM81" s="797"/>
      <c r="GKN81" s="797"/>
      <c r="GKO81" s="797"/>
      <c r="GKP81" s="797"/>
      <c r="GKQ81" s="797"/>
      <c r="GKR81" s="797"/>
      <c r="GKS81" s="797"/>
      <c r="GKT81" s="797"/>
      <c r="GKU81" s="797"/>
      <c r="GKV81" s="797"/>
      <c r="GKW81" s="797"/>
      <c r="GKX81" s="797"/>
      <c r="GKY81" s="797"/>
      <c r="GKZ81" s="797"/>
      <c r="GLA81" s="797"/>
      <c r="GLB81" s="797"/>
      <c r="GLC81" s="797"/>
      <c r="GLD81" s="797"/>
      <c r="GLE81" s="797"/>
      <c r="GLF81" s="797"/>
      <c r="GLG81" s="797"/>
      <c r="GLH81" s="797"/>
      <c r="GLI81" s="797"/>
      <c r="GLJ81" s="797"/>
      <c r="GLK81" s="797"/>
      <c r="GLL81" s="797"/>
      <c r="GLM81" s="797"/>
      <c r="GLN81" s="797"/>
      <c r="GLO81" s="797"/>
      <c r="GLP81" s="797"/>
      <c r="GLQ81" s="797"/>
      <c r="GLR81" s="797"/>
      <c r="GLS81" s="797"/>
      <c r="GLT81" s="797"/>
      <c r="GLU81" s="797"/>
      <c r="GLV81" s="797"/>
      <c r="GLW81" s="797"/>
      <c r="GLX81" s="797"/>
      <c r="GLY81" s="797"/>
      <c r="GLZ81" s="797"/>
      <c r="GMA81" s="797"/>
      <c r="GMB81" s="797"/>
      <c r="GMC81" s="797"/>
      <c r="GMD81" s="797"/>
      <c r="GME81" s="797"/>
      <c r="GMF81" s="797"/>
      <c r="GMG81" s="797"/>
      <c r="GMH81" s="797"/>
      <c r="GMI81" s="797"/>
      <c r="GMJ81" s="797"/>
      <c r="GMK81" s="797"/>
      <c r="GML81" s="797"/>
      <c r="GMM81" s="797"/>
      <c r="GMN81" s="797"/>
      <c r="GMO81" s="797"/>
      <c r="GMP81" s="797"/>
      <c r="GMQ81" s="797"/>
      <c r="GMR81" s="797"/>
      <c r="GMS81" s="797"/>
      <c r="GMT81" s="797"/>
      <c r="GMU81" s="797"/>
      <c r="GMV81" s="797"/>
      <c r="GMW81" s="797"/>
      <c r="GMX81" s="797"/>
      <c r="GMY81" s="797"/>
      <c r="GMZ81" s="797"/>
      <c r="GNA81" s="797"/>
      <c r="GNB81" s="797"/>
      <c r="GNC81" s="797"/>
      <c r="GND81" s="797"/>
      <c r="GNE81" s="797"/>
      <c r="GNF81" s="797"/>
      <c r="GNG81" s="797"/>
      <c r="GNH81" s="797"/>
      <c r="GNI81" s="797"/>
      <c r="GNJ81" s="797"/>
      <c r="GNK81" s="797"/>
      <c r="GNL81" s="797"/>
      <c r="GNM81" s="797"/>
      <c r="GNN81" s="797"/>
      <c r="GNO81" s="797"/>
      <c r="GNP81" s="797"/>
      <c r="GNQ81" s="797"/>
      <c r="GNR81" s="797"/>
      <c r="GNS81" s="797"/>
      <c r="GNT81" s="797"/>
      <c r="GNU81" s="797"/>
      <c r="GNV81" s="797"/>
      <c r="GNW81" s="797"/>
      <c r="GNX81" s="797"/>
      <c r="GNY81" s="797"/>
      <c r="GNZ81" s="797"/>
      <c r="GOA81" s="797"/>
      <c r="GOB81" s="797"/>
      <c r="GOC81" s="797"/>
      <c r="GOD81" s="797"/>
      <c r="GOE81" s="797"/>
      <c r="GOF81" s="797"/>
      <c r="GOG81" s="797"/>
      <c r="GOH81" s="797"/>
      <c r="GOI81" s="797"/>
      <c r="GOJ81" s="797"/>
      <c r="GOK81" s="797"/>
      <c r="GOL81" s="797"/>
      <c r="GOM81" s="797"/>
      <c r="GON81" s="797"/>
      <c r="GOO81" s="797"/>
      <c r="GOP81" s="797"/>
      <c r="GOQ81" s="797"/>
      <c r="GOR81" s="797"/>
      <c r="GOS81" s="797"/>
      <c r="GOT81" s="797"/>
      <c r="GOU81" s="797"/>
      <c r="GOV81" s="797"/>
      <c r="GOW81" s="797"/>
      <c r="GOX81" s="797"/>
      <c r="GOY81" s="797"/>
      <c r="GOZ81" s="797"/>
      <c r="GPA81" s="797"/>
      <c r="GPB81" s="797"/>
      <c r="GPC81" s="797"/>
      <c r="GPD81" s="797"/>
      <c r="GPE81" s="797"/>
      <c r="GPF81" s="797"/>
      <c r="GPG81" s="797"/>
      <c r="GPH81" s="797"/>
      <c r="GPI81" s="797"/>
      <c r="GPJ81" s="797"/>
      <c r="GPK81" s="797"/>
      <c r="GPL81" s="797"/>
      <c r="GPM81" s="797"/>
      <c r="GPN81" s="797"/>
      <c r="GPO81" s="797"/>
      <c r="GPP81" s="797"/>
      <c r="GPQ81" s="797"/>
      <c r="GPR81" s="797"/>
      <c r="GPS81" s="797"/>
      <c r="GPT81" s="797"/>
      <c r="GPU81" s="797"/>
      <c r="GPV81" s="797"/>
      <c r="GPW81" s="797"/>
      <c r="GPX81" s="797"/>
      <c r="GPY81" s="797"/>
      <c r="GPZ81" s="797"/>
      <c r="GQA81" s="797"/>
      <c r="GQB81" s="797"/>
      <c r="GQC81" s="797"/>
      <c r="GQD81" s="797"/>
      <c r="GQE81" s="797"/>
      <c r="GQF81" s="797"/>
      <c r="GQG81" s="797"/>
      <c r="GQH81" s="797"/>
      <c r="GQI81" s="797"/>
      <c r="GQJ81" s="797"/>
      <c r="GQK81" s="797"/>
      <c r="GQL81" s="797"/>
      <c r="GQM81" s="797"/>
      <c r="GQN81" s="797"/>
      <c r="GQO81" s="797"/>
      <c r="GQP81" s="797"/>
      <c r="GQQ81" s="797"/>
      <c r="GQR81" s="797"/>
      <c r="GQS81" s="797"/>
      <c r="GQT81" s="797"/>
      <c r="GQU81" s="797"/>
      <c r="GQV81" s="797"/>
      <c r="GQW81" s="797"/>
      <c r="GQX81" s="797"/>
      <c r="GQY81" s="797"/>
      <c r="GQZ81" s="797"/>
      <c r="GRA81" s="797"/>
      <c r="GRB81" s="797"/>
      <c r="GRC81" s="797"/>
      <c r="GRD81" s="797"/>
      <c r="GRE81" s="797"/>
      <c r="GRF81" s="797"/>
      <c r="GRG81" s="797"/>
      <c r="GRH81" s="797"/>
      <c r="GRI81" s="797"/>
      <c r="GRJ81" s="797"/>
      <c r="GRK81" s="797"/>
      <c r="GRL81" s="797"/>
      <c r="GRM81" s="797"/>
      <c r="GRN81" s="797"/>
      <c r="GRO81" s="797"/>
      <c r="GRP81" s="797"/>
      <c r="GRQ81" s="797"/>
      <c r="GRR81" s="797"/>
      <c r="GRS81" s="797"/>
      <c r="GRT81" s="797"/>
      <c r="GRU81" s="797"/>
      <c r="GRV81" s="797"/>
      <c r="GRW81" s="797"/>
      <c r="GRX81" s="797"/>
      <c r="GRY81" s="797"/>
      <c r="GRZ81" s="797"/>
      <c r="GSA81" s="797"/>
      <c r="GSB81" s="797"/>
      <c r="GSC81" s="797"/>
      <c r="GSD81" s="797"/>
      <c r="GSE81" s="797"/>
      <c r="GSF81" s="797"/>
      <c r="GSG81" s="797"/>
      <c r="GSH81" s="797"/>
      <c r="GSI81" s="797"/>
      <c r="GSJ81" s="797"/>
      <c r="GSK81" s="797"/>
      <c r="GSL81" s="797"/>
      <c r="GSM81" s="797"/>
      <c r="GSN81" s="797"/>
      <c r="GSO81" s="797"/>
      <c r="GSP81" s="797"/>
      <c r="GSQ81" s="797"/>
      <c r="GSR81" s="797"/>
      <c r="GSS81" s="797"/>
      <c r="GST81" s="797"/>
      <c r="GSU81" s="797"/>
      <c r="GSV81" s="797"/>
      <c r="GSW81" s="797"/>
      <c r="GSX81" s="797"/>
      <c r="GSY81" s="797"/>
      <c r="GSZ81" s="797"/>
      <c r="GTA81" s="797"/>
      <c r="GTB81" s="797"/>
      <c r="GTC81" s="797"/>
      <c r="GTD81" s="797"/>
      <c r="GTE81" s="797"/>
      <c r="GTF81" s="797"/>
      <c r="GTG81" s="797"/>
      <c r="GTH81" s="797"/>
      <c r="GTI81" s="797"/>
      <c r="GTJ81" s="797"/>
      <c r="GTK81" s="797"/>
      <c r="GTL81" s="797"/>
      <c r="GTM81" s="797"/>
      <c r="GTN81" s="797"/>
      <c r="GTO81" s="797"/>
      <c r="GTP81" s="797"/>
      <c r="GTQ81" s="797"/>
      <c r="GTR81" s="797"/>
      <c r="GTS81" s="797"/>
      <c r="GTT81" s="797"/>
      <c r="GTU81" s="797"/>
      <c r="GTV81" s="797"/>
      <c r="GTW81" s="797"/>
      <c r="GTX81" s="797"/>
      <c r="GTY81" s="797"/>
      <c r="GTZ81" s="797"/>
      <c r="GUA81" s="797"/>
      <c r="GUB81" s="797"/>
      <c r="GUC81" s="797"/>
      <c r="GUD81" s="797"/>
      <c r="GUE81" s="797"/>
      <c r="GUF81" s="797"/>
      <c r="GUG81" s="797"/>
      <c r="GUH81" s="797"/>
      <c r="GUI81" s="797"/>
      <c r="GUJ81" s="797"/>
      <c r="GUK81" s="797"/>
      <c r="GUL81" s="797"/>
      <c r="GUM81" s="797"/>
      <c r="GUN81" s="797"/>
      <c r="GUO81" s="797"/>
      <c r="GUP81" s="797"/>
      <c r="GUQ81" s="797"/>
      <c r="GUR81" s="797"/>
      <c r="GUS81" s="797"/>
      <c r="GUT81" s="797"/>
      <c r="GUU81" s="797"/>
      <c r="GUV81" s="797"/>
      <c r="GUW81" s="797"/>
      <c r="GUX81" s="797"/>
      <c r="GUY81" s="797"/>
      <c r="GUZ81" s="797"/>
      <c r="GVA81" s="797"/>
      <c r="GVB81" s="797"/>
      <c r="GVC81" s="797"/>
      <c r="GVD81" s="797"/>
      <c r="GVE81" s="797"/>
      <c r="GVF81" s="797"/>
      <c r="GVG81" s="797"/>
      <c r="GVH81" s="797"/>
      <c r="GVI81" s="797"/>
      <c r="GVJ81" s="797"/>
      <c r="GVK81" s="797"/>
      <c r="GVL81" s="797"/>
      <c r="GVM81" s="797"/>
      <c r="GVN81" s="797"/>
      <c r="GVO81" s="797"/>
      <c r="GVP81" s="797"/>
      <c r="GVQ81" s="797"/>
      <c r="GVR81" s="797"/>
      <c r="GVS81" s="797"/>
      <c r="GVT81" s="797"/>
      <c r="GVU81" s="797"/>
      <c r="GVV81" s="797"/>
      <c r="GVW81" s="797"/>
      <c r="GVX81" s="797"/>
      <c r="GVY81" s="797"/>
      <c r="GVZ81" s="797"/>
      <c r="GWA81" s="797"/>
      <c r="GWB81" s="797"/>
      <c r="GWC81" s="797"/>
      <c r="GWD81" s="797"/>
      <c r="GWE81" s="797"/>
      <c r="GWF81" s="797"/>
      <c r="GWG81" s="797"/>
      <c r="GWH81" s="797"/>
      <c r="GWI81" s="797"/>
      <c r="GWJ81" s="797"/>
      <c r="GWK81" s="797"/>
      <c r="GWL81" s="797"/>
      <c r="GWM81" s="797"/>
      <c r="GWN81" s="797"/>
      <c r="GWO81" s="797"/>
      <c r="GWP81" s="797"/>
      <c r="GWQ81" s="797"/>
      <c r="GWR81" s="797"/>
      <c r="GWS81" s="797"/>
      <c r="GWT81" s="797"/>
      <c r="GWU81" s="797"/>
      <c r="GWV81" s="797"/>
      <c r="GWW81" s="797"/>
      <c r="GWX81" s="797"/>
      <c r="GWY81" s="797"/>
      <c r="GWZ81" s="797"/>
      <c r="GXA81" s="797"/>
      <c r="GXB81" s="797"/>
      <c r="GXC81" s="797"/>
      <c r="GXD81" s="797"/>
      <c r="GXE81" s="797"/>
      <c r="GXF81" s="797"/>
      <c r="GXG81" s="797"/>
      <c r="GXH81" s="797"/>
      <c r="GXI81" s="797"/>
      <c r="GXJ81" s="797"/>
      <c r="GXK81" s="797"/>
      <c r="GXL81" s="797"/>
      <c r="GXM81" s="797"/>
      <c r="GXN81" s="797"/>
      <c r="GXO81" s="797"/>
      <c r="GXP81" s="797"/>
      <c r="GXQ81" s="797"/>
      <c r="GXR81" s="797"/>
      <c r="GXS81" s="797"/>
      <c r="GXT81" s="797"/>
      <c r="GXU81" s="797"/>
      <c r="GXV81" s="797"/>
      <c r="GXW81" s="797"/>
      <c r="GXX81" s="797"/>
      <c r="GXY81" s="797"/>
      <c r="GXZ81" s="797"/>
      <c r="GYA81" s="797"/>
      <c r="GYB81" s="797"/>
      <c r="GYC81" s="797"/>
      <c r="GYD81" s="797"/>
      <c r="GYE81" s="797"/>
      <c r="GYF81" s="797"/>
      <c r="GYG81" s="797"/>
      <c r="GYH81" s="797"/>
      <c r="GYI81" s="797"/>
      <c r="GYJ81" s="797"/>
      <c r="GYK81" s="797"/>
      <c r="GYL81" s="797"/>
      <c r="GYM81" s="797"/>
      <c r="GYN81" s="797"/>
      <c r="GYO81" s="797"/>
      <c r="GYP81" s="797"/>
      <c r="GYQ81" s="797"/>
      <c r="GYR81" s="797"/>
      <c r="GYS81" s="797"/>
      <c r="GYT81" s="797"/>
      <c r="GYU81" s="797"/>
      <c r="GYV81" s="797"/>
      <c r="GYW81" s="797"/>
      <c r="GYX81" s="797"/>
      <c r="GYY81" s="797"/>
      <c r="GYZ81" s="797"/>
      <c r="GZA81" s="797"/>
      <c r="GZB81" s="797"/>
      <c r="GZC81" s="797"/>
      <c r="GZD81" s="797"/>
      <c r="GZE81" s="797"/>
      <c r="GZF81" s="797"/>
      <c r="GZG81" s="797"/>
      <c r="GZH81" s="797"/>
      <c r="GZI81" s="797"/>
      <c r="GZJ81" s="797"/>
      <c r="GZK81" s="797"/>
      <c r="GZL81" s="797"/>
      <c r="GZM81" s="797"/>
      <c r="GZN81" s="797"/>
      <c r="GZO81" s="797"/>
      <c r="GZP81" s="797"/>
      <c r="GZQ81" s="797"/>
      <c r="GZR81" s="797"/>
      <c r="GZS81" s="797"/>
      <c r="GZT81" s="797"/>
      <c r="GZU81" s="797"/>
      <c r="GZV81" s="797"/>
      <c r="GZW81" s="797"/>
      <c r="GZX81" s="797"/>
      <c r="GZY81" s="797"/>
      <c r="GZZ81" s="797"/>
      <c r="HAA81" s="797"/>
      <c r="HAB81" s="797"/>
      <c r="HAC81" s="797"/>
      <c r="HAD81" s="797"/>
      <c r="HAE81" s="797"/>
      <c r="HAF81" s="797"/>
      <c r="HAG81" s="797"/>
      <c r="HAH81" s="797"/>
      <c r="HAI81" s="797"/>
      <c r="HAJ81" s="797"/>
      <c r="HAK81" s="797"/>
      <c r="HAL81" s="797"/>
      <c r="HAM81" s="797"/>
      <c r="HAN81" s="797"/>
      <c r="HAO81" s="797"/>
      <c r="HAP81" s="797"/>
      <c r="HAQ81" s="797"/>
      <c r="HAR81" s="797"/>
      <c r="HAS81" s="797"/>
      <c r="HAT81" s="797"/>
      <c r="HAU81" s="797"/>
      <c r="HAV81" s="797"/>
      <c r="HAW81" s="797"/>
      <c r="HAX81" s="797"/>
      <c r="HAY81" s="797"/>
      <c r="HAZ81" s="797"/>
      <c r="HBA81" s="797"/>
      <c r="HBB81" s="797"/>
      <c r="HBC81" s="797"/>
      <c r="HBD81" s="797"/>
      <c r="HBE81" s="797"/>
      <c r="HBF81" s="797"/>
      <c r="HBG81" s="797"/>
      <c r="HBH81" s="797"/>
      <c r="HBI81" s="797"/>
      <c r="HBJ81" s="797"/>
      <c r="HBK81" s="797"/>
      <c r="HBL81" s="797"/>
      <c r="HBM81" s="797"/>
      <c r="HBN81" s="797"/>
      <c r="HBO81" s="797"/>
      <c r="HBP81" s="797"/>
      <c r="HBQ81" s="797"/>
      <c r="HBR81" s="797"/>
      <c r="HBS81" s="797"/>
      <c r="HBT81" s="797"/>
      <c r="HBU81" s="797"/>
      <c r="HBV81" s="797"/>
      <c r="HBW81" s="797"/>
      <c r="HBX81" s="797"/>
      <c r="HBY81" s="797"/>
      <c r="HBZ81" s="797"/>
      <c r="HCA81" s="797"/>
      <c r="HCB81" s="797"/>
      <c r="HCC81" s="797"/>
      <c r="HCD81" s="797"/>
      <c r="HCE81" s="797"/>
      <c r="HCF81" s="797"/>
      <c r="HCG81" s="797"/>
      <c r="HCH81" s="797"/>
      <c r="HCI81" s="797"/>
      <c r="HCJ81" s="797"/>
      <c r="HCK81" s="797"/>
      <c r="HCL81" s="797"/>
      <c r="HCM81" s="797"/>
      <c r="HCN81" s="797"/>
      <c r="HCO81" s="797"/>
      <c r="HCP81" s="797"/>
      <c r="HCQ81" s="797"/>
      <c r="HCR81" s="797"/>
      <c r="HCS81" s="797"/>
      <c r="HCT81" s="797"/>
      <c r="HCU81" s="797"/>
      <c r="HCV81" s="797"/>
      <c r="HCW81" s="797"/>
      <c r="HCX81" s="797"/>
      <c r="HCY81" s="797"/>
      <c r="HCZ81" s="797"/>
      <c r="HDA81" s="797"/>
      <c r="HDB81" s="797"/>
      <c r="HDC81" s="797"/>
      <c r="HDD81" s="797"/>
      <c r="HDE81" s="797"/>
      <c r="HDF81" s="797"/>
      <c r="HDG81" s="797"/>
      <c r="HDH81" s="797"/>
      <c r="HDI81" s="797"/>
      <c r="HDJ81" s="797"/>
      <c r="HDK81" s="797"/>
      <c r="HDL81" s="797"/>
      <c r="HDM81" s="797"/>
      <c r="HDN81" s="797"/>
      <c r="HDO81" s="797"/>
      <c r="HDP81" s="797"/>
      <c r="HDQ81" s="797"/>
      <c r="HDR81" s="797"/>
      <c r="HDS81" s="797"/>
      <c r="HDT81" s="797"/>
      <c r="HDU81" s="797"/>
      <c r="HDV81" s="797"/>
      <c r="HDW81" s="797"/>
      <c r="HDX81" s="797"/>
      <c r="HDY81" s="797"/>
      <c r="HDZ81" s="797"/>
      <c r="HEA81" s="797"/>
      <c r="HEB81" s="797"/>
      <c r="HEC81" s="797"/>
      <c r="HED81" s="797"/>
      <c r="HEE81" s="797"/>
      <c r="HEF81" s="797"/>
      <c r="HEG81" s="797"/>
      <c r="HEH81" s="797"/>
      <c r="HEI81" s="797"/>
      <c r="HEJ81" s="797"/>
      <c r="HEK81" s="797"/>
      <c r="HEL81" s="797"/>
      <c r="HEM81" s="797"/>
      <c r="HEN81" s="797"/>
      <c r="HEO81" s="797"/>
      <c r="HEP81" s="797"/>
      <c r="HEQ81" s="797"/>
      <c r="HER81" s="797"/>
      <c r="HES81" s="797"/>
      <c r="HET81" s="797"/>
      <c r="HEU81" s="797"/>
      <c r="HEV81" s="797"/>
      <c r="HEW81" s="797"/>
      <c r="HEX81" s="797"/>
      <c r="HEY81" s="797"/>
      <c r="HEZ81" s="797"/>
      <c r="HFA81" s="797"/>
      <c r="HFB81" s="797"/>
      <c r="HFC81" s="797"/>
      <c r="HFD81" s="797"/>
      <c r="HFE81" s="797"/>
      <c r="HFF81" s="797"/>
      <c r="HFG81" s="797"/>
      <c r="HFH81" s="797"/>
      <c r="HFI81" s="797"/>
      <c r="HFJ81" s="797"/>
      <c r="HFK81" s="797"/>
      <c r="HFL81" s="797"/>
      <c r="HFM81" s="797"/>
      <c r="HFN81" s="797"/>
      <c r="HFO81" s="797"/>
      <c r="HFP81" s="797"/>
      <c r="HFQ81" s="797"/>
      <c r="HFR81" s="797"/>
      <c r="HFS81" s="797"/>
      <c r="HFT81" s="797"/>
      <c r="HFU81" s="797"/>
      <c r="HFV81" s="797"/>
      <c r="HFW81" s="797"/>
      <c r="HFX81" s="797"/>
      <c r="HFY81" s="797"/>
      <c r="HFZ81" s="797"/>
      <c r="HGA81" s="797"/>
      <c r="HGB81" s="797"/>
      <c r="HGC81" s="797"/>
      <c r="HGD81" s="797"/>
      <c r="HGE81" s="797"/>
      <c r="HGF81" s="797"/>
      <c r="HGG81" s="797"/>
      <c r="HGH81" s="797"/>
      <c r="HGI81" s="797"/>
      <c r="HGJ81" s="797"/>
      <c r="HGK81" s="797"/>
      <c r="HGL81" s="797"/>
      <c r="HGM81" s="797"/>
      <c r="HGN81" s="797"/>
      <c r="HGO81" s="797"/>
      <c r="HGP81" s="797"/>
      <c r="HGQ81" s="797"/>
      <c r="HGR81" s="797"/>
      <c r="HGS81" s="797"/>
      <c r="HGT81" s="797"/>
      <c r="HGU81" s="797"/>
      <c r="HGV81" s="797"/>
      <c r="HGW81" s="797"/>
      <c r="HGX81" s="797"/>
      <c r="HGY81" s="797"/>
      <c r="HGZ81" s="797"/>
      <c r="HHA81" s="797"/>
      <c r="HHB81" s="797"/>
      <c r="HHC81" s="797"/>
      <c r="HHD81" s="797"/>
      <c r="HHE81" s="797"/>
      <c r="HHF81" s="797"/>
      <c r="HHG81" s="797"/>
      <c r="HHH81" s="797"/>
      <c r="HHI81" s="797"/>
      <c r="HHJ81" s="797"/>
      <c r="HHK81" s="797"/>
      <c r="HHL81" s="797"/>
      <c r="HHM81" s="797"/>
      <c r="HHN81" s="797"/>
      <c r="HHO81" s="797"/>
      <c r="HHP81" s="797"/>
      <c r="HHQ81" s="797"/>
      <c r="HHR81" s="797"/>
      <c r="HHS81" s="797"/>
      <c r="HHT81" s="797"/>
      <c r="HHU81" s="797"/>
      <c r="HHV81" s="797"/>
      <c r="HHW81" s="797"/>
      <c r="HHX81" s="797"/>
      <c r="HHY81" s="797"/>
      <c r="HHZ81" s="797"/>
      <c r="HIA81" s="797"/>
      <c r="HIB81" s="797"/>
      <c r="HIC81" s="797"/>
      <c r="HID81" s="797"/>
      <c r="HIE81" s="797"/>
      <c r="HIF81" s="797"/>
      <c r="HIG81" s="797"/>
      <c r="HIH81" s="797"/>
      <c r="HII81" s="797"/>
      <c r="HIJ81" s="797"/>
      <c r="HIK81" s="797"/>
      <c r="HIL81" s="797"/>
      <c r="HIM81" s="797"/>
      <c r="HIN81" s="797"/>
      <c r="HIO81" s="797"/>
      <c r="HIP81" s="797"/>
      <c r="HIQ81" s="797"/>
      <c r="HIR81" s="797"/>
      <c r="HIS81" s="797"/>
      <c r="HIT81" s="797"/>
      <c r="HIU81" s="797"/>
      <c r="HIV81" s="797"/>
      <c r="HIW81" s="797"/>
      <c r="HIX81" s="797"/>
      <c r="HIY81" s="797"/>
      <c r="HIZ81" s="797"/>
      <c r="HJA81" s="797"/>
      <c r="HJB81" s="797"/>
      <c r="HJC81" s="797"/>
      <c r="HJD81" s="797"/>
      <c r="HJE81" s="797"/>
      <c r="HJF81" s="797"/>
      <c r="HJG81" s="797"/>
      <c r="HJH81" s="797"/>
      <c r="HJI81" s="797"/>
      <c r="HJJ81" s="797"/>
      <c r="HJK81" s="797"/>
      <c r="HJL81" s="797"/>
      <c r="HJM81" s="797"/>
      <c r="HJN81" s="797"/>
      <c r="HJO81" s="797"/>
      <c r="HJP81" s="797"/>
      <c r="HJQ81" s="797"/>
      <c r="HJR81" s="797"/>
      <c r="HJS81" s="797"/>
      <c r="HJT81" s="797"/>
      <c r="HJU81" s="797"/>
      <c r="HJV81" s="797"/>
      <c r="HJW81" s="797"/>
      <c r="HJX81" s="797"/>
      <c r="HJY81" s="797"/>
      <c r="HJZ81" s="797"/>
      <c r="HKA81" s="797"/>
      <c r="HKB81" s="797"/>
      <c r="HKC81" s="797"/>
      <c r="HKD81" s="797"/>
      <c r="HKE81" s="797"/>
      <c r="HKF81" s="797"/>
      <c r="HKG81" s="797"/>
      <c r="HKH81" s="797"/>
      <c r="HKI81" s="797"/>
      <c r="HKJ81" s="797"/>
      <c r="HKK81" s="797"/>
      <c r="HKL81" s="797"/>
      <c r="HKM81" s="797"/>
      <c r="HKN81" s="797"/>
      <c r="HKO81" s="797"/>
      <c r="HKP81" s="797"/>
      <c r="HKQ81" s="797"/>
      <c r="HKR81" s="797"/>
      <c r="HKS81" s="797"/>
      <c r="HKT81" s="797"/>
      <c r="HKU81" s="797"/>
      <c r="HKV81" s="797"/>
      <c r="HKW81" s="797"/>
      <c r="HKX81" s="797"/>
      <c r="HKY81" s="797"/>
      <c r="HKZ81" s="797"/>
      <c r="HLA81" s="797"/>
      <c r="HLB81" s="797"/>
      <c r="HLC81" s="797"/>
      <c r="HLD81" s="797"/>
      <c r="HLE81" s="797"/>
      <c r="HLF81" s="797"/>
      <c r="HLG81" s="797"/>
      <c r="HLH81" s="797"/>
      <c r="HLI81" s="797"/>
      <c r="HLJ81" s="797"/>
      <c r="HLK81" s="797"/>
      <c r="HLL81" s="797"/>
      <c r="HLM81" s="797"/>
      <c r="HLN81" s="797"/>
      <c r="HLO81" s="797"/>
      <c r="HLP81" s="797"/>
      <c r="HLQ81" s="797"/>
      <c r="HLR81" s="797"/>
      <c r="HLS81" s="797"/>
      <c r="HLT81" s="797"/>
      <c r="HLU81" s="797"/>
      <c r="HLV81" s="797"/>
      <c r="HLW81" s="797"/>
      <c r="HLX81" s="797"/>
      <c r="HLY81" s="797"/>
      <c r="HLZ81" s="797"/>
      <c r="HMA81" s="797"/>
      <c r="HMB81" s="797"/>
      <c r="HMC81" s="797"/>
      <c r="HMD81" s="797"/>
      <c r="HME81" s="797"/>
      <c r="HMF81" s="797"/>
      <c r="HMG81" s="797"/>
      <c r="HMH81" s="797"/>
      <c r="HMI81" s="797"/>
      <c r="HMJ81" s="797"/>
      <c r="HMK81" s="797"/>
      <c r="HML81" s="797"/>
      <c r="HMM81" s="797"/>
      <c r="HMN81" s="797"/>
      <c r="HMO81" s="797"/>
      <c r="HMP81" s="797"/>
      <c r="HMQ81" s="797"/>
      <c r="HMR81" s="797"/>
      <c r="HMS81" s="797"/>
      <c r="HMT81" s="797"/>
      <c r="HMU81" s="797"/>
      <c r="HMV81" s="797"/>
      <c r="HMW81" s="797"/>
      <c r="HMX81" s="797"/>
      <c r="HMY81" s="797"/>
      <c r="HMZ81" s="797"/>
      <c r="HNA81" s="797"/>
      <c r="HNB81" s="797"/>
      <c r="HNC81" s="797"/>
      <c r="HND81" s="797"/>
      <c r="HNE81" s="797"/>
      <c r="HNF81" s="797"/>
      <c r="HNG81" s="797"/>
      <c r="HNH81" s="797"/>
      <c r="HNI81" s="797"/>
      <c r="HNJ81" s="797"/>
      <c r="HNK81" s="797"/>
      <c r="HNL81" s="797"/>
      <c r="HNM81" s="797"/>
      <c r="HNN81" s="797"/>
      <c r="HNO81" s="797"/>
      <c r="HNP81" s="797"/>
      <c r="HNQ81" s="797"/>
      <c r="HNR81" s="797"/>
      <c r="HNS81" s="797"/>
      <c r="HNT81" s="797"/>
      <c r="HNU81" s="797"/>
      <c r="HNV81" s="797"/>
      <c r="HNW81" s="797"/>
      <c r="HNX81" s="797"/>
      <c r="HNY81" s="797"/>
      <c r="HNZ81" s="797"/>
      <c r="HOA81" s="797"/>
      <c r="HOB81" s="797"/>
      <c r="HOC81" s="797"/>
      <c r="HOD81" s="797"/>
      <c r="HOE81" s="797"/>
      <c r="HOF81" s="797"/>
      <c r="HOG81" s="797"/>
      <c r="HOH81" s="797"/>
      <c r="HOI81" s="797"/>
      <c r="HOJ81" s="797"/>
      <c r="HOK81" s="797"/>
      <c r="HOL81" s="797"/>
      <c r="HOM81" s="797"/>
      <c r="HON81" s="797"/>
      <c r="HOO81" s="797"/>
      <c r="HOP81" s="797"/>
      <c r="HOQ81" s="797"/>
      <c r="HOR81" s="797"/>
      <c r="HOS81" s="797"/>
      <c r="HOT81" s="797"/>
      <c r="HOU81" s="797"/>
      <c r="HOV81" s="797"/>
      <c r="HOW81" s="797"/>
      <c r="HOX81" s="797"/>
      <c r="HOY81" s="797"/>
      <c r="HOZ81" s="797"/>
      <c r="HPA81" s="797"/>
      <c r="HPB81" s="797"/>
      <c r="HPC81" s="797"/>
      <c r="HPD81" s="797"/>
      <c r="HPE81" s="797"/>
      <c r="HPF81" s="797"/>
      <c r="HPG81" s="797"/>
      <c r="HPH81" s="797"/>
      <c r="HPI81" s="797"/>
      <c r="HPJ81" s="797"/>
      <c r="HPK81" s="797"/>
      <c r="HPL81" s="797"/>
      <c r="HPM81" s="797"/>
      <c r="HPN81" s="797"/>
      <c r="HPO81" s="797"/>
      <c r="HPP81" s="797"/>
      <c r="HPQ81" s="797"/>
      <c r="HPR81" s="797"/>
      <c r="HPS81" s="797"/>
      <c r="HPT81" s="797"/>
      <c r="HPU81" s="797"/>
      <c r="HPV81" s="797"/>
      <c r="HPW81" s="797"/>
      <c r="HPX81" s="797"/>
      <c r="HPY81" s="797"/>
      <c r="HPZ81" s="797"/>
      <c r="HQA81" s="797"/>
      <c r="HQB81" s="797"/>
      <c r="HQC81" s="797"/>
      <c r="HQD81" s="797"/>
      <c r="HQE81" s="797"/>
      <c r="HQF81" s="797"/>
      <c r="HQG81" s="797"/>
      <c r="HQH81" s="797"/>
      <c r="HQI81" s="797"/>
      <c r="HQJ81" s="797"/>
      <c r="HQK81" s="797"/>
      <c r="HQL81" s="797"/>
      <c r="HQM81" s="797"/>
      <c r="HQN81" s="797"/>
      <c r="HQO81" s="797"/>
      <c r="HQP81" s="797"/>
      <c r="HQQ81" s="797"/>
      <c r="HQR81" s="797"/>
      <c r="HQS81" s="797"/>
      <c r="HQT81" s="797"/>
      <c r="HQU81" s="797"/>
      <c r="HQV81" s="797"/>
      <c r="HQW81" s="797"/>
      <c r="HQX81" s="797"/>
      <c r="HQY81" s="797"/>
      <c r="HQZ81" s="797"/>
      <c r="HRA81" s="797"/>
      <c r="HRB81" s="797"/>
      <c r="HRC81" s="797"/>
      <c r="HRD81" s="797"/>
      <c r="HRE81" s="797"/>
      <c r="HRF81" s="797"/>
      <c r="HRG81" s="797"/>
      <c r="HRH81" s="797"/>
      <c r="HRI81" s="797"/>
      <c r="HRJ81" s="797"/>
      <c r="HRK81" s="797"/>
      <c r="HRL81" s="797"/>
      <c r="HRM81" s="797"/>
      <c r="HRN81" s="797"/>
      <c r="HRO81" s="797"/>
      <c r="HRP81" s="797"/>
      <c r="HRQ81" s="797"/>
      <c r="HRR81" s="797"/>
      <c r="HRS81" s="797"/>
      <c r="HRT81" s="797"/>
      <c r="HRU81" s="797"/>
      <c r="HRV81" s="797"/>
      <c r="HRW81" s="797"/>
      <c r="HRX81" s="797"/>
      <c r="HRY81" s="797"/>
      <c r="HRZ81" s="797"/>
      <c r="HSA81" s="797"/>
      <c r="HSB81" s="797"/>
      <c r="HSC81" s="797"/>
      <c r="HSD81" s="797"/>
      <c r="HSE81" s="797"/>
      <c r="HSF81" s="797"/>
      <c r="HSG81" s="797"/>
      <c r="HSH81" s="797"/>
      <c r="HSI81" s="797"/>
      <c r="HSJ81" s="797"/>
      <c r="HSK81" s="797"/>
      <c r="HSL81" s="797"/>
      <c r="HSM81" s="797"/>
      <c r="HSN81" s="797"/>
      <c r="HSO81" s="797"/>
      <c r="HSP81" s="797"/>
      <c r="HSQ81" s="797"/>
      <c r="HSR81" s="797"/>
      <c r="HSS81" s="797"/>
      <c r="HST81" s="797"/>
      <c r="HSU81" s="797"/>
      <c r="HSV81" s="797"/>
      <c r="HSW81" s="797"/>
      <c r="HSX81" s="797"/>
      <c r="HSY81" s="797"/>
      <c r="HSZ81" s="797"/>
      <c r="HTA81" s="797"/>
      <c r="HTB81" s="797"/>
      <c r="HTC81" s="797"/>
      <c r="HTD81" s="797"/>
      <c r="HTE81" s="797"/>
      <c r="HTF81" s="797"/>
      <c r="HTG81" s="797"/>
      <c r="HTH81" s="797"/>
      <c r="HTI81" s="797"/>
      <c r="HTJ81" s="797"/>
      <c r="HTK81" s="797"/>
      <c r="HTL81" s="797"/>
      <c r="HTM81" s="797"/>
      <c r="HTN81" s="797"/>
      <c r="HTO81" s="797"/>
      <c r="HTP81" s="797"/>
      <c r="HTQ81" s="797"/>
      <c r="HTR81" s="797"/>
      <c r="HTS81" s="797"/>
      <c r="HTT81" s="797"/>
      <c r="HTU81" s="797"/>
      <c r="HTV81" s="797"/>
      <c r="HTW81" s="797"/>
      <c r="HTX81" s="797"/>
      <c r="HTY81" s="797"/>
      <c r="HTZ81" s="797"/>
      <c r="HUA81" s="797"/>
      <c r="HUB81" s="797"/>
      <c r="HUC81" s="797"/>
      <c r="HUD81" s="797"/>
      <c r="HUE81" s="797"/>
      <c r="HUF81" s="797"/>
      <c r="HUG81" s="797"/>
      <c r="HUH81" s="797"/>
      <c r="HUI81" s="797"/>
      <c r="HUJ81" s="797"/>
      <c r="HUK81" s="797"/>
      <c r="HUL81" s="797"/>
      <c r="HUM81" s="797"/>
      <c r="HUN81" s="797"/>
      <c r="HUO81" s="797"/>
      <c r="HUP81" s="797"/>
      <c r="HUQ81" s="797"/>
      <c r="HUR81" s="797"/>
      <c r="HUS81" s="797"/>
      <c r="HUT81" s="797"/>
      <c r="HUU81" s="797"/>
      <c r="HUV81" s="797"/>
      <c r="HUW81" s="797"/>
      <c r="HUX81" s="797"/>
      <c r="HUY81" s="797"/>
      <c r="HUZ81" s="797"/>
      <c r="HVA81" s="797"/>
      <c r="HVB81" s="797"/>
      <c r="HVC81" s="797"/>
      <c r="HVD81" s="797"/>
      <c r="HVE81" s="797"/>
      <c r="HVF81" s="797"/>
      <c r="HVG81" s="797"/>
      <c r="HVH81" s="797"/>
      <c r="HVI81" s="797"/>
      <c r="HVJ81" s="797"/>
      <c r="HVK81" s="797"/>
      <c r="HVL81" s="797"/>
      <c r="HVM81" s="797"/>
      <c r="HVN81" s="797"/>
      <c r="HVO81" s="797"/>
      <c r="HVP81" s="797"/>
      <c r="HVQ81" s="797"/>
      <c r="HVR81" s="797"/>
      <c r="HVS81" s="797"/>
      <c r="HVT81" s="797"/>
      <c r="HVU81" s="797"/>
      <c r="HVV81" s="797"/>
      <c r="HVW81" s="797"/>
      <c r="HVX81" s="797"/>
      <c r="HVY81" s="797"/>
      <c r="HVZ81" s="797"/>
      <c r="HWA81" s="797"/>
      <c r="HWB81" s="797"/>
      <c r="HWC81" s="797"/>
      <c r="HWD81" s="797"/>
      <c r="HWE81" s="797"/>
      <c r="HWF81" s="797"/>
      <c r="HWG81" s="797"/>
      <c r="HWH81" s="797"/>
      <c r="HWI81" s="797"/>
      <c r="HWJ81" s="797"/>
      <c r="HWK81" s="797"/>
      <c r="HWL81" s="797"/>
      <c r="HWM81" s="797"/>
      <c r="HWN81" s="797"/>
      <c r="HWO81" s="797"/>
      <c r="HWP81" s="797"/>
      <c r="HWQ81" s="797"/>
      <c r="HWR81" s="797"/>
      <c r="HWS81" s="797"/>
      <c r="HWT81" s="797"/>
      <c r="HWU81" s="797"/>
      <c r="HWV81" s="797"/>
      <c r="HWW81" s="797"/>
      <c r="HWX81" s="797"/>
      <c r="HWY81" s="797"/>
      <c r="HWZ81" s="797"/>
      <c r="HXA81" s="797"/>
      <c r="HXB81" s="797"/>
      <c r="HXC81" s="797"/>
      <c r="HXD81" s="797"/>
      <c r="HXE81" s="797"/>
      <c r="HXF81" s="797"/>
      <c r="HXG81" s="797"/>
      <c r="HXH81" s="797"/>
      <c r="HXI81" s="797"/>
      <c r="HXJ81" s="797"/>
      <c r="HXK81" s="797"/>
      <c r="HXL81" s="797"/>
      <c r="HXM81" s="797"/>
      <c r="HXN81" s="797"/>
      <c r="HXO81" s="797"/>
      <c r="HXP81" s="797"/>
      <c r="HXQ81" s="797"/>
      <c r="HXR81" s="797"/>
      <c r="HXS81" s="797"/>
      <c r="HXT81" s="797"/>
      <c r="HXU81" s="797"/>
      <c r="HXV81" s="797"/>
      <c r="HXW81" s="797"/>
      <c r="HXX81" s="797"/>
      <c r="HXY81" s="797"/>
      <c r="HXZ81" s="797"/>
      <c r="HYA81" s="797"/>
      <c r="HYB81" s="797"/>
      <c r="HYC81" s="797"/>
      <c r="HYD81" s="797"/>
      <c r="HYE81" s="797"/>
      <c r="HYF81" s="797"/>
      <c r="HYG81" s="797"/>
      <c r="HYH81" s="797"/>
      <c r="HYI81" s="797"/>
      <c r="HYJ81" s="797"/>
      <c r="HYK81" s="797"/>
      <c r="HYL81" s="797"/>
      <c r="HYM81" s="797"/>
      <c r="HYN81" s="797"/>
      <c r="HYO81" s="797"/>
      <c r="HYP81" s="797"/>
      <c r="HYQ81" s="797"/>
      <c r="HYR81" s="797"/>
      <c r="HYS81" s="797"/>
      <c r="HYT81" s="797"/>
      <c r="HYU81" s="797"/>
      <c r="HYV81" s="797"/>
      <c r="HYW81" s="797"/>
      <c r="HYX81" s="797"/>
      <c r="HYY81" s="797"/>
      <c r="HYZ81" s="797"/>
      <c r="HZA81" s="797"/>
      <c r="HZB81" s="797"/>
      <c r="HZC81" s="797"/>
      <c r="HZD81" s="797"/>
      <c r="HZE81" s="797"/>
      <c r="HZF81" s="797"/>
      <c r="HZG81" s="797"/>
      <c r="HZH81" s="797"/>
      <c r="HZI81" s="797"/>
      <c r="HZJ81" s="797"/>
      <c r="HZK81" s="797"/>
      <c r="HZL81" s="797"/>
      <c r="HZM81" s="797"/>
      <c r="HZN81" s="797"/>
      <c r="HZO81" s="797"/>
      <c r="HZP81" s="797"/>
      <c r="HZQ81" s="797"/>
      <c r="HZR81" s="797"/>
      <c r="HZS81" s="797"/>
      <c r="HZT81" s="797"/>
      <c r="HZU81" s="797"/>
      <c r="HZV81" s="797"/>
      <c r="HZW81" s="797"/>
      <c r="HZX81" s="797"/>
      <c r="HZY81" s="797"/>
      <c r="HZZ81" s="797"/>
      <c r="IAA81" s="797"/>
      <c r="IAB81" s="797"/>
      <c r="IAC81" s="797"/>
      <c r="IAD81" s="797"/>
      <c r="IAE81" s="797"/>
      <c r="IAF81" s="797"/>
      <c r="IAG81" s="797"/>
      <c r="IAH81" s="797"/>
      <c r="IAI81" s="797"/>
      <c r="IAJ81" s="797"/>
      <c r="IAK81" s="797"/>
      <c r="IAL81" s="797"/>
      <c r="IAM81" s="797"/>
      <c r="IAN81" s="797"/>
      <c r="IAO81" s="797"/>
      <c r="IAP81" s="797"/>
      <c r="IAQ81" s="797"/>
      <c r="IAR81" s="797"/>
      <c r="IAS81" s="797"/>
      <c r="IAT81" s="797"/>
      <c r="IAU81" s="797"/>
      <c r="IAV81" s="797"/>
      <c r="IAW81" s="797"/>
      <c r="IAX81" s="797"/>
      <c r="IAY81" s="797"/>
      <c r="IAZ81" s="797"/>
      <c r="IBA81" s="797"/>
      <c r="IBB81" s="797"/>
      <c r="IBC81" s="797"/>
      <c r="IBD81" s="797"/>
      <c r="IBE81" s="797"/>
      <c r="IBF81" s="797"/>
      <c r="IBG81" s="797"/>
      <c r="IBH81" s="797"/>
      <c r="IBI81" s="797"/>
      <c r="IBJ81" s="797"/>
      <c r="IBK81" s="797"/>
      <c r="IBL81" s="797"/>
      <c r="IBM81" s="797"/>
      <c r="IBN81" s="797"/>
      <c r="IBO81" s="797"/>
      <c r="IBP81" s="797"/>
      <c r="IBQ81" s="797"/>
      <c r="IBR81" s="797"/>
      <c r="IBS81" s="797"/>
      <c r="IBT81" s="797"/>
      <c r="IBU81" s="797"/>
      <c r="IBV81" s="797"/>
      <c r="IBW81" s="797"/>
      <c r="IBX81" s="797"/>
      <c r="IBY81" s="797"/>
      <c r="IBZ81" s="797"/>
      <c r="ICA81" s="797"/>
      <c r="ICB81" s="797"/>
      <c r="ICC81" s="797"/>
      <c r="ICD81" s="797"/>
      <c r="ICE81" s="797"/>
      <c r="ICF81" s="797"/>
      <c r="ICG81" s="797"/>
      <c r="ICH81" s="797"/>
      <c r="ICI81" s="797"/>
      <c r="ICJ81" s="797"/>
      <c r="ICK81" s="797"/>
      <c r="ICL81" s="797"/>
      <c r="ICM81" s="797"/>
      <c r="ICN81" s="797"/>
      <c r="ICO81" s="797"/>
      <c r="ICP81" s="797"/>
      <c r="ICQ81" s="797"/>
      <c r="ICR81" s="797"/>
      <c r="ICS81" s="797"/>
      <c r="ICT81" s="797"/>
      <c r="ICU81" s="797"/>
      <c r="ICV81" s="797"/>
      <c r="ICW81" s="797"/>
      <c r="ICX81" s="797"/>
      <c r="ICY81" s="797"/>
      <c r="ICZ81" s="797"/>
      <c r="IDA81" s="797"/>
      <c r="IDB81" s="797"/>
      <c r="IDC81" s="797"/>
      <c r="IDD81" s="797"/>
      <c r="IDE81" s="797"/>
      <c r="IDF81" s="797"/>
      <c r="IDG81" s="797"/>
      <c r="IDH81" s="797"/>
      <c r="IDI81" s="797"/>
      <c r="IDJ81" s="797"/>
      <c r="IDK81" s="797"/>
      <c r="IDL81" s="797"/>
      <c r="IDM81" s="797"/>
      <c r="IDN81" s="797"/>
      <c r="IDO81" s="797"/>
      <c r="IDP81" s="797"/>
      <c r="IDQ81" s="797"/>
      <c r="IDR81" s="797"/>
      <c r="IDS81" s="797"/>
      <c r="IDT81" s="797"/>
      <c r="IDU81" s="797"/>
      <c r="IDV81" s="797"/>
      <c r="IDW81" s="797"/>
      <c r="IDX81" s="797"/>
      <c r="IDY81" s="797"/>
      <c r="IDZ81" s="797"/>
      <c r="IEA81" s="797"/>
      <c r="IEB81" s="797"/>
      <c r="IEC81" s="797"/>
      <c r="IED81" s="797"/>
      <c r="IEE81" s="797"/>
      <c r="IEF81" s="797"/>
      <c r="IEG81" s="797"/>
      <c r="IEH81" s="797"/>
      <c r="IEI81" s="797"/>
      <c r="IEJ81" s="797"/>
      <c r="IEK81" s="797"/>
      <c r="IEL81" s="797"/>
      <c r="IEM81" s="797"/>
      <c r="IEN81" s="797"/>
      <c r="IEO81" s="797"/>
      <c r="IEP81" s="797"/>
      <c r="IEQ81" s="797"/>
      <c r="IER81" s="797"/>
      <c r="IES81" s="797"/>
      <c r="IET81" s="797"/>
      <c r="IEU81" s="797"/>
      <c r="IEV81" s="797"/>
      <c r="IEW81" s="797"/>
      <c r="IEX81" s="797"/>
      <c r="IEY81" s="797"/>
      <c r="IEZ81" s="797"/>
      <c r="IFA81" s="797"/>
      <c r="IFB81" s="797"/>
      <c r="IFC81" s="797"/>
      <c r="IFD81" s="797"/>
      <c r="IFE81" s="797"/>
      <c r="IFF81" s="797"/>
      <c r="IFG81" s="797"/>
      <c r="IFH81" s="797"/>
      <c r="IFI81" s="797"/>
      <c r="IFJ81" s="797"/>
      <c r="IFK81" s="797"/>
      <c r="IFL81" s="797"/>
      <c r="IFM81" s="797"/>
      <c r="IFN81" s="797"/>
      <c r="IFO81" s="797"/>
      <c r="IFP81" s="797"/>
      <c r="IFQ81" s="797"/>
      <c r="IFR81" s="797"/>
      <c r="IFS81" s="797"/>
      <c r="IFT81" s="797"/>
      <c r="IFU81" s="797"/>
      <c r="IFV81" s="797"/>
      <c r="IFW81" s="797"/>
      <c r="IFX81" s="797"/>
      <c r="IFY81" s="797"/>
      <c r="IFZ81" s="797"/>
      <c r="IGA81" s="797"/>
      <c r="IGB81" s="797"/>
      <c r="IGC81" s="797"/>
      <c r="IGD81" s="797"/>
      <c r="IGE81" s="797"/>
      <c r="IGF81" s="797"/>
      <c r="IGG81" s="797"/>
      <c r="IGH81" s="797"/>
      <c r="IGI81" s="797"/>
      <c r="IGJ81" s="797"/>
      <c r="IGK81" s="797"/>
      <c r="IGL81" s="797"/>
      <c r="IGM81" s="797"/>
      <c r="IGN81" s="797"/>
      <c r="IGO81" s="797"/>
      <c r="IGP81" s="797"/>
      <c r="IGQ81" s="797"/>
      <c r="IGR81" s="797"/>
      <c r="IGS81" s="797"/>
      <c r="IGT81" s="797"/>
      <c r="IGU81" s="797"/>
      <c r="IGV81" s="797"/>
      <c r="IGW81" s="797"/>
      <c r="IGX81" s="797"/>
      <c r="IGY81" s="797"/>
      <c r="IGZ81" s="797"/>
      <c r="IHA81" s="797"/>
      <c r="IHB81" s="797"/>
      <c r="IHC81" s="797"/>
      <c r="IHD81" s="797"/>
      <c r="IHE81" s="797"/>
      <c r="IHF81" s="797"/>
      <c r="IHG81" s="797"/>
      <c r="IHH81" s="797"/>
      <c r="IHI81" s="797"/>
      <c r="IHJ81" s="797"/>
      <c r="IHK81" s="797"/>
      <c r="IHL81" s="797"/>
      <c r="IHM81" s="797"/>
      <c r="IHN81" s="797"/>
      <c r="IHO81" s="797"/>
      <c r="IHP81" s="797"/>
      <c r="IHQ81" s="797"/>
      <c r="IHR81" s="797"/>
      <c r="IHS81" s="797"/>
      <c r="IHT81" s="797"/>
      <c r="IHU81" s="797"/>
      <c r="IHV81" s="797"/>
      <c r="IHW81" s="797"/>
      <c r="IHX81" s="797"/>
      <c r="IHY81" s="797"/>
      <c r="IHZ81" s="797"/>
      <c r="IIA81" s="797"/>
      <c r="IIB81" s="797"/>
      <c r="IIC81" s="797"/>
      <c r="IID81" s="797"/>
      <c r="IIE81" s="797"/>
      <c r="IIF81" s="797"/>
      <c r="IIG81" s="797"/>
      <c r="IIH81" s="797"/>
      <c r="III81" s="797"/>
      <c r="IIJ81" s="797"/>
      <c r="IIK81" s="797"/>
      <c r="IIL81" s="797"/>
      <c r="IIM81" s="797"/>
      <c r="IIN81" s="797"/>
      <c r="IIO81" s="797"/>
      <c r="IIP81" s="797"/>
      <c r="IIQ81" s="797"/>
      <c r="IIR81" s="797"/>
      <c r="IIS81" s="797"/>
      <c r="IIT81" s="797"/>
      <c r="IIU81" s="797"/>
      <c r="IIV81" s="797"/>
      <c r="IIW81" s="797"/>
      <c r="IIX81" s="797"/>
      <c r="IIY81" s="797"/>
      <c r="IIZ81" s="797"/>
      <c r="IJA81" s="797"/>
      <c r="IJB81" s="797"/>
      <c r="IJC81" s="797"/>
      <c r="IJD81" s="797"/>
      <c r="IJE81" s="797"/>
      <c r="IJF81" s="797"/>
      <c r="IJG81" s="797"/>
      <c r="IJH81" s="797"/>
      <c r="IJI81" s="797"/>
      <c r="IJJ81" s="797"/>
      <c r="IJK81" s="797"/>
      <c r="IJL81" s="797"/>
      <c r="IJM81" s="797"/>
      <c r="IJN81" s="797"/>
      <c r="IJO81" s="797"/>
      <c r="IJP81" s="797"/>
      <c r="IJQ81" s="797"/>
      <c r="IJR81" s="797"/>
      <c r="IJS81" s="797"/>
      <c r="IJT81" s="797"/>
      <c r="IJU81" s="797"/>
      <c r="IJV81" s="797"/>
      <c r="IJW81" s="797"/>
      <c r="IJX81" s="797"/>
      <c r="IJY81" s="797"/>
      <c r="IJZ81" s="797"/>
      <c r="IKA81" s="797"/>
      <c r="IKB81" s="797"/>
      <c r="IKC81" s="797"/>
      <c r="IKD81" s="797"/>
      <c r="IKE81" s="797"/>
      <c r="IKF81" s="797"/>
      <c r="IKG81" s="797"/>
      <c r="IKH81" s="797"/>
      <c r="IKI81" s="797"/>
      <c r="IKJ81" s="797"/>
      <c r="IKK81" s="797"/>
      <c r="IKL81" s="797"/>
      <c r="IKM81" s="797"/>
      <c r="IKN81" s="797"/>
      <c r="IKO81" s="797"/>
      <c r="IKP81" s="797"/>
      <c r="IKQ81" s="797"/>
      <c r="IKR81" s="797"/>
      <c r="IKS81" s="797"/>
      <c r="IKT81" s="797"/>
      <c r="IKU81" s="797"/>
      <c r="IKV81" s="797"/>
      <c r="IKW81" s="797"/>
      <c r="IKX81" s="797"/>
      <c r="IKY81" s="797"/>
      <c r="IKZ81" s="797"/>
      <c r="ILA81" s="797"/>
      <c r="ILB81" s="797"/>
      <c r="ILC81" s="797"/>
      <c r="ILD81" s="797"/>
      <c r="ILE81" s="797"/>
      <c r="ILF81" s="797"/>
      <c r="ILG81" s="797"/>
      <c r="ILH81" s="797"/>
      <c r="ILI81" s="797"/>
      <c r="ILJ81" s="797"/>
      <c r="ILK81" s="797"/>
      <c r="ILL81" s="797"/>
      <c r="ILM81" s="797"/>
      <c r="ILN81" s="797"/>
      <c r="ILO81" s="797"/>
      <c r="ILP81" s="797"/>
      <c r="ILQ81" s="797"/>
      <c r="ILR81" s="797"/>
      <c r="ILS81" s="797"/>
      <c r="ILT81" s="797"/>
      <c r="ILU81" s="797"/>
      <c r="ILV81" s="797"/>
      <c r="ILW81" s="797"/>
      <c r="ILX81" s="797"/>
      <c r="ILY81" s="797"/>
      <c r="ILZ81" s="797"/>
      <c r="IMA81" s="797"/>
      <c r="IMB81" s="797"/>
      <c r="IMC81" s="797"/>
      <c r="IMD81" s="797"/>
      <c r="IME81" s="797"/>
      <c r="IMF81" s="797"/>
      <c r="IMG81" s="797"/>
      <c r="IMH81" s="797"/>
      <c r="IMI81" s="797"/>
      <c r="IMJ81" s="797"/>
      <c r="IMK81" s="797"/>
      <c r="IML81" s="797"/>
      <c r="IMM81" s="797"/>
      <c r="IMN81" s="797"/>
      <c r="IMO81" s="797"/>
      <c r="IMP81" s="797"/>
      <c r="IMQ81" s="797"/>
      <c r="IMR81" s="797"/>
      <c r="IMS81" s="797"/>
      <c r="IMT81" s="797"/>
      <c r="IMU81" s="797"/>
      <c r="IMV81" s="797"/>
      <c r="IMW81" s="797"/>
      <c r="IMX81" s="797"/>
      <c r="IMY81" s="797"/>
      <c r="IMZ81" s="797"/>
      <c r="INA81" s="797"/>
      <c r="INB81" s="797"/>
      <c r="INC81" s="797"/>
      <c r="IND81" s="797"/>
      <c r="INE81" s="797"/>
      <c r="INF81" s="797"/>
      <c r="ING81" s="797"/>
      <c r="INH81" s="797"/>
      <c r="INI81" s="797"/>
      <c r="INJ81" s="797"/>
      <c r="INK81" s="797"/>
      <c r="INL81" s="797"/>
      <c r="INM81" s="797"/>
      <c r="INN81" s="797"/>
      <c r="INO81" s="797"/>
      <c r="INP81" s="797"/>
      <c r="INQ81" s="797"/>
      <c r="INR81" s="797"/>
      <c r="INS81" s="797"/>
      <c r="INT81" s="797"/>
      <c r="INU81" s="797"/>
      <c r="INV81" s="797"/>
      <c r="INW81" s="797"/>
      <c r="INX81" s="797"/>
      <c r="INY81" s="797"/>
      <c r="INZ81" s="797"/>
      <c r="IOA81" s="797"/>
      <c r="IOB81" s="797"/>
      <c r="IOC81" s="797"/>
      <c r="IOD81" s="797"/>
      <c r="IOE81" s="797"/>
      <c r="IOF81" s="797"/>
      <c r="IOG81" s="797"/>
      <c r="IOH81" s="797"/>
      <c r="IOI81" s="797"/>
      <c r="IOJ81" s="797"/>
      <c r="IOK81" s="797"/>
      <c r="IOL81" s="797"/>
      <c r="IOM81" s="797"/>
      <c r="ION81" s="797"/>
      <c r="IOO81" s="797"/>
      <c r="IOP81" s="797"/>
      <c r="IOQ81" s="797"/>
      <c r="IOR81" s="797"/>
      <c r="IOS81" s="797"/>
      <c r="IOT81" s="797"/>
      <c r="IOU81" s="797"/>
      <c r="IOV81" s="797"/>
      <c r="IOW81" s="797"/>
      <c r="IOX81" s="797"/>
      <c r="IOY81" s="797"/>
      <c r="IOZ81" s="797"/>
      <c r="IPA81" s="797"/>
      <c r="IPB81" s="797"/>
      <c r="IPC81" s="797"/>
      <c r="IPD81" s="797"/>
      <c r="IPE81" s="797"/>
      <c r="IPF81" s="797"/>
      <c r="IPG81" s="797"/>
      <c r="IPH81" s="797"/>
      <c r="IPI81" s="797"/>
      <c r="IPJ81" s="797"/>
      <c r="IPK81" s="797"/>
      <c r="IPL81" s="797"/>
      <c r="IPM81" s="797"/>
      <c r="IPN81" s="797"/>
      <c r="IPO81" s="797"/>
      <c r="IPP81" s="797"/>
      <c r="IPQ81" s="797"/>
      <c r="IPR81" s="797"/>
      <c r="IPS81" s="797"/>
      <c r="IPT81" s="797"/>
      <c r="IPU81" s="797"/>
      <c r="IPV81" s="797"/>
      <c r="IPW81" s="797"/>
      <c r="IPX81" s="797"/>
      <c r="IPY81" s="797"/>
      <c r="IPZ81" s="797"/>
      <c r="IQA81" s="797"/>
      <c r="IQB81" s="797"/>
      <c r="IQC81" s="797"/>
      <c r="IQD81" s="797"/>
      <c r="IQE81" s="797"/>
      <c r="IQF81" s="797"/>
      <c r="IQG81" s="797"/>
      <c r="IQH81" s="797"/>
      <c r="IQI81" s="797"/>
      <c r="IQJ81" s="797"/>
      <c r="IQK81" s="797"/>
      <c r="IQL81" s="797"/>
      <c r="IQM81" s="797"/>
      <c r="IQN81" s="797"/>
      <c r="IQO81" s="797"/>
      <c r="IQP81" s="797"/>
      <c r="IQQ81" s="797"/>
      <c r="IQR81" s="797"/>
      <c r="IQS81" s="797"/>
      <c r="IQT81" s="797"/>
      <c r="IQU81" s="797"/>
      <c r="IQV81" s="797"/>
      <c r="IQW81" s="797"/>
      <c r="IQX81" s="797"/>
      <c r="IQY81" s="797"/>
      <c r="IQZ81" s="797"/>
      <c r="IRA81" s="797"/>
      <c r="IRB81" s="797"/>
      <c r="IRC81" s="797"/>
      <c r="IRD81" s="797"/>
      <c r="IRE81" s="797"/>
      <c r="IRF81" s="797"/>
      <c r="IRG81" s="797"/>
      <c r="IRH81" s="797"/>
      <c r="IRI81" s="797"/>
      <c r="IRJ81" s="797"/>
      <c r="IRK81" s="797"/>
      <c r="IRL81" s="797"/>
      <c r="IRM81" s="797"/>
      <c r="IRN81" s="797"/>
      <c r="IRO81" s="797"/>
      <c r="IRP81" s="797"/>
      <c r="IRQ81" s="797"/>
      <c r="IRR81" s="797"/>
      <c r="IRS81" s="797"/>
      <c r="IRT81" s="797"/>
      <c r="IRU81" s="797"/>
      <c r="IRV81" s="797"/>
      <c r="IRW81" s="797"/>
      <c r="IRX81" s="797"/>
      <c r="IRY81" s="797"/>
      <c r="IRZ81" s="797"/>
      <c r="ISA81" s="797"/>
      <c r="ISB81" s="797"/>
      <c r="ISC81" s="797"/>
      <c r="ISD81" s="797"/>
      <c r="ISE81" s="797"/>
      <c r="ISF81" s="797"/>
      <c r="ISG81" s="797"/>
      <c r="ISH81" s="797"/>
      <c r="ISI81" s="797"/>
      <c r="ISJ81" s="797"/>
      <c r="ISK81" s="797"/>
      <c r="ISL81" s="797"/>
      <c r="ISM81" s="797"/>
      <c r="ISN81" s="797"/>
      <c r="ISO81" s="797"/>
      <c r="ISP81" s="797"/>
      <c r="ISQ81" s="797"/>
      <c r="ISR81" s="797"/>
      <c r="ISS81" s="797"/>
      <c r="IST81" s="797"/>
      <c r="ISU81" s="797"/>
      <c r="ISV81" s="797"/>
      <c r="ISW81" s="797"/>
      <c r="ISX81" s="797"/>
      <c r="ISY81" s="797"/>
      <c r="ISZ81" s="797"/>
      <c r="ITA81" s="797"/>
      <c r="ITB81" s="797"/>
      <c r="ITC81" s="797"/>
      <c r="ITD81" s="797"/>
      <c r="ITE81" s="797"/>
      <c r="ITF81" s="797"/>
      <c r="ITG81" s="797"/>
      <c r="ITH81" s="797"/>
      <c r="ITI81" s="797"/>
      <c r="ITJ81" s="797"/>
      <c r="ITK81" s="797"/>
      <c r="ITL81" s="797"/>
      <c r="ITM81" s="797"/>
      <c r="ITN81" s="797"/>
      <c r="ITO81" s="797"/>
      <c r="ITP81" s="797"/>
      <c r="ITQ81" s="797"/>
      <c r="ITR81" s="797"/>
      <c r="ITS81" s="797"/>
      <c r="ITT81" s="797"/>
      <c r="ITU81" s="797"/>
      <c r="ITV81" s="797"/>
      <c r="ITW81" s="797"/>
      <c r="ITX81" s="797"/>
      <c r="ITY81" s="797"/>
      <c r="ITZ81" s="797"/>
      <c r="IUA81" s="797"/>
      <c r="IUB81" s="797"/>
      <c r="IUC81" s="797"/>
      <c r="IUD81" s="797"/>
      <c r="IUE81" s="797"/>
      <c r="IUF81" s="797"/>
      <c r="IUG81" s="797"/>
      <c r="IUH81" s="797"/>
      <c r="IUI81" s="797"/>
      <c r="IUJ81" s="797"/>
      <c r="IUK81" s="797"/>
      <c r="IUL81" s="797"/>
      <c r="IUM81" s="797"/>
      <c r="IUN81" s="797"/>
      <c r="IUO81" s="797"/>
      <c r="IUP81" s="797"/>
      <c r="IUQ81" s="797"/>
      <c r="IUR81" s="797"/>
      <c r="IUS81" s="797"/>
      <c r="IUT81" s="797"/>
      <c r="IUU81" s="797"/>
      <c r="IUV81" s="797"/>
      <c r="IUW81" s="797"/>
      <c r="IUX81" s="797"/>
      <c r="IUY81" s="797"/>
      <c r="IUZ81" s="797"/>
      <c r="IVA81" s="797"/>
      <c r="IVB81" s="797"/>
      <c r="IVC81" s="797"/>
      <c r="IVD81" s="797"/>
      <c r="IVE81" s="797"/>
      <c r="IVF81" s="797"/>
      <c r="IVG81" s="797"/>
      <c r="IVH81" s="797"/>
      <c r="IVI81" s="797"/>
      <c r="IVJ81" s="797"/>
      <c r="IVK81" s="797"/>
      <c r="IVL81" s="797"/>
      <c r="IVM81" s="797"/>
      <c r="IVN81" s="797"/>
      <c r="IVO81" s="797"/>
      <c r="IVP81" s="797"/>
      <c r="IVQ81" s="797"/>
      <c r="IVR81" s="797"/>
      <c r="IVS81" s="797"/>
      <c r="IVT81" s="797"/>
      <c r="IVU81" s="797"/>
      <c r="IVV81" s="797"/>
      <c r="IVW81" s="797"/>
      <c r="IVX81" s="797"/>
      <c r="IVY81" s="797"/>
      <c r="IVZ81" s="797"/>
      <c r="IWA81" s="797"/>
      <c r="IWB81" s="797"/>
      <c r="IWC81" s="797"/>
      <c r="IWD81" s="797"/>
      <c r="IWE81" s="797"/>
      <c r="IWF81" s="797"/>
      <c r="IWG81" s="797"/>
      <c r="IWH81" s="797"/>
      <c r="IWI81" s="797"/>
      <c r="IWJ81" s="797"/>
      <c r="IWK81" s="797"/>
      <c r="IWL81" s="797"/>
      <c r="IWM81" s="797"/>
      <c r="IWN81" s="797"/>
      <c r="IWO81" s="797"/>
      <c r="IWP81" s="797"/>
      <c r="IWQ81" s="797"/>
      <c r="IWR81" s="797"/>
      <c r="IWS81" s="797"/>
      <c r="IWT81" s="797"/>
      <c r="IWU81" s="797"/>
      <c r="IWV81" s="797"/>
      <c r="IWW81" s="797"/>
      <c r="IWX81" s="797"/>
      <c r="IWY81" s="797"/>
      <c r="IWZ81" s="797"/>
      <c r="IXA81" s="797"/>
      <c r="IXB81" s="797"/>
      <c r="IXC81" s="797"/>
      <c r="IXD81" s="797"/>
      <c r="IXE81" s="797"/>
      <c r="IXF81" s="797"/>
      <c r="IXG81" s="797"/>
      <c r="IXH81" s="797"/>
      <c r="IXI81" s="797"/>
      <c r="IXJ81" s="797"/>
      <c r="IXK81" s="797"/>
      <c r="IXL81" s="797"/>
      <c r="IXM81" s="797"/>
      <c r="IXN81" s="797"/>
      <c r="IXO81" s="797"/>
      <c r="IXP81" s="797"/>
      <c r="IXQ81" s="797"/>
      <c r="IXR81" s="797"/>
      <c r="IXS81" s="797"/>
      <c r="IXT81" s="797"/>
      <c r="IXU81" s="797"/>
      <c r="IXV81" s="797"/>
      <c r="IXW81" s="797"/>
      <c r="IXX81" s="797"/>
      <c r="IXY81" s="797"/>
      <c r="IXZ81" s="797"/>
      <c r="IYA81" s="797"/>
      <c r="IYB81" s="797"/>
      <c r="IYC81" s="797"/>
      <c r="IYD81" s="797"/>
      <c r="IYE81" s="797"/>
      <c r="IYF81" s="797"/>
      <c r="IYG81" s="797"/>
      <c r="IYH81" s="797"/>
      <c r="IYI81" s="797"/>
      <c r="IYJ81" s="797"/>
      <c r="IYK81" s="797"/>
      <c r="IYL81" s="797"/>
      <c r="IYM81" s="797"/>
      <c r="IYN81" s="797"/>
      <c r="IYO81" s="797"/>
      <c r="IYP81" s="797"/>
      <c r="IYQ81" s="797"/>
      <c r="IYR81" s="797"/>
      <c r="IYS81" s="797"/>
      <c r="IYT81" s="797"/>
      <c r="IYU81" s="797"/>
      <c r="IYV81" s="797"/>
      <c r="IYW81" s="797"/>
      <c r="IYX81" s="797"/>
      <c r="IYY81" s="797"/>
      <c r="IYZ81" s="797"/>
      <c r="IZA81" s="797"/>
      <c r="IZB81" s="797"/>
      <c r="IZC81" s="797"/>
      <c r="IZD81" s="797"/>
      <c r="IZE81" s="797"/>
      <c r="IZF81" s="797"/>
      <c r="IZG81" s="797"/>
      <c r="IZH81" s="797"/>
      <c r="IZI81" s="797"/>
      <c r="IZJ81" s="797"/>
      <c r="IZK81" s="797"/>
      <c r="IZL81" s="797"/>
      <c r="IZM81" s="797"/>
      <c r="IZN81" s="797"/>
      <c r="IZO81" s="797"/>
      <c r="IZP81" s="797"/>
      <c r="IZQ81" s="797"/>
      <c r="IZR81" s="797"/>
      <c r="IZS81" s="797"/>
      <c r="IZT81" s="797"/>
      <c r="IZU81" s="797"/>
      <c r="IZV81" s="797"/>
      <c r="IZW81" s="797"/>
      <c r="IZX81" s="797"/>
      <c r="IZY81" s="797"/>
      <c r="IZZ81" s="797"/>
      <c r="JAA81" s="797"/>
      <c r="JAB81" s="797"/>
      <c r="JAC81" s="797"/>
      <c r="JAD81" s="797"/>
      <c r="JAE81" s="797"/>
      <c r="JAF81" s="797"/>
      <c r="JAG81" s="797"/>
      <c r="JAH81" s="797"/>
      <c r="JAI81" s="797"/>
      <c r="JAJ81" s="797"/>
      <c r="JAK81" s="797"/>
      <c r="JAL81" s="797"/>
      <c r="JAM81" s="797"/>
      <c r="JAN81" s="797"/>
      <c r="JAO81" s="797"/>
      <c r="JAP81" s="797"/>
      <c r="JAQ81" s="797"/>
      <c r="JAR81" s="797"/>
      <c r="JAS81" s="797"/>
      <c r="JAT81" s="797"/>
      <c r="JAU81" s="797"/>
      <c r="JAV81" s="797"/>
      <c r="JAW81" s="797"/>
      <c r="JAX81" s="797"/>
      <c r="JAY81" s="797"/>
      <c r="JAZ81" s="797"/>
      <c r="JBA81" s="797"/>
      <c r="JBB81" s="797"/>
      <c r="JBC81" s="797"/>
      <c r="JBD81" s="797"/>
      <c r="JBE81" s="797"/>
      <c r="JBF81" s="797"/>
      <c r="JBG81" s="797"/>
      <c r="JBH81" s="797"/>
      <c r="JBI81" s="797"/>
      <c r="JBJ81" s="797"/>
      <c r="JBK81" s="797"/>
      <c r="JBL81" s="797"/>
      <c r="JBM81" s="797"/>
      <c r="JBN81" s="797"/>
      <c r="JBO81" s="797"/>
      <c r="JBP81" s="797"/>
      <c r="JBQ81" s="797"/>
      <c r="JBR81" s="797"/>
      <c r="JBS81" s="797"/>
      <c r="JBT81" s="797"/>
      <c r="JBU81" s="797"/>
      <c r="JBV81" s="797"/>
      <c r="JBW81" s="797"/>
      <c r="JBX81" s="797"/>
      <c r="JBY81" s="797"/>
      <c r="JBZ81" s="797"/>
      <c r="JCA81" s="797"/>
      <c r="JCB81" s="797"/>
      <c r="JCC81" s="797"/>
      <c r="JCD81" s="797"/>
      <c r="JCE81" s="797"/>
      <c r="JCF81" s="797"/>
      <c r="JCG81" s="797"/>
      <c r="JCH81" s="797"/>
      <c r="JCI81" s="797"/>
      <c r="JCJ81" s="797"/>
      <c r="JCK81" s="797"/>
      <c r="JCL81" s="797"/>
      <c r="JCM81" s="797"/>
      <c r="JCN81" s="797"/>
      <c r="JCO81" s="797"/>
      <c r="JCP81" s="797"/>
      <c r="JCQ81" s="797"/>
      <c r="JCR81" s="797"/>
      <c r="JCS81" s="797"/>
      <c r="JCT81" s="797"/>
      <c r="JCU81" s="797"/>
      <c r="JCV81" s="797"/>
      <c r="JCW81" s="797"/>
      <c r="JCX81" s="797"/>
      <c r="JCY81" s="797"/>
      <c r="JCZ81" s="797"/>
      <c r="JDA81" s="797"/>
      <c r="JDB81" s="797"/>
      <c r="JDC81" s="797"/>
      <c r="JDD81" s="797"/>
      <c r="JDE81" s="797"/>
      <c r="JDF81" s="797"/>
      <c r="JDG81" s="797"/>
      <c r="JDH81" s="797"/>
      <c r="JDI81" s="797"/>
      <c r="JDJ81" s="797"/>
      <c r="JDK81" s="797"/>
      <c r="JDL81" s="797"/>
      <c r="JDM81" s="797"/>
      <c r="JDN81" s="797"/>
      <c r="JDO81" s="797"/>
      <c r="JDP81" s="797"/>
      <c r="JDQ81" s="797"/>
      <c r="JDR81" s="797"/>
      <c r="JDS81" s="797"/>
      <c r="JDT81" s="797"/>
      <c r="JDU81" s="797"/>
      <c r="JDV81" s="797"/>
      <c r="JDW81" s="797"/>
      <c r="JDX81" s="797"/>
      <c r="JDY81" s="797"/>
      <c r="JDZ81" s="797"/>
      <c r="JEA81" s="797"/>
      <c r="JEB81" s="797"/>
      <c r="JEC81" s="797"/>
      <c r="JED81" s="797"/>
      <c r="JEE81" s="797"/>
      <c r="JEF81" s="797"/>
      <c r="JEG81" s="797"/>
      <c r="JEH81" s="797"/>
      <c r="JEI81" s="797"/>
      <c r="JEJ81" s="797"/>
      <c r="JEK81" s="797"/>
      <c r="JEL81" s="797"/>
      <c r="JEM81" s="797"/>
      <c r="JEN81" s="797"/>
      <c r="JEO81" s="797"/>
      <c r="JEP81" s="797"/>
      <c r="JEQ81" s="797"/>
      <c r="JER81" s="797"/>
      <c r="JES81" s="797"/>
      <c r="JET81" s="797"/>
      <c r="JEU81" s="797"/>
      <c r="JEV81" s="797"/>
      <c r="JEW81" s="797"/>
      <c r="JEX81" s="797"/>
      <c r="JEY81" s="797"/>
      <c r="JEZ81" s="797"/>
      <c r="JFA81" s="797"/>
      <c r="JFB81" s="797"/>
      <c r="JFC81" s="797"/>
      <c r="JFD81" s="797"/>
      <c r="JFE81" s="797"/>
      <c r="JFF81" s="797"/>
      <c r="JFG81" s="797"/>
      <c r="JFH81" s="797"/>
      <c r="JFI81" s="797"/>
      <c r="JFJ81" s="797"/>
      <c r="JFK81" s="797"/>
      <c r="JFL81" s="797"/>
      <c r="JFM81" s="797"/>
      <c r="JFN81" s="797"/>
      <c r="JFO81" s="797"/>
      <c r="JFP81" s="797"/>
      <c r="JFQ81" s="797"/>
      <c r="JFR81" s="797"/>
      <c r="JFS81" s="797"/>
      <c r="JFT81" s="797"/>
      <c r="JFU81" s="797"/>
      <c r="JFV81" s="797"/>
      <c r="JFW81" s="797"/>
      <c r="JFX81" s="797"/>
      <c r="JFY81" s="797"/>
      <c r="JFZ81" s="797"/>
      <c r="JGA81" s="797"/>
      <c r="JGB81" s="797"/>
      <c r="JGC81" s="797"/>
      <c r="JGD81" s="797"/>
      <c r="JGE81" s="797"/>
      <c r="JGF81" s="797"/>
      <c r="JGG81" s="797"/>
      <c r="JGH81" s="797"/>
      <c r="JGI81" s="797"/>
      <c r="JGJ81" s="797"/>
      <c r="JGK81" s="797"/>
      <c r="JGL81" s="797"/>
      <c r="JGM81" s="797"/>
      <c r="JGN81" s="797"/>
      <c r="JGO81" s="797"/>
      <c r="JGP81" s="797"/>
      <c r="JGQ81" s="797"/>
      <c r="JGR81" s="797"/>
      <c r="JGS81" s="797"/>
      <c r="JGT81" s="797"/>
      <c r="JGU81" s="797"/>
      <c r="JGV81" s="797"/>
      <c r="JGW81" s="797"/>
      <c r="JGX81" s="797"/>
      <c r="JGY81" s="797"/>
      <c r="JGZ81" s="797"/>
      <c r="JHA81" s="797"/>
      <c r="JHB81" s="797"/>
      <c r="JHC81" s="797"/>
      <c r="JHD81" s="797"/>
      <c r="JHE81" s="797"/>
      <c r="JHF81" s="797"/>
      <c r="JHG81" s="797"/>
      <c r="JHH81" s="797"/>
      <c r="JHI81" s="797"/>
      <c r="JHJ81" s="797"/>
      <c r="JHK81" s="797"/>
      <c r="JHL81" s="797"/>
      <c r="JHM81" s="797"/>
      <c r="JHN81" s="797"/>
      <c r="JHO81" s="797"/>
      <c r="JHP81" s="797"/>
      <c r="JHQ81" s="797"/>
      <c r="JHR81" s="797"/>
      <c r="JHS81" s="797"/>
      <c r="JHT81" s="797"/>
      <c r="JHU81" s="797"/>
      <c r="JHV81" s="797"/>
      <c r="JHW81" s="797"/>
      <c r="JHX81" s="797"/>
      <c r="JHY81" s="797"/>
      <c r="JHZ81" s="797"/>
      <c r="JIA81" s="797"/>
      <c r="JIB81" s="797"/>
      <c r="JIC81" s="797"/>
      <c r="JID81" s="797"/>
      <c r="JIE81" s="797"/>
      <c r="JIF81" s="797"/>
      <c r="JIG81" s="797"/>
      <c r="JIH81" s="797"/>
      <c r="JII81" s="797"/>
      <c r="JIJ81" s="797"/>
      <c r="JIK81" s="797"/>
      <c r="JIL81" s="797"/>
      <c r="JIM81" s="797"/>
      <c r="JIN81" s="797"/>
      <c r="JIO81" s="797"/>
      <c r="JIP81" s="797"/>
      <c r="JIQ81" s="797"/>
      <c r="JIR81" s="797"/>
      <c r="JIS81" s="797"/>
      <c r="JIT81" s="797"/>
      <c r="JIU81" s="797"/>
      <c r="JIV81" s="797"/>
      <c r="JIW81" s="797"/>
      <c r="JIX81" s="797"/>
      <c r="JIY81" s="797"/>
      <c r="JIZ81" s="797"/>
      <c r="JJA81" s="797"/>
      <c r="JJB81" s="797"/>
      <c r="JJC81" s="797"/>
      <c r="JJD81" s="797"/>
      <c r="JJE81" s="797"/>
      <c r="JJF81" s="797"/>
      <c r="JJG81" s="797"/>
      <c r="JJH81" s="797"/>
      <c r="JJI81" s="797"/>
      <c r="JJJ81" s="797"/>
      <c r="JJK81" s="797"/>
      <c r="JJL81" s="797"/>
      <c r="JJM81" s="797"/>
      <c r="JJN81" s="797"/>
      <c r="JJO81" s="797"/>
      <c r="JJP81" s="797"/>
      <c r="JJQ81" s="797"/>
      <c r="JJR81" s="797"/>
      <c r="JJS81" s="797"/>
      <c r="JJT81" s="797"/>
      <c r="JJU81" s="797"/>
      <c r="JJV81" s="797"/>
      <c r="JJW81" s="797"/>
      <c r="JJX81" s="797"/>
      <c r="JJY81" s="797"/>
      <c r="JJZ81" s="797"/>
      <c r="JKA81" s="797"/>
      <c r="JKB81" s="797"/>
      <c r="JKC81" s="797"/>
      <c r="JKD81" s="797"/>
      <c r="JKE81" s="797"/>
      <c r="JKF81" s="797"/>
      <c r="JKG81" s="797"/>
      <c r="JKH81" s="797"/>
      <c r="JKI81" s="797"/>
      <c r="JKJ81" s="797"/>
      <c r="JKK81" s="797"/>
      <c r="JKL81" s="797"/>
      <c r="JKM81" s="797"/>
      <c r="JKN81" s="797"/>
      <c r="JKO81" s="797"/>
      <c r="JKP81" s="797"/>
      <c r="JKQ81" s="797"/>
      <c r="JKR81" s="797"/>
      <c r="JKS81" s="797"/>
      <c r="JKT81" s="797"/>
      <c r="JKU81" s="797"/>
      <c r="JKV81" s="797"/>
      <c r="JKW81" s="797"/>
      <c r="JKX81" s="797"/>
      <c r="JKY81" s="797"/>
      <c r="JKZ81" s="797"/>
      <c r="JLA81" s="797"/>
      <c r="JLB81" s="797"/>
      <c r="JLC81" s="797"/>
      <c r="JLD81" s="797"/>
      <c r="JLE81" s="797"/>
      <c r="JLF81" s="797"/>
      <c r="JLG81" s="797"/>
      <c r="JLH81" s="797"/>
      <c r="JLI81" s="797"/>
      <c r="JLJ81" s="797"/>
      <c r="JLK81" s="797"/>
      <c r="JLL81" s="797"/>
      <c r="JLM81" s="797"/>
      <c r="JLN81" s="797"/>
      <c r="JLO81" s="797"/>
      <c r="JLP81" s="797"/>
      <c r="JLQ81" s="797"/>
      <c r="JLR81" s="797"/>
      <c r="JLS81" s="797"/>
      <c r="JLT81" s="797"/>
      <c r="JLU81" s="797"/>
      <c r="JLV81" s="797"/>
      <c r="JLW81" s="797"/>
      <c r="JLX81" s="797"/>
      <c r="JLY81" s="797"/>
      <c r="JLZ81" s="797"/>
      <c r="JMA81" s="797"/>
      <c r="JMB81" s="797"/>
      <c r="JMC81" s="797"/>
      <c r="JMD81" s="797"/>
      <c r="JME81" s="797"/>
      <c r="JMF81" s="797"/>
      <c r="JMG81" s="797"/>
      <c r="JMH81" s="797"/>
      <c r="JMI81" s="797"/>
      <c r="JMJ81" s="797"/>
      <c r="JMK81" s="797"/>
      <c r="JML81" s="797"/>
      <c r="JMM81" s="797"/>
      <c r="JMN81" s="797"/>
      <c r="JMO81" s="797"/>
      <c r="JMP81" s="797"/>
      <c r="JMQ81" s="797"/>
      <c r="JMR81" s="797"/>
      <c r="JMS81" s="797"/>
      <c r="JMT81" s="797"/>
      <c r="JMU81" s="797"/>
      <c r="JMV81" s="797"/>
      <c r="JMW81" s="797"/>
      <c r="JMX81" s="797"/>
      <c r="JMY81" s="797"/>
      <c r="JMZ81" s="797"/>
      <c r="JNA81" s="797"/>
      <c r="JNB81" s="797"/>
      <c r="JNC81" s="797"/>
      <c r="JND81" s="797"/>
      <c r="JNE81" s="797"/>
      <c r="JNF81" s="797"/>
      <c r="JNG81" s="797"/>
      <c r="JNH81" s="797"/>
      <c r="JNI81" s="797"/>
      <c r="JNJ81" s="797"/>
      <c r="JNK81" s="797"/>
      <c r="JNL81" s="797"/>
      <c r="JNM81" s="797"/>
      <c r="JNN81" s="797"/>
      <c r="JNO81" s="797"/>
      <c r="JNP81" s="797"/>
      <c r="JNQ81" s="797"/>
      <c r="JNR81" s="797"/>
      <c r="JNS81" s="797"/>
      <c r="JNT81" s="797"/>
      <c r="JNU81" s="797"/>
      <c r="JNV81" s="797"/>
      <c r="JNW81" s="797"/>
      <c r="JNX81" s="797"/>
      <c r="JNY81" s="797"/>
      <c r="JNZ81" s="797"/>
      <c r="JOA81" s="797"/>
      <c r="JOB81" s="797"/>
      <c r="JOC81" s="797"/>
      <c r="JOD81" s="797"/>
      <c r="JOE81" s="797"/>
      <c r="JOF81" s="797"/>
      <c r="JOG81" s="797"/>
      <c r="JOH81" s="797"/>
      <c r="JOI81" s="797"/>
      <c r="JOJ81" s="797"/>
      <c r="JOK81" s="797"/>
      <c r="JOL81" s="797"/>
      <c r="JOM81" s="797"/>
      <c r="JON81" s="797"/>
      <c r="JOO81" s="797"/>
      <c r="JOP81" s="797"/>
      <c r="JOQ81" s="797"/>
      <c r="JOR81" s="797"/>
      <c r="JOS81" s="797"/>
      <c r="JOT81" s="797"/>
      <c r="JOU81" s="797"/>
      <c r="JOV81" s="797"/>
      <c r="JOW81" s="797"/>
      <c r="JOX81" s="797"/>
      <c r="JOY81" s="797"/>
      <c r="JOZ81" s="797"/>
      <c r="JPA81" s="797"/>
      <c r="JPB81" s="797"/>
      <c r="JPC81" s="797"/>
      <c r="JPD81" s="797"/>
      <c r="JPE81" s="797"/>
      <c r="JPF81" s="797"/>
      <c r="JPG81" s="797"/>
      <c r="JPH81" s="797"/>
      <c r="JPI81" s="797"/>
      <c r="JPJ81" s="797"/>
      <c r="JPK81" s="797"/>
      <c r="JPL81" s="797"/>
      <c r="JPM81" s="797"/>
      <c r="JPN81" s="797"/>
      <c r="JPO81" s="797"/>
      <c r="JPP81" s="797"/>
      <c r="JPQ81" s="797"/>
      <c r="JPR81" s="797"/>
      <c r="JPS81" s="797"/>
      <c r="JPT81" s="797"/>
      <c r="JPU81" s="797"/>
      <c r="JPV81" s="797"/>
      <c r="JPW81" s="797"/>
      <c r="JPX81" s="797"/>
      <c r="JPY81" s="797"/>
      <c r="JPZ81" s="797"/>
      <c r="JQA81" s="797"/>
      <c r="JQB81" s="797"/>
      <c r="JQC81" s="797"/>
      <c r="JQD81" s="797"/>
      <c r="JQE81" s="797"/>
      <c r="JQF81" s="797"/>
      <c r="JQG81" s="797"/>
      <c r="JQH81" s="797"/>
      <c r="JQI81" s="797"/>
      <c r="JQJ81" s="797"/>
      <c r="JQK81" s="797"/>
      <c r="JQL81" s="797"/>
      <c r="JQM81" s="797"/>
      <c r="JQN81" s="797"/>
      <c r="JQO81" s="797"/>
      <c r="JQP81" s="797"/>
      <c r="JQQ81" s="797"/>
      <c r="JQR81" s="797"/>
      <c r="JQS81" s="797"/>
      <c r="JQT81" s="797"/>
      <c r="JQU81" s="797"/>
      <c r="JQV81" s="797"/>
      <c r="JQW81" s="797"/>
      <c r="JQX81" s="797"/>
      <c r="JQY81" s="797"/>
      <c r="JQZ81" s="797"/>
      <c r="JRA81" s="797"/>
      <c r="JRB81" s="797"/>
      <c r="JRC81" s="797"/>
      <c r="JRD81" s="797"/>
      <c r="JRE81" s="797"/>
      <c r="JRF81" s="797"/>
      <c r="JRG81" s="797"/>
      <c r="JRH81" s="797"/>
      <c r="JRI81" s="797"/>
      <c r="JRJ81" s="797"/>
      <c r="JRK81" s="797"/>
      <c r="JRL81" s="797"/>
      <c r="JRM81" s="797"/>
      <c r="JRN81" s="797"/>
      <c r="JRO81" s="797"/>
      <c r="JRP81" s="797"/>
      <c r="JRQ81" s="797"/>
      <c r="JRR81" s="797"/>
      <c r="JRS81" s="797"/>
      <c r="JRT81" s="797"/>
      <c r="JRU81" s="797"/>
      <c r="JRV81" s="797"/>
      <c r="JRW81" s="797"/>
      <c r="JRX81" s="797"/>
      <c r="JRY81" s="797"/>
      <c r="JRZ81" s="797"/>
      <c r="JSA81" s="797"/>
      <c r="JSB81" s="797"/>
      <c r="JSC81" s="797"/>
      <c r="JSD81" s="797"/>
      <c r="JSE81" s="797"/>
      <c r="JSF81" s="797"/>
      <c r="JSG81" s="797"/>
      <c r="JSH81" s="797"/>
      <c r="JSI81" s="797"/>
      <c r="JSJ81" s="797"/>
      <c r="JSK81" s="797"/>
      <c r="JSL81" s="797"/>
      <c r="JSM81" s="797"/>
      <c r="JSN81" s="797"/>
      <c r="JSO81" s="797"/>
      <c r="JSP81" s="797"/>
      <c r="JSQ81" s="797"/>
      <c r="JSR81" s="797"/>
      <c r="JSS81" s="797"/>
      <c r="JST81" s="797"/>
      <c r="JSU81" s="797"/>
      <c r="JSV81" s="797"/>
      <c r="JSW81" s="797"/>
      <c r="JSX81" s="797"/>
      <c r="JSY81" s="797"/>
      <c r="JSZ81" s="797"/>
      <c r="JTA81" s="797"/>
      <c r="JTB81" s="797"/>
      <c r="JTC81" s="797"/>
      <c r="JTD81" s="797"/>
      <c r="JTE81" s="797"/>
      <c r="JTF81" s="797"/>
      <c r="JTG81" s="797"/>
      <c r="JTH81" s="797"/>
      <c r="JTI81" s="797"/>
      <c r="JTJ81" s="797"/>
      <c r="JTK81" s="797"/>
      <c r="JTL81" s="797"/>
      <c r="JTM81" s="797"/>
      <c r="JTN81" s="797"/>
      <c r="JTO81" s="797"/>
      <c r="JTP81" s="797"/>
      <c r="JTQ81" s="797"/>
      <c r="JTR81" s="797"/>
      <c r="JTS81" s="797"/>
      <c r="JTT81" s="797"/>
      <c r="JTU81" s="797"/>
      <c r="JTV81" s="797"/>
      <c r="JTW81" s="797"/>
      <c r="JTX81" s="797"/>
      <c r="JTY81" s="797"/>
      <c r="JTZ81" s="797"/>
      <c r="JUA81" s="797"/>
      <c r="JUB81" s="797"/>
      <c r="JUC81" s="797"/>
      <c r="JUD81" s="797"/>
      <c r="JUE81" s="797"/>
      <c r="JUF81" s="797"/>
      <c r="JUG81" s="797"/>
      <c r="JUH81" s="797"/>
      <c r="JUI81" s="797"/>
      <c r="JUJ81" s="797"/>
      <c r="JUK81" s="797"/>
      <c r="JUL81" s="797"/>
      <c r="JUM81" s="797"/>
      <c r="JUN81" s="797"/>
      <c r="JUO81" s="797"/>
      <c r="JUP81" s="797"/>
      <c r="JUQ81" s="797"/>
      <c r="JUR81" s="797"/>
      <c r="JUS81" s="797"/>
      <c r="JUT81" s="797"/>
      <c r="JUU81" s="797"/>
      <c r="JUV81" s="797"/>
      <c r="JUW81" s="797"/>
      <c r="JUX81" s="797"/>
      <c r="JUY81" s="797"/>
      <c r="JUZ81" s="797"/>
      <c r="JVA81" s="797"/>
      <c r="JVB81" s="797"/>
      <c r="JVC81" s="797"/>
      <c r="JVD81" s="797"/>
      <c r="JVE81" s="797"/>
      <c r="JVF81" s="797"/>
      <c r="JVG81" s="797"/>
      <c r="JVH81" s="797"/>
      <c r="JVI81" s="797"/>
      <c r="JVJ81" s="797"/>
      <c r="JVK81" s="797"/>
      <c r="JVL81" s="797"/>
      <c r="JVM81" s="797"/>
      <c r="JVN81" s="797"/>
      <c r="JVO81" s="797"/>
      <c r="JVP81" s="797"/>
      <c r="JVQ81" s="797"/>
      <c r="JVR81" s="797"/>
      <c r="JVS81" s="797"/>
      <c r="JVT81" s="797"/>
      <c r="JVU81" s="797"/>
      <c r="JVV81" s="797"/>
      <c r="JVW81" s="797"/>
      <c r="JVX81" s="797"/>
      <c r="JVY81" s="797"/>
      <c r="JVZ81" s="797"/>
      <c r="JWA81" s="797"/>
      <c r="JWB81" s="797"/>
      <c r="JWC81" s="797"/>
      <c r="JWD81" s="797"/>
      <c r="JWE81" s="797"/>
      <c r="JWF81" s="797"/>
      <c r="JWG81" s="797"/>
      <c r="JWH81" s="797"/>
      <c r="JWI81" s="797"/>
      <c r="JWJ81" s="797"/>
      <c r="JWK81" s="797"/>
      <c r="JWL81" s="797"/>
      <c r="JWM81" s="797"/>
      <c r="JWN81" s="797"/>
      <c r="JWO81" s="797"/>
      <c r="JWP81" s="797"/>
      <c r="JWQ81" s="797"/>
      <c r="JWR81" s="797"/>
      <c r="JWS81" s="797"/>
      <c r="JWT81" s="797"/>
      <c r="JWU81" s="797"/>
      <c r="JWV81" s="797"/>
      <c r="JWW81" s="797"/>
      <c r="JWX81" s="797"/>
      <c r="JWY81" s="797"/>
      <c r="JWZ81" s="797"/>
      <c r="JXA81" s="797"/>
      <c r="JXB81" s="797"/>
      <c r="JXC81" s="797"/>
      <c r="JXD81" s="797"/>
      <c r="JXE81" s="797"/>
      <c r="JXF81" s="797"/>
      <c r="JXG81" s="797"/>
      <c r="JXH81" s="797"/>
      <c r="JXI81" s="797"/>
      <c r="JXJ81" s="797"/>
      <c r="JXK81" s="797"/>
      <c r="JXL81" s="797"/>
      <c r="JXM81" s="797"/>
      <c r="JXN81" s="797"/>
      <c r="JXO81" s="797"/>
      <c r="JXP81" s="797"/>
      <c r="JXQ81" s="797"/>
      <c r="JXR81" s="797"/>
      <c r="JXS81" s="797"/>
      <c r="JXT81" s="797"/>
      <c r="JXU81" s="797"/>
      <c r="JXV81" s="797"/>
      <c r="JXW81" s="797"/>
      <c r="JXX81" s="797"/>
      <c r="JXY81" s="797"/>
      <c r="JXZ81" s="797"/>
      <c r="JYA81" s="797"/>
      <c r="JYB81" s="797"/>
      <c r="JYC81" s="797"/>
      <c r="JYD81" s="797"/>
      <c r="JYE81" s="797"/>
      <c r="JYF81" s="797"/>
      <c r="JYG81" s="797"/>
      <c r="JYH81" s="797"/>
      <c r="JYI81" s="797"/>
      <c r="JYJ81" s="797"/>
      <c r="JYK81" s="797"/>
      <c r="JYL81" s="797"/>
      <c r="JYM81" s="797"/>
      <c r="JYN81" s="797"/>
      <c r="JYO81" s="797"/>
      <c r="JYP81" s="797"/>
      <c r="JYQ81" s="797"/>
      <c r="JYR81" s="797"/>
      <c r="JYS81" s="797"/>
      <c r="JYT81" s="797"/>
      <c r="JYU81" s="797"/>
      <c r="JYV81" s="797"/>
      <c r="JYW81" s="797"/>
      <c r="JYX81" s="797"/>
      <c r="JYY81" s="797"/>
      <c r="JYZ81" s="797"/>
      <c r="JZA81" s="797"/>
      <c r="JZB81" s="797"/>
      <c r="JZC81" s="797"/>
      <c r="JZD81" s="797"/>
      <c r="JZE81" s="797"/>
      <c r="JZF81" s="797"/>
      <c r="JZG81" s="797"/>
      <c r="JZH81" s="797"/>
      <c r="JZI81" s="797"/>
      <c r="JZJ81" s="797"/>
      <c r="JZK81" s="797"/>
      <c r="JZL81" s="797"/>
      <c r="JZM81" s="797"/>
      <c r="JZN81" s="797"/>
      <c r="JZO81" s="797"/>
      <c r="JZP81" s="797"/>
      <c r="JZQ81" s="797"/>
      <c r="JZR81" s="797"/>
      <c r="JZS81" s="797"/>
      <c r="JZT81" s="797"/>
      <c r="JZU81" s="797"/>
      <c r="JZV81" s="797"/>
      <c r="JZW81" s="797"/>
      <c r="JZX81" s="797"/>
      <c r="JZY81" s="797"/>
      <c r="JZZ81" s="797"/>
      <c r="KAA81" s="797"/>
      <c r="KAB81" s="797"/>
      <c r="KAC81" s="797"/>
      <c r="KAD81" s="797"/>
      <c r="KAE81" s="797"/>
      <c r="KAF81" s="797"/>
      <c r="KAG81" s="797"/>
      <c r="KAH81" s="797"/>
      <c r="KAI81" s="797"/>
      <c r="KAJ81" s="797"/>
      <c r="KAK81" s="797"/>
      <c r="KAL81" s="797"/>
      <c r="KAM81" s="797"/>
      <c r="KAN81" s="797"/>
      <c r="KAO81" s="797"/>
      <c r="KAP81" s="797"/>
      <c r="KAQ81" s="797"/>
      <c r="KAR81" s="797"/>
      <c r="KAS81" s="797"/>
      <c r="KAT81" s="797"/>
      <c r="KAU81" s="797"/>
      <c r="KAV81" s="797"/>
      <c r="KAW81" s="797"/>
      <c r="KAX81" s="797"/>
      <c r="KAY81" s="797"/>
      <c r="KAZ81" s="797"/>
      <c r="KBA81" s="797"/>
      <c r="KBB81" s="797"/>
      <c r="KBC81" s="797"/>
      <c r="KBD81" s="797"/>
      <c r="KBE81" s="797"/>
      <c r="KBF81" s="797"/>
      <c r="KBG81" s="797"/>
      <c r="KBH81" s="797"/>
      <c r="KBI81" s="797"/>
      <c r="KBJ81" s="797"/>
      <c r="KBK81" s="797"/>
      <c r="KBL81" s="797"/>
      <c r="KBM81" s="797"/>
      <c r="KBN81" s="797"/>
      <c r="KBO81" s="797"/>
      <c r="KBP81" s="797"/>
      <c r="KBQ81" s="797"/>
      <c r="KBR81" s="797"/>
      <c r="KBS81" s="797"/>
      <c r="KBT81" s="797"/>
      <c r="KBU81" s="797"/>
      <c r="KBV81" s="797"/>
      <c r="KBW81" s="797"/>
      <c r="KBX81" s="797"/>
      <c r="KBY81" s="797"/>
      <c r="KBZ81" s="797"/>
      <c r="KCA81" s="797"/>
      <c r="KCB81" s="797"/>
      <c r="KCC81" s="797"/>
      <c r="KCD81" s="797"/>
      <c r="KCE81" s="797"/>
      <c r="KCF81" s="797"/>
      <c r="KCG81" s="797"/>
      <c r="KCH81" s="797"/>
      <c r="KCI81" s="797"/>
      <c r="KCJ81" s="797"/>
      <c r="KCK81" s="797"/>
      <c r="KCL81" s="797"/>
      <c r="KCM81" s="797"/>
      <c r="KCN81" s="797"/>
      <c r="KCO81" s="797"/>
      <c r="KCP81" s="797"/>
      <c r="KCQ81" s="797"/>
      <c r="KCR81" s="797"/>
      <c r="KCS81" s="797"/>
      <c r="KCT81" s="797"/>
      <c r="KCU81" s="797"/>
      <c r="KCV81" s="797"/>
      <c r="KCW81" s="797"/>
      <c r="KCX81" s="797"/>
      <c r="KCY81" s="797"/>
      <c r="KCZ81" s="797"/>
      <c r="KDA81" s="797"/>
      <c r="KDB81" s="797"/>
      <c r="KDC81" s="797"/>
      <c r="KDD81" s="797"/>
      <c r="KDE81" s="797"/>
      <c r="KDF81" s="797"/>
      <c r="KDG81" s="797"/>
      <c r="KDH81" s="797"/>
      <c r="KDI81" s="797"/>
      <c r="KDJ81" s="797"/>
      <c r="KDK81" s="797"/>
      <c r="KDL81" s="797"/>
      <c r="KDM81" s="797"/>
      <c r="KDN81" s="797"/>
      <c r="KDO81" s="797"/>
      <c r="KDP81" s="797"/>
      <c r="KDQ81" s="797"/>
      <c r="KDR81" s="797"/>
      <c r="KDS81" s="797"/>
      <c r="KDT81" s="797"/>
      <c r="KDU81" s="797"/>
      <c r="KDV81" s="797"/>
      <c r="KDW81" s="797"/>
      <c r="KDX81" s="797"/>
      <c r="KDY81" s="797"/>
      <c r="KDZ81" s="797"/>
      <c r="KEA81" s="797"/>
      <c r="KEB81" s="797"/>
      <c r="KEC81" s="797"/>
      <c r="KED81" s="797"/>
      <c r="KEE81" s="797"/>
      <c r="KEF81" s="797"/>
      <c r="KEG81" s="797"/>
      <c r="KEH81" s="797"/>
      <c r="KEI81" s="797"/>
      <c r="KEJ81" s="797"/>
      <c r="KEK81" s="797"/>
      <c r="KEL81" s="797"/>
      <c r="KEM81" s="797"/>
      <c r="KEN81" s="797"/>
      <c r="KEO81" s="797"/>
      <c r="KEP81" s="797"/>
      <c r="KEQ81" s="797"/>
      <c r="KER81" s="797"/>
      <c r="KES81" s="797"/>
      <c r="KET81" s="797"/>
      <c r="KEU81" s="797"/>
      <c r="KEV81" s="797"/>
      <c r="KEW81" s="797"/>
      <c r="KEX81" s="797"/>
      <c r="KEY81" s="797"/>
      <c r="KEZ81" s="797"/>
      <c r="KFA81" s="797"/>
      <c r="KFB81" s="797"/>
      <c r="KFC81" s="797"/>
      <c r="KFD81" s="797"/>
      <c r="KFE81" s="797"/>
      <c r="KFF81" s="797"/>
      <c r="KFG81" s="797"/>
      <c r="KFH81" s="797"/>
      <c r="KFI81" s="797"/>
      <c r="KFJ81" s="797"/>
      <c r="KFK81" s="797"/>
      <c r="KFL81" s="797"/>
      <c r="KFM81" s="797"/>
      <c r="KFN81" s="797"/>
      <c r="KFO81" s="797"/>
      <c r="KFP81" s="797"/>
      <c r="KFQ81" s="797"/>
      <c r="KFR81" s="797"/>
      <c r="KFS81" s="797"/>
      <c r="KFT81" s="797"/>
      <c r="KFU81" s="797"/>
      <c r="KFV81" s="797"/>
      <c r="KFW81" s="797"/>
      <c r="KFX81" s="797"/>
      <c r="KFY81" s="797"/>
      <c r="KFZ81" s="797"/>
      <c r="KGA81" s="797"/>
      <c r="KGB81" s="797"/>
      <c r="KGC81" s="797"/>
      <c r="KGD81" s="797"/>
      <c r="KGE81" s="797"/>
      <c r="KGF81" s="797"/>
      <c r="KGG81" s="797"/>
      <c r="KGH81" s="797"/>
      <c r="KGI81" s="797"/>
      <c r="KGJ81" s="797"/>
      <c r="KGK81" s="797"/>
      <c r="KGL81" s="797"/>
      <c r="KGM81" s="797"/>
      <c r="KGN81" s="797"/>
      <c r="KGO81" s="797"/>
      <c r="KGP81" s="797"/>
      <c r="KGQ81" s="797"/>
      <c r="KGR81" s="797"/>
      <c r="KGS81" s="797"/>
      <c r="KGT81" s="797"/>
      <c r="KGU81" s="797"/>
      <c r="KGV81" s="797"/>
      <c r="KGW81" s="797"/>
      <c r="KGX81" s="797"/>
      <c r="KGY81" s="797"/>
      <c r="KGZ81" s="797"/>
      <c r="KHA81" s="797"/>
      <c r="KHB81" s="797"/>
      <c r="KHC81" s="797"/>
      <c r="KHD81" s="797"/>
      <c r="KHE81" s="797"/>
      <c r="KHF81" s="797"/>
      <c r="KHG81" s="797"/>
      <c r="KHH81" s="797"/>
      <c r="KHI81" s="797"/>
      <c r="KHJ81" s="797"/>
      <c r="KHK81" s="797"/>
      <c r="KHL81" s="797"/>
      <c r="KHM81" s="797"/>
      <c r="KHN81" s="797"/>
      <c r="KHO81" s="797"/>
      <c r="KHP81" s="797"/>
      <c r="KHQ81" s="797"/>
      <c r="KHR81" s="797"/>
      <c r="KHS81" s="797"/>
      <c r="KHT81" s="797"/>
      <c r="KHU81" s="797"/>
      <c r="KHV81" s="797"/>
      <c r="KHW81" s="797"/>
      <c r="KHX81" s="797"/>
      <c r="KHY81" s="797"/>
      <c r="KHZ81" s="797"/>
      <c r="KIA81" s="797"/>
      <c r="KIB81" s="797"/>
      <c r="KIC81" s="797"/>
      <c r="KID81" s="797"/>
      <c r="KIE81" s="797"/>
      <c r="KIF81" s="797"/>
      <c r="KIG81" s="797"/>
      <c r="KIH81" s="797"/>
      <c r="KII81" s="797"/>
      <c r="KIJ81" s="797"/>
      <c r="KIK81" s="797"/>
      <c r="KIL81" s="797"/>
      <c r="KIM81" s="797"/>
      <c r="KIN81" s="797"/>
      <c r="KIO81" s="797"/>
      <c r="KIP81" s="797"/>
      <c r="KIQ81" s="797"/>
      <c r="KIR81" s="797"/>
      <c r="KIS81" s="797"/>
      <c r="KIT81" s="797"/>
      <c r="KIU81" s="797"/>
      <c r="KIV81" s="797"/>
      <c r="KIW81" s="797"/>
      <c r="KIX81" s="797"/>
      <c r="KIY81" s="797"/>
      <c r="KIZ81" s="797"/>
      <c r="KJA81" s="797"/>
      <c r="KJB81" s="797"/>
      <c r="KJC81" s="797"/>
      <c r="KJD81" s="797"/>
      <c r="KJE81" s="797"/>
      <c r="KJF81" s="797"/>
      <c r="KJG81" s="797"/>
      <c r="KJH81" s="797"/>
      <c r="KJI81" s="797"/>
      <c r="KJJ81" s="797"/>
      <c r="KJK81" s="797"/>
      <c r="KJL81" s="797"/>
      <c r="KJM81" s="797"/>
      <c r="KJN81" s="797"/>
      <c r="KJO81" s="797"/>
      <c r="KJP81" s="797"/>
      <c r="KJQ81" s="797"/>
      <c r="KJR81" s="797"/>
      <c r="KJS81" s="797"/>
      <c r="KJT81" s="797"/>
      <c r="KJU81" s="797"/>
      <c r="KJV81" s="797"/>
      <c r="KJW81" s="797"/>
      <c r="KJX81" s="797"/>
      <c r="KJY81" s="797"/>
      <c r="KJZ81" s="797"/>
      <c r="KKA81" s="797"/>
      <c r="KKB81" s="797"/>
      <c r="KKC81" s="797"/>
      <c r="KKD81" s="797"/>
      <c r="KKE81" s="797"/>
      <c r="KKF81" s="797"/>
      <c r="KKG81" s="797"/>
      <c r="KKH81" s="797"/>
      <c r="KKI81" s="797"/>
      <c r="KKJ81" s="797"/>
      <c r="KKK81" s="797"/>
      <c r="KKL81" s="797"/>
      <c r="KKM81" s="797"/>
      <c r="KKN81" s="797"/>
      <c r="KKO81" s="797"/>
      <c r="KKP81" s="797"/>
      <c r="KKQ81" s="797"/>
      <c r="KKR81" s="797"/>
      <c r="KKS81" s="797"/>
      <c r="KKT81" s="797"/>
      <c r="KKU81" s="797"/>
      <c r="KKV81" s="797"/>
      <c r="KKW81" s="797"/>
      <c r="KKX81" s="797"/>
      <c r="KKY81" s="797"/>
      <c r="KKZ81" s="797"/>
      <c r="KLA81" s="797"/>
      <c r="KLB81" s="797"/>
      <c r="KLC81" s="797"/>
      <c r="KLD81" s="797"/>
      <c r="KLE81" s="797"/>
      <c r="KLF81" s="797"/>
      <c r="KLG81" s="797"/>
      <c r="KLH81" s="797"/>
      <c r="KLI81" s="797"/>
      <c r="KLJ81" s="797"/>
      <c r="KLK81" s="797"/>
      <c r="KLL81" s="797"/>
      <c r="KLM81" s="797"/>
      <c r="KLN81" s="797"/>
      <c r="KLO81" s="797"/>
      <c r="KLP81" s="797"/>
      <c r="KLQ81" s="797"/>
      <c r="KLR81" s="797"/>
      <c r="KLS81" s="797"/>
      <c r="KLT81" s="797"/>
      <c r="KLU81" s="797"/>
      <c r="KLV81" s="797"/>
      <c r="KLW81" s="797"/>
      <c r="KLX81" s="797"/>
      <c r="KLY81" s="797"/>
      <c r="KLZ81" s="797"/>
      <c r="KMA81" s="797"/>
      <c r="KMB81" s="797"/>
      <c r="KMC81" s="797"/>
      <c r="KMD81" s="797"/>
      <c r="KME81" s="797"/>
      <c r="KMF81" s="797"/>
      <c r="KMG81" s="797"/>
      <c r="KMH81" s="797"/>
      <c r="KMI81" s="797"/>
      <c r="KMJ81" s="797"/>
      <c r="KMK81" s="797"/>
      <c r="KML81" s="797"/>
      <c r="KMM81" s="797"/>
      <c r="KMN81" s="797"/>
      <c r="KMO81" s="797"/>
      <c r="KMP81" s="797"/>
      <c r="KMQ81" s="797"/>
      <c r="KMR81" s="797"/>
      <c r="KMS81" s="797"/>
      <c r="KMT81" s="797"/>
      <c r="KMU81" s="797"/>
      <c r="KMV81" s="797"/>
      <c r="KMW81" s="797"/>
      <c r="KMX81" s="797"/>
      <c r="KMY81" s="797"/>
      <c r="KMZ81" s="797"/>
      <c r="KNA81" s="797"/>
      <c r="KNB81" s="797"/>
      <c r="KNC81" s="797"/>
      <c r="KND81" s="797"/>
      <c r="KNE81" s="797"/>
      <c r="KNF81" s="797"/>
      <c r="KNG81" s="797"/>
      <c r="KNH81" s="797"/>
      <c r="KNI81" s="797"/>
      <c r="KNJ81" s="797"/>
      <c r="KNK81" s="797"/>
      <c r="KNL81" s="797"/>
      <c r="KNM81" s="797"/>
      <c r="KNN81" s="797"/>
      <c r="KNO81" s="797"/>
      <c r="KNP81" s="797"/>
      <c r="KNQ81" s="797"/>
      <c r="KNR81" s="797"/>
      <c r="KNS81" s="797"/>
      <c r="KNT81" s="797"/>
      <c r="KNU81" s="797"/>
      <c r="KNV81" s="797"/>
      <c r="KNW81" s="797"/>
      <c r="KNX81" s="797"/>
      <c r="KNY81" s="797"/>
      <c r="KNZ81" s="797"/>
      <c r="KOA81" s="797"/>
      <c r="KOB81" s="797"/>
      <c r="KOC81" s="797"/>
      <c r="KOD81" s="797"/>
      <c r="KOE81" s="797"/>
      <c r="KOF81" s="797"/>
      <c r="KOG81" s="797"/>
      <c r="KOH81" s="797"/>
      <c r="KOI81" s="797"/>
      <c r="KOJ81" s="797"/>
      <c r="KOK81" s="797"/>
      <c r="KOL81" s="797"/>
      <c r="KOM81" s="797"/>
      <c r="KON81" s="797"/>
      <c r="KOO81" s="797"/>
      <c r="KOP81" s="797"/>
      <c r="KOQ81" s="797"/>
      <c r="KOR81" s="797"/>
      <c r="KOS81" s="797"/>
      <c r="KOT81" s="797"/>
      <c r="KOU81" s="797"/>
      <c r="KOV81" s="797"/>
      <c r="KOW81" s="797"/>
      <c r="KOX81" s="797"/>
      <c r="KOY81" s="797"/>
      <c r="KOZ81" s="797"/>
      <c r="KPA81" s="797"/>
      <c r="KPB81" s="797"/>
      <c r="KPC81" s="797"/>
      <c r="KPD81" s="797"/>
      <c r="KPE81" s="797"/>
      <c r="KPF81" s="797"/>
      <c r="KPG81" s="797"/>
      <c r="KPH81" s="797"/>
      <c r="KPI81" s="797"/>
      <c r="KPJ81" s="797"/>
      <c r="KPK81" s="797"/>
      <c r="KPL81" s="797"/>
      <c r="KPM81" s="797"/>
      <c r="KPN81" s="797"/>
      <c r="KPO81" s="797"/>
      <c r="KPP81" s="797"/>
      <c r="KPQ81" s="797"/>
      <c r="KPR81" s="797"/>
      <c r="KPS81" s="797"/>
      <c r="KPT81" s="797"/>
      <c r="KPU81" s="797"/>
      <c r="KPV81" s="797"/>
      <c r="KPW81" s="797"/>
      <c r="KPX81" s="797"/>
      <c r="KPY81" s="797"/>
      <c r="KPZ81" s="797"/>
      <c r="KQA81" s="797"/>
      <c r="KQB81" s="797"/>
      <c r="KQC81" s="797"/>
      <c r="KQD81" s="797"/>
      <c r="KQE81" s="797"/>
      <c r="KQF81" s="797"/>
      <c r="KQG81" s="797"/>
      <c r="KQH81" s="797"/>
      <c r="KQI81" s="797"/>
      <c r="KQJ81" s="797"/>
      <c r="KQK81" s="797"/>
      <c r="KQL81" s="797"/>
      <c r="KQM81" s="797"/>
      <c r="KQN81" s="797"/>
      <c r="KQO81" s="797"/>
      <c r="KQP81" s="797"/>
      <c r="KQQ81" s="797"/>
      <c r="KQR81" s="797"/>
      <c r="KQS81" s="797"/>
      <c r="KQT81" s="797"/>
      <c r="KQU81" s="797"/>
      <c r="KQV81" s="797"/>
      <c r="KQW81" s="797"/>
      <c r="KQX81" s="797"/>
      <c r="KQY81" s="797"/>
      <c r="KQZ81" s="797"/>
      <c r="KRA81" s="797"/>
      <c r="KRB81" s="797"/>
      <c r="KRC81" s="797"/>
      <c r="KRD81" s="797"/>
      <c r="KRE81" s="797"/>
      <c r="KRF81" s="797"/>
      <c r="KRG81" s="797"/>
      <c r="KRH81" s="797"/>
      <c r="KRI81" s="797"/>
      <c r="KRJ81" s="797"/>
      <c r="KRK81" s="797"/>
      <c r="KRL81" s="797"/>
      <c r="KRM81" s="797"/>
      <c r="KRN81" s="797"/>
      <c r="KRO81" s="797"/>
      <c r="KRP81" s="797"/>
      <c r="KRQ81" s="797"/>
      <c r="KRR81" s="797"/>
      <c r="KRS81" s="797"/>
      <c r="KRT81" s="797"/>
      <c r="KRU81" s="797"/>
      <c r="KRV81" s="797"/>
      <c r="KRW81" s="797"/>
      <c r="KRX81" s="797"/>
      <c r="KRY81" s="797"/>
      <c r="KRZ81" s="797"/>
      <c r="KSA81" s="797"/>
      <c r="KSB81" s="797"/>
      <c r="KSC81" s="797"/>
      <c r="KSD81" s="797"/>
      <c r="KSE81" s="797"/>
      <c r="KSF81" s="797"/>
      <c r="KSG81" s="797"/>
      <c r="KSH81" s="797"/>
      <c r="KSI81" s="797"/>
      <c r="KSJ81" s="797"/>
      <c r="KSK81" s="797"/>
      <c r="KSL81" s="797"/>
      <c r="KSM81" s="797"/>
      <c r="KSN81" s="797"/>
      <c r="KSO81" s="797"/>
      <c r="KSP81" s="797"/>
      <c r="KSQ81" s="797"/>
      <c r="KSR81" s="797"/>
      <c r="KSS81" s="797"/>
      <c r="KST81" s="797"/>
      <c r="KSU81" s="797"/>
      <c r="KSV81" s="797"/>
      <c r="KSW81" s="797"/>
      <c r="KSX81" s="797"/>
      <c r="KSY81" s="797"/>
      <c r="KSZ81" s="797"/>
      <c r="KTA81" s="797"/>
      <c r="KTB81" s="797"/>
      <c r="KTC81" s="797"/>
      <c r="KTD81" s="797"/>
      <c r="KTE81" s="797"/>
      <c r="KTF81" s="797"/>
      <c r="KTG81" s="797"/>
      <c r="KTH81" s="797"/>
      <c r="KTI81" s="797"/>
      <c r="KTJ81" s="797"/>
      <c r="KTK81" s="797"/>
      <c r="KTL81" s="797"/>
      <c r="KTM81" s="797"/>
      <c r="KTN81" s="797"/>
      <c r="KTO81" s="797"/>
      <c r="KTP81" s="797"/>
      <c r="KTQ81" s="797"/>
      <c r="KTR81" s="797"/>
      <c r="KTS81" s="797"/>
      <c r="KTT81" s="797"/>
      <c r="KTU81" s="797"/>
      <c r="KTV81" s="797"/>
      <c r="KTW81" s="797"/>
      <c r="KTX81" s="797"/>
      <c r="KTY81" s="797"/>
      <c r="KTZ81" s="797"/>
      <c r="KUA81" s="797"/>
      <c r="KUB81" s="797"/>
      <c r="KUC81" s="797"/>
      <c r="KUD81" s="797"/>
      <c r="KUE81" s="797"/>
      <c r="KUF81" s="797"/>
      <c r="KUG81" s="797"/>
      <c r="KUH81" s="797"/>
      <c r="KUI81" s="797"/>
      <c r="KUJ81" s="797"/>
      <c r="KUK81" s="797"/>
      <c r="KUL81" s="797"/>
      <c r="KUM81" s="797"/>
      <c r="KUN81" s="797"/>
      <c r="KUO81" s="797"/>
      <c r="KUP81" s="797"/>
      <c r="KUQ81" s="797"/>
      <c r="KUR81" s="797"/>
      <c r="KUS81" s="797"/>
      <c r="KUT81" s="797"/>
      <c r="KUU81" s="797"/>
      <c r="KUV81" s="797"/>
      <c r="KUW81" s="797"/>
      <c r="KUX81" s="797"/>
      <c r="KUY81" s="797"/>
      <c r="KUZ81" s="797"/>
      <c r="KVA81" s="797"/>
      <c r="KVB81" s="797"/>
      <c r="KVC81" s="797"/>
      <c r="KVD81" s="797"/>
      <c r="KVE81" s="797"/>
      <c r="KVF81" s="797"/>
      <c r="KVG81" s="797"/>
      <c r="KVH81" s="797"/>
      <c r="KVI81" s="797"/>
      <c r="KVJ81" s="797"/>
      <c r="KVK81" s="797"/>
      <c r="KVL81" s="797"/>
      <c r="KVM81" s="797"/>
      <c r="KVN81" s="797"/>
      <c r="KVO81" s="797"/>
      <c r="KVP81" s="797"/>
      <c r="KVQ81" s="797"/>
      <c r="KVR81" s="797"/>
      <c r="KVS81" s="797"/>
      <c r="KVT81" s="797"/>
      <c r="KVU81" s="797"/>
      <c r="KVV81" s="797"/>
      <c r="KVW81" s="797"/>
      <c r="KVX81" s="797"/>
      <c r="KVY81" s="797"/>
      <c r="KVZ81" s="797"/>
      <c r="KWA81" s="797"/>
      <c r="KWB81" s="797"/>
      <c r="KWC81" s="797"/>
      <c r="KWD81" s="797"/>
      <c r="KWE81" s="797"/>
      <c r="KWF81" s="797"/>
      <c r="KWG81" s="797"/>
      <c r="KWH81" s="797"/>
      <c r="KWI81" s="797"/>
      <c r="KWJ81" s="797"/>
      <c r="KWK81" s="797"/>
      <c r="KWL81" s="797"/>
      <c r="KWM81" s="797"/>
      <c r="KWN81" s="797"/>
      <c r="KWO81" s="797"/>
      <c r="KWP81" s="797"/>
      <c r="KWQ81" s="797"/>
      <c r="KWR81" s="797"/>
      <c r="KWS81" s="797"/>
      <c r="KWT81" s="797"/>
      <c r="KWU81" s="797"/>
      <c r="KWV81" s="797"/>
      <c r="KWW81" s="797"/>
      <c r="KWX81" s="797"/>
      <c r="KWY81" s="797"/>
      <c r="KWZ81" s="797"/>
      <c r="KXA81" s="797"/>
      <c r="KXB81" s="797"/>
      <c r="KXC81" s="797"/>
      <c r="KXD81" s="797"/>
      <c r="KXE81" s="797"/>
      <c r="KXF81" s="797"/>
      <c r="KXG81" s="797"/>
      <c r="KXH81" s="797"/>
      <c r="KXI81" s="797"/>
      <c r="KXJ81" s="797"/>
      <c r="KXK81" s="797"/>
      <c r="KXL81" s="797"/>
      <c r="KXM81" s="797"/>
      <c r="KXN81" s="797"/>
      <c r="KXO81" s="797"/>
      <c r="KXP81" s="797"/>
      <c r="KXQ81" s="797"/>
      <c r="KXR81" s="797"/>
      <c r="KXS81" s="797"/>
      <c r="KXT81" s="797"/>
      <c r="KXU81" s="797"/>
      <c r="KXV81" s="797"/>
      <c r="KXW81" s="797"/>
      <c r="KXX81" s="797"/>
      <c r="KXY81" s="797"/>
      <c r="KXZ81" s="797"/>
      <c r="KYA81" s="797"/>
      <c r="KYB81" s="797"/>
      <c r="KYC81" s="797"/>
      <c r="KYD81" s="797"/>
      <c r="KYE81" s="797"/>
      <c r="KYF81" s="797"/>
      <c r="KYG81" s="797"/>
      <c r="KYH81" s="797"/>
      <c r="KYI81" s="797"/>
      <c r="KYJ81" s="797"/>
      <c r="KYK81" s="797"/>
      <c r="KYL81" s="797"/>
      <c r="KYM81" s="797"/>
      <c r="KYN81" s="797"/>
      <c r="KYO81" s="797"/>
      <c r="KYP81" s="797"/>
      <c r="KYQ81" s="797"/>
      <c r="KYR81" s="797"/>
      <c r="KYS81" s="797"/>
      <c r="KYT81" s="797"/>
      <c r="KYU81" s="797"/>
      <c r="KYV81" s="797"/>
      <c r="KYW81" s="797"/>
      <c r="KYX81" s="797"/>
      <c r="KYY81" s="797"/>
      <c r="KYZ81" s="797"/>
      <c r="KZA81" s="797"/>
      <c r="KZB81" s="797"/>
      <c r="KZC81" s="797"/>
      <c r="KZD81" s="797"/>
      <c r="KZE81" s="797"/>
      <c r="KZF81" s="797"/>
      <c r="KZG81" s="797"/>
      <c r="KZH81" s="797"/>
      <c r="KZI81" s="797"/>
      <c r="KZJ81" s="797"/>
      <c r="KZK81" s="797"/>
      <c r="KZL81" s="797"/>
      <c r="KZM81" s="797"/>
      <c r="KZN81" s="797"/>
      <c r="KZO81" s="797"/>
      <c r="KZP81" s="797"/>
      <c r="KZQ81" s="797"/>
      <c r="KZR81" s="797"/>
      <c r="KZS81" s="797"/>
      <c r="KZT81" s="797"/>
      <c r="KZU81" s="797"/>
      <c r="KZV81" s="797"/>
      <c r="KZW81" s="797"/>
      <c r="KZX81" s="797"/>
      <c r="KZY81" s="797"/>
      <c r="KZZ81" s="797"/>
      <c r="LAA81" s="797"/>
      <c r="LAB81" s="797"/>
      <c r="LAC81" s="797"/>
      <c r="LAD81" s="797"/>
      <c r="LAE81" s="797"/>
      <c r="LAF81" s="797"/>
      <c r="LAG81" s="797"/>
      <c r="LAH81" s="797"/>
      <c r="LAI81" s="797"/>
      <c r="LAJ81" s="797"/>
      <c r="LAK81" s="797"/>
      <c r="LAL81" s="797"/>
      <c r="LAM81" s="797"/>
      <c r="LAN81" s="797"/>
      <c r="LAO81" s="797"/>
      <c r="LAP81" s="797"/>
      <c r="LAQ81" s="797"/>
      <c r="LAR81" s="797"/>
      <c r="LAS81" s="797"/>
      <c r="LAT81" s="797"/>
      <c r="LAU81" s="797"/>
      <c r="LAV81" s="797"/>
      <c r="LAW81" s="797"/>
      <c r="LAX81" s="797"/>
      <c r="LAY81" s="797"/>
      <c r="LAZ81" s="797"/>
      <c r="LBA81" s="797"/>
      <c r="LBB81" s="797"/>
      <c r="LBC81" s="797"/>
      <c r="LBD81" s="797"/>
      <c r="LBE81" s="797"/>
      <c r="LBF81" s="797"/>
      <c r="LBG81" s="797"/>
      <c r="LBH81" s="797"/>
      <c r="LBI81" s="797"/>
      <c r="LBJ81" s="797"/>
      <c r="LBK81" s="797"/>
      <c r="LBL81" s="797"/>
      <c r="LBM81" s="797"/>
      <c r="LBN81" s="797"/>
      <c r="LBO81" s="797"/>
      <c r="LBP81" s="797"/>
      <c r="LBQ81" s="797"/>
      <c r="LBR81" s="797"/>
      <c r="LBS81" s="797"/>
      <c r="LBT81" s="797"/>
      <c r="LBU81" s="797"/>
      <c r="LBV81" s="797"/>
      <c r="LBW81" s="797"/>
      <c r="LBX81" s="797"/>
      <c r="LBY81" s="797"/>
      <c r="LBZ81" s="797"/>
      <c r="LCA81" s="797"/>
      <c r="LCB81" s="797"/>
      <c r="LCC81" s="797"/>
      <c r="LCD81" s="797"/>
      <c r="LCE81" s="797"/>
      <c r="LCF81" s="797"/>
      <c r="LCG81" s="797"/>
      <c r="LCH81" s="797"/>
      <c r="LCI81" s="797"/>
      <c r="LCJ81" s="797"/>
      <c r="LCK81" s="797"/>
      <c r="LCL81" s="797"/>
      <c r="LCM81" s="797"/>
      <c r="LCN81" s="797"/>
      <c r="LCO81" s="797"/>
      <c r="LCP81" s="797"/>
      <c r="LCQ81" s="797"/>
      <c r="LCR81" s="797"/>
      <c r="LCS81" s="797"/>
      <c r="LCT81" s="797"/>
      <c r="LCU81" s="797"/>
      <c r="LCV81" s="797"/>
      <c r="LCW81" s="797"/>
      <c r="LCX81" s="797"/>
      <c r="LCY81" s="797"/>
      <c r="LCZ81" s="797"/>
      <c r="LDA81" s="797"/>
      <c r="LDB81" s="797"/>
      <c r="LDC81" s="797"/>
      <c r="LDD81" s="797"/>
      <c r="LDE81" s="797"/>
      <c r="LDF81" s="797"/>
      <c r="LDG81" s="797"/>
      <c r="LDH81" s="797"/>
      <c r="LDI81" s="797"/>
      <c r="LDJ81" s="797"/>
      <c r="LDK81" s="797"/>
      <c r="LDL81" s="797"/>
      <c r="LDM81" s="797"/>
      <c r="LDN81" s="797"/>
      <c r="LDO81" s="797"/>
      <c r="LDP81" s="797"/>
      <c r="LDQ81" s="797"/>
      <c r="LDR81" s="797"/>
      <c r="LDS81" s="797"/>
      <c r="LDT81" s="797"/>
      <c r="LDU81" s="797"/>
      <c r="LDV81" s="797"/>
      <c r="LDW81" s="797"/>
      <c r="LDX81" s="797"/>
      <c r="LDY81" s="797"/>
      <c r="LDZ81" s="797"/>
      <c r="LEA81" s="797"/>
      <c r="LEB81" s="797"/>
      <c r="LEC81" s="797"/>
      <c r="LED81" s="797"/>
      <c r="LEE81" s="797"/>
      <c r="LEF81" s="797"/>
      <c r="LEG81" s="797"/>
      <c r="LEH81" s="797"/>
      <c r="LEI81" s="797"/>
      <c r="LEJ81" s="797"/>
      <c r="LEK81" s="797"/>
      <c r="LEL81" s="797"/>
      <c r="LEM81" s="797"/>
      <c r="LEN81" s="797"/>
      <c r="LEO81" s="797"/>
      <c r="LEP81" s="797"/>
      <c r="LEQ81" s="797"/>
      <c r="LER81" s="797"/>
      <c r="LES81" s="797"/>
      <c r="LET81" s="797"/>
      <c r="LEU81" s="797"/>
      <c r="LEV81" s="797"/>
      <c r="LEW81" s="797"/>
      <c r="LEX81" s="797"/>
      <c r="LEY81" s="797"/>
      <c r="LEZ81" s="797"/>
      <c r="LFA81" s="797"/>
      <c r="LFB81" s="797"/>
      <c r="LFC81" s="797"/>
      <c r="LFD81" s="797"/>
      <c r="LFE81" s="797"/>
      <c r="LFF81" s="797"/>
      <c r="LFG81" s="797"/>
      <c r="LFH81" s="797"/>
      <c r="LFI81" s="797"/>
      <c r="LFJ81" s="797"/>
      <c r="LFK81" s="797"/>
      <c r="LFL81" s="797"/>
      <c r="LFM81" s="797"/>
      <c r="LFN81" s="797"/>
      <c r="LFO81" s="797"/>
      <c r="LFP81" s="797"/>
      <c r="LFQ81" s="797"/>
      <c r="LFR81" s="797"/>
      <c r="LFS81" s="797"/>
      <c r="LFT81" s="797"/>
      <c r="LFU81" s="797"/>
      <c r="LFV81" s="797"/>
      <c r="LFW81" s="797"/>
      <c r="LFX81" s="797"/>
      <c r="LFY81" s="797"/>
      <c r="LFZ81" s="797"/>
      <c r="LGA81" s="797"/>
      <c r="LGB81" s="797"/>
      <c r="LGC81" s="797"/>
      <c r="LGD81" s="797"/>
      <c r="LGE81" s="797"/>
      <c r="LGF81" s="797"/>
      <c r="LGG81" s="797"/>
      <c r="LGH81" s="797"/>
      <c r="LGI81" s="797"/>
      <c r="LGJ81" s="797"/>
      <c r="LGK81" s="797"/>
      <c r="LGL81" s="797"/>
      <c r="LGM81" s="797"/>
      <c r="LGN81" s="797"/>
      <c r="LGO81" s="797"/>
      <c r="LGP81" s="797"/>
      <c r="LGQ81" s="797"/>
      <c r="LGR81" s="797"/>
      <c r="LGS81" s="797"/>
      <c r="LGT81" s="797"/>
      <c r="LGU81" s="797"/>
      <c r="LGV81" s="797"/>
      <c r="LGW81" s="797"/>
      <c r="LGX81" s="797"/>
      <c r="LGY81" s="797"/>
      <c r="LGZ81" s="797"/>
      <c r="LHA81" s="797"/>
      <c r="LHB81" s="797"/>
      <c r="LHC81" s="797"/>
      <c r="LHD81" s="797"/>
      <c r="LHE81" s="797"/>
      <c r="LHF81" s="797"/>
      <c r="LHG81" s="797"/>
      <c r="LHH81" s="797"/>
      <c r="LHI81" s="797"/>
      <c r="LHJ81" s="797"/>
      <c r="LHK81" s="797"/>
      <c r="LHL81" s="797"/>
      <c r="LHM81" s="797"/>
      <c r="LHN81" s="797"/>
      <c r="LHO81" s="797"/>
      <c r="LHP81" s="797"/>
      <c r="LHQ81" s="797"/>
      <c r="LHR81" s="797"/>
      <c r="LHS81" s="797"/>
      <c r="LHT81" s="797"/>
      <c r="LHU81" s="797"/>
      <c r="LHV81" s="797"/>
      <c r="LHW81" s="797"/>
      <c r="LHX81" s="797"/>
      <c r="LHY81" s="797"/>
      <c r="LHZ81" s="797"/>
      <c r="LIA81" s="797"/>
      <c r="LIB81" s="797"/>
      <c r="LIC81" s="797"/>
      <c r="LID81" s="797"/>
      <c r="LIE81" s="797"/>
      <c r="LIF81" s="797"/>
      <c r="LIG81" s="797"/>
      <c r="LIH81" s="797"/>
      <c r="LII81" s="797"/>
      <c r="LIJ81" s="797"/>
      <c r="LIK81" s="797"/>
      <c r="LIL81" s="797"/>
      <c r="LIM81" s="797"/>
      <c r="LIN81" s="797"/>
      <c r="LIO81" s="797"/>
      <c r="LIP81" s="797"/>
      <c r="LIQ81" s="797"/>
      <c r="LIR81" s="797"/>
      <c r="LIS81" s="797"/>
      <c r="LIT81" s="797"/>
      <c r="LIU81" s="797"/>
      <c r="LIV81" s="797"/>
      <c r="LIW81" s="797"/>
      <c r="LIX81" s="797"/>
      <c r="LIY81" s="797"/>
      <c r="LIZ81" s="797"/>
      <c r="LJA81" s="797"/>
      <c r="LJB81" s="797"/>
      <c r="LJC81" s="797"/>
      <c r="LJD81" s="797"/>
      <c r="LJE81" s="797"/>
      <c r="LJF81" s="797"/>
      <c r="LJG81" s="797"/>
      <c r="LJH81" s="797"/>
      <c r="LJI81" s="797"/>
      <c r="LJJ81" s="797"/>
      <c r="LJK81" s="797"/>
      <c r="LJL81" s="797"/>
      <c r="LJM81" s="797"/>
      <c r="LJN81" s="797"/>
      <c r="LJO81" s="797"/>
      <c r="LJP81" s="797"/>
      <c r="LJQ81" s="797"/>
      <c r="LJR81" s="797"/>
      <c r="LJS81" s="797"/>
      <c r="LJT81" s="797"/>
      <c r="LJU81" s="797"/>
      <c r="LJV81" s="797"/>
      <c r="LJW81" s="797"/>
      <c r="LJX81" s="797"/>
      <c r="LJY81" s="797"/>
      <c r="LJZ81" s="797"/>
      <c r="LKA81" s="797"/>
      <c r="LKB81" s="797"/>
      <c r="LKC81" s="797"/>
      <c r="LKD81" s="797"/>
      <c r="LKE81" s="797"/>
      <c r="LKF81" s="797"/>
      <c r="LKG81" s="797"/>
      <c r="LKH81" s="797"/>
      <c r="LKI81" s="797"/>
      <c r="LKJ81" s="797"/>
      <c r="LKK81" s="797"/>
      <c r="LKL81" s="797"/>
      <c r="LKM81" s="797"/>
      <c r="LKN81" s="797"/>
      <c r="LKO81" s="797"/>
      <c r="LKP81" s="797"/>
      <c r="LKQ81" s="797"/>
      <c r="LKR81" s="797"/>
      <c r="LKS81" s="797"/>
      <c r="LKT81" s="797"/>
      <c r="LKU81" s="797"/>
      <c r="LKV81" s="797"/>
      <c r="LKW81" s="797"/>
      <c r="LKX81" s="797"/>
      <c r="LKY81" s="797"/>
      <c r="LKZ81" s="797"/>
      <c r="LLA81" s="797"/>
      <c r="LLB81" s="797"/>
      <c r="LLC81" s="797"/>
      <c r="LLD81" s="797"/>
      <c r="LLE81" s="797"/>
      <c r="LLF81" s="797"/>
      <c r="LLG81" s="797"/>
      <c r="LLH81" s="797"/>
      <c r="LLI81" s="797"/>
      <c r="LLJ81" s="797"/>
      <c r="LLK81" s="797"/>
      <c r="LLL81" s="797"/>
      <c r="LLM81" s="797"/>
      <c r="LLN81" s="797"/>
      <c r="LLO81" s="797"/>
      <c r="LLP81" s="797"/>
      <c r="LLQ81" s="797"/>
      <c r="LLR81" s="797"/>
      <c r="LLS81" s="797"/>
      <c r="LLT81" s="797"/>
      <c r="LLU81" s="797"/>
      <c r="LLV81" s="797"/>
      <c r="LLW81" s="797"/>
      <c r="LLX81" s="797"/>
      <c r="LLY81" s="797"/>
      <c r="LLZ81" s="797"/>
      <c r="LMA81" s="797"/>
      <c r="LMB81" s="797"/>
      <c r="LMC81" s="797"/>
      <c r="LMD81" s="797"/>
      <c r="LME81" s="797"/>
      <c r="LMF81" s="797"/>
      <c r="LMG81" s="797"/>
      <c r="LMH81" s="797"/>
      <c r="LMI81" s="797"/>
      <c r="LMJ81" s="797"/>
      <c r="LMK81" s="797"/>
      <c r="LML81" s="797"/>
      <c r="LMM81" s="797"/>
      <c r="LMN81" s="797"/>
      <c r="LMO81" s="797"/>
      <c r="LMP81" s="797"/>
      <c r="LMQ81" s="797"/>
      <c r="LMR81" s="797"/>
      <c r="LMS81" s="797"/>
      <c r="LMT81" s="797"/>
      <c r="LMU81" s="797"/>
      <c r="LMV81" s="797"/>
      <c r="LMW81" s="797"/>
      <c r="LMX81" s="797"/>
      <c r="LMY81" s="797"/>
      <c r="LMZ81" s="797"/>
      <c r="LNA81" s="797"/>
      <c r="LNB81" s="797"/>
      <c r="LNC81" s="797"/>
      <c r="LND81" s="797"/>
      <c r="LNE81" s="797"/>
      <c r="LNF81" s="797"/>
      <c r="LNG81" s="797"/>
      <c r="LNH81" s="797"/>
      <c r="LNI81" s="797"/>
      <c r="LNJ81" s="797"/>
      <c r="LNK81" s="797"/>
      <c r="LNL81" s="797"/>
      <c r="LNM81" s="797"/>
      <c r="LNN81" s="797"/>
      <c r="LNO81" s="797"/>
      <c r="LNP81" s="797"/>
      <c r="LNQ81" s="797"/>
      <c r="LNR81" s="797"/>
      <c r="LNS81" s="797"/>
      <c r="LNT81" s="797"/>
      <c r="LNU81" s="797"/>
      <c r="LNV81" s="797"/>
      <c r="LNW81" s="797"/>
      <c r="LNX81" s="797"/>
      <c r="LNY81" s="797"/>
      <c r="LNZ81" s="797"/>
      <c r="LOA81" s="797"/>
      <c r="LOB81" s="797"/>
      <c r="LOC81" s="797"/>
      <c r="LOD81" s="797"/>
      <c r="LOE81" s="797"/>
      <c r="LOF81" s="797"/>
      <c r="LOG81" s="797"/>
      <c r="LOH81" s="797"/>
      <c r="LOI81" s="797"/>
      <c r="LOJ81" s="797"/>
      <c r="LOK81" s="797"/>
      <c r="LOL81" s="797"/>
      <c r="LOM81" s="797"/>
      <c r="LON81" s="797"/>
      <c r="LOO81" s="797"/>
      <c r="LOP81" s="797"/>
      <c r="LOQ81" s="797"/>
      <c r="LOR81" s="797"/>
      <c r="LOS81" s="797"/>
      <c r="LOT81" s="797"/>
      <c r="LOU81" s="797"/>
      <c r="LOV81" s="797"/>
      <c r="LOW81" s="797"/>
      <c r="LOX81" s="797"/>
      <c r="LOY81" s="797"/>
      <c r="LOZ81" s="797"/>
      <c r="LPA81" s="797"/>
      <c r="LPB81" s="797"/>
      <c r="LPC81" s="797"/>
      <c r="LPD81" s="797"/>
      <c r="LPE81" s="797"/>
      <c r="LPF81" s="797"/>
      <c r="LPG81" s="797"/>
      <c r="LPH81" s="797"/>
      <c r="LPI81" s="797"/>
      <c r="LPJ81" s="797"/>
      <c r="LPK81" s="797"/>
      <c r="LPL81" s="797"/>
      <c r="LPM81" s="797"/>
      <c r="LPN81" s="797"/>
      <c r="LPO81" s="797"/>
      <c r="LPP81" s="797"/>
      <c r="LPQ81" s="797"/>
      <c r="LPR81" s="797"/>
      <c r="LPS81" s="797"/>
      <c r="LPT81" s="797"/>
      <c r="LPU81" s="797"/>
      <c r="LPV81" s="797"/>
      <c r="LPW81" s="797"/>
      <c r="LPX81" s="797"/>
      <c r="LPY81" s="797"/>
      <c r="LPZ81" s="797"/>
      <c r="LQA81" s="797"/>
      <c r="LQB81" s="797"/>
      <c r="LQC81" s="797"/>
      <c r="LQD81" s="797"/>
      <c r="LQE81" s="797"/>
      <c r="LQF81" s="797"/>
      <c r="LQG81" s="797"/>
      <c r="LQH81" s="797"/>
      <c r="LQI81" s="797"/>
      <c r="LQJ81" s="797"/>
      <c r="LQK81" s="797"/>
      <c r="LQL81" s="797"/>
      <c r="LQM81" s="797"/>
      <c r="LQN81" s="797"/>
      <c r="LQO81" s="797"/>
      <c r="LQP81" s="797"/>
      <c r="LQQ81" s="797"/>
      <c r="LQR81" s="797"/>
      <c r="LQS81" s="797"/>
      <c r="LQT81" s="797"/>
      <c r="LQU81" s="797"/>
      <c r="LQV81" s="797"/>
      <c r="LQW81" s="797"/>
      <c r="LQX81" s="797"/>
      <c r="LQY81" s="797"/>
      <c r="LQZ81" s="797"/>
      <c r="LRA81" s="797"/>
      <c r="LRB81" s="797"/>
      <c r="LRC81" s="797"/>
      <c r="LRD81" s="797"/>
      <c r="LRE81" s="797"/>
      <c r="LRF81" s="797"/>
      <c r="LRG81" s="797"/>
      <c r="LRH81" s="797"/>
      <c r="LRI81" s="797"/>
      <c r="LRJ81" s="797"/>
      <c r="LRK81" s="797"/>
      <c r="LRL81" s="797"/>
      <c r="LRM81" s="797"/>
      <c r="LRN81" s="797"/>
      <c r="LRO81" s="797"/>
      <c r="LRP81" s="797"/>
      <c r="LRQ81" s="797"/>
      <c r="LRR81" s="797"/>
      <c r="LRS81" s="797"/>
      <c r="LRT81" s="797"/>
      <c r="LRU81" s="797"/>
      <c r="LRV81" s="797"/>
      <c r="LRW81" s="797"/>
      <c r="LRX81" s="797"/>
      <c r="LRY81" s="797"/>
      <c r="LRZ81" s="797"/>
      <c r="LSA81" s="797"/>
      <c r="LSB81" s="797"/>
      <c r="LSC81" s="797"/>
      <c r="LSD81" s="797"/>
      <c r="LSE81" s="797"/>
      <c r="LSF81" s="797"/>
      <c r="LSG81" s="797"/>
      <c r="LSH81" s="797"/>
      <c r="LSI81" s="797"/>
      <c r="LSJ81" s="797"/>
      <c r="LSK81" s="797"/>
      <c r="LSL81" s="797"/>
      <c r="LSM81" s="797"/>
      <c r="LSN81" s="797"/>
      <c r="LSO81" s="797"/>
      <c r="LSP81" s="797"/>
      <c r="LSQ81" s="797"/>
      <c r="LSR81" s="797"/>
      <c r="LSS81" s="797"/>
      <c r="LST81" s="797"/>
      <c r="LSU81" s="797"/>
      <c r="LSV81" s="797"/>
      <c r="LSW81" s="797"/>
      <c r="LSX81" s="797"/>
      <c r="LSY81" s="797"/>
      <c r="LSZ81" s="797"/>
      <c r="LTA81" s="797"/>
      <c r="LTB81" s="797"/>
      <c r="LTC81" s="797"/>
      <c r="LTD81" s="797"/>
      <c r="LTE81" s="797"/>
      <c r="LTF81" s="797"/>
      <c r="LTG81" s="797"/>
      <c r="LTH81" s="797"/>
      <c r="LTI81" s="797"/>
      <c r="LTJ81" s="797"/>
      <c r="LTK81" s="797"/>
      <c r="LTL81" s="797"/>
      <c r="LTM81" s="797"/>
      <c r="LTN81" s="797"/>
      <c r="LTO81" s="797"/>
      <c r="LTP81" s="797"/>
      <c r="LTQ81" s="797"/>
      <c r="LTR81" s="797"/>
      <c r="LTS81" s="797"/>
      <c r="LTT81" s="797"/>
      <c r="LTU81" s="797"/>
      <c r="LTV81" s="797"/>
      <c r="LTW81" s="797"/>
      <c r="LTX81" s="797"/>
      <c r="LTY81" s="797"/>
      <c r="LTZ81" s="797"/>
      <c r="LUA81" s="797"/>
      <c r="LUB81" s="797"/>
      <c r="LUC81" s="797"/>
      <c r="LUD81" s="797"/>
      <c r="LUE81" s="797"/>
      <c r="LUF81" s="797"/>
      <c r="LUG81" s="797"/>
      <c r="LUH81" s="797"/>
      <c r="LUI81" s="797"/>
      <c r="LUJ81" s="797"/>
      <c r="LUK81" s="797"/>
      <c r="LUL81" s="797"/>
      <c r="LUM81" s="797"/>
      <c r="LUN81" s="797"/>
      <c r="LUO81" s="797"/>
      <c r="LUP81" s="797"/>
      <c r="LUQ81" s="797"/>
      <c r="LUR81" s="797"/>
      <c r="LUS81" s="797"/>
      <c r="LUT81" s="797"/>
      <c r="LUU81" s="797"/>
      <c r="LUV81" s="797"/>
      <c r="LUW81" s="797"/>
      <c r="LUX81" s="797"/>
      <c r="LUY81" s="797"/>
      <c r="LUZ81" s="797"/>
      <c r="LVA81" s="797"/>
      <c r="LVB81" s="797"/>
      <c r="LVC81" s="797"/>
      <c r="LVD81" s="797"/>
      <c r="LVE81" s="797"/>
      <c r="LVF81" s="797"/>
      <c r="LVG81" s="797"/>
      <c r="LVH81" s="797"/>
      <c r="LVI81" s="797"/>
      <c r="LVJ81" s="797"/>
      <c r="LVK81" s="797"/>
      <c r="LVL81" s="797"/>
      <c r="LVM81" s="797"/>
      <c r="LVN81" s="797"/>
      <c r="LVO81" s="797"/>
      <c r="LVP81" s="797"/>
      <c r="LVQ81" s="797"/>
      <c r="LVR81" s="797"/>
      <c r="LVS81" s="797"/>
      <c r="LVT81" s="797"/>
      <c r="LVU81" s="797"/>
      <c r="LVV81" s="797"/>
      <c r="LVW81" s="797"/>
      <c r="LVX81" s="797"/>
      <c r="LVY81" s="797"/>
      <c r="LVZ81" s="797"/>
      <c r="LWA81" s="797"/>
      <c r="LWB81" s="797"/>
      <c r="LWC81" s="797"/>
      <c r="LWD81" s="797"/>
      <c r="LWE81" s="797"/>
      <c r="LWF81" s="797"/>
      <c r="LWG81" s="797"/>
      <c r="LWH81" s="797"/>
      <c r="LWI81" s="797"/>
      <c r="LWJ81" s="797"/>
      <c r="LWK81" s="797"/>
      <c r="LWL81" s="797"/>
      <c r="LWM81" s="797"/>
      <c r="LWN81" s="797"/>
      <c r="LWO81" s="797"/>
      <c r="LWP81" s="797"/>
      <c r="LWQ81" s="797"/>
      <c r="LWR81" s="797"/>
      <c r="LWS81" s="797"/>
      <c r="LWT81" s="797"/>
      <c r="LWU81" s="797"/>
      <c r="LWV81" s="797"/>
      <c r="LWW81" s="797"/>
      <c r="LWX81" s="797"/>
      <c r="LWY81" s="797"/>
      <c r="LWZ81" s="797"/>
      <c r="LXA81" s="797"/>
      <c r="LXB81" s="797"/>
      <c r="LXC81" s="797"/>
      <c r="LXD81" s="797"/>
      <c r="LXE81" s="797"/>
      <c r="LXF81" s="797"/>
      <c r="LXG81" s="797"/>
      <c r="LXH81" s="797"/>
      <c r="LXI81" s="797"/>
      <c r="LXJ81" s="797"/>
      <c r="LXK81" s="797"/>
      <c r="LXL81" s="797"/>
      <c r="LXM81" s="797"/>
      <c r="LXN81" s="797"/>
      <c r="LXO81" s="797"/>
      <c r="LXP81" s="797"/>
      <c r="LXQ81" s="797"/>
      <c r="LXR81" s="797"/>
      <c r="LXS81" s="797"/>
      <c r="LXT81" s="797"/>
      <c r="LXU81" s="797"/>
      <c r="LXV81" s="797"/>
      <c r="LXW81" s="797"/>
      <c r="LXX81" s="797"/>
      <c r="LXY81" s="797"/>
      <c r="LXZ81" s="797"/>
      <c r="LYA81" s="797"/>
      <c r="LYB81" s="797"/>
      <c r="LYC81" s="797"/>
      <c r="LYD81" s="797"/>
      <c r="LYE81" s="797"/>
      <c r="LYF81" s="797"/>
      <c r="LYG81" s="797"/>
      <c r="LYH81" s="797"/>
      <c r="LYI81" s="797"/>
      <c r="LYJ81" s="797"/>
      <c r="LYK81" s="797"/>
      <c r="LYL81" s="797"/>
      <c r="LYM81" s="797"/>
      <c r="LYN81" s="797"/>
      <c r="LYO81" s="797"/>
      <c r="LYP81" s="797"/>
      <c r="LYQ81" s="797"/>
      <c r="LYR81" s="797"/>
      <c r="LYS81" s="797"/>
      <c r="LYT81" s="797"/>
      <c r="LYU81" s="797"/>
      <c r="LYV81" s="797"/>
      <c r="LYW81" s="797"/>
      <c r="LYX81" s="797"/>
      <c r="LYY81" s="797"/>
      <c r="LYZ81" s="797"/>
      <c r="LZA81" s="797"/>
      <c r="LZB81" s="797"/>
      <c r="LZC81" s="797"/>
      <c r="LZD81" s="797"/>
      <c r="LZE81" s="797"/>
      <c r="LZF81" s="797"/>
      <c r="LZG81" s="797"/>
      <c r="LZH81" s="797"/>
      <c r="LZI81" s="797"/>
      <c r="LZJ81" s="797"/>
      <c r="LZK81" s="797"/>
      <c r="LZL81" s="797"/>
      <c r="LZM81" s="797"/>
      <c r="LZN81" s="797"/>
      <c r="LZO81" s="797"/>
      <c r="LZP81" s="797"/>
      <c r="LZQ81" s="797"/>
      <c r="LZR81" s="797"/>
      <c r="LZS81" s="797"/>
      <c r="LZT81" s="797"/>
      <c r="LZU81" s="797"/>
      <c r="LZV81" s="797"/>
      <c r="LZW81" s="797"/>
      <c r="LZX81" s="797"/>
      <c r="LZY81" s="797"/>
      <c r="LZZ81" s="797"/>
      <c r="MAA81" s="797"/>
      <c r="MAB81" s="797"/>
      <c r="MAC81" s="797"/>
      <c r="MAD81" s="797"/>
      <c r="MAE81" s="797"/>
      <c r="MAF81" s="797"/>
      <c r="MAG81" s="797"/>
      <c r="MAH81" s="797"/>
      <c r="MAI81" s="797"/>
      <c r="MAJ81" s="797"/>
      <c r="MAK81" s="797"/>
      <c r="MAL81" s="797"/>
      <c r="MAM81" s="797"/>
      <c r="MAN81" s="797"/>
      <c r="MAO81" s="797"/>
      <c r="MAP81" s="797"/>
      <c r="MAQ81" s="797"/>
      <c r="MAR81" s="797"/>
      <c r="MAS81" s="797"/>
      <c r="MAT81" s="797"/>
      <c r="MAU81" s="797"/>
      <c r="MAV81" s="797"/>
      <c r="MAW81" s="797"/>
      <c r="MAX81" s="797"/>
      <c r="MAY81" s="797"/>
      <c r="MAZ81" s="797"/>
      <c r="MBA81" s="797"/>
      <c r="MBB81" s="797"/>
      <c r="MBC81" s="797"/>
      <c r="MBD81" s="797"/>
      <c r="MBE81" s="797"/>
      <c r="MBF81" s="797"/>
      <c r="MBG81" s="797"/>
      <c r="MBH81" s="797"/>
      <c r="MBI81" s="797"/>
      <c r="MBJ81" s="797"/>
      <c r="MBK81" s="797"/>
      <c r="MBL81" s="797"/>
      <c r="MBM81" s="797"/>
      <c r="MBN81" s="797"/>
      <c r="MBO81" s="797"/>
      <c r="MBP81" s="797"/>
      <c r="MBQ81" s="797"/>
      <c r="MBR81" s="797"/>
      <c r="MBS81" s="797"/>
      <c r="MBT81" s="797"/>
      <c r="MBU81" s="797"/>
      <c r="MBV81" s="797"/>
      <c r="MBW81" s="797"/>
      <c r="MBX81" s="797"/>
      <c r="MBY81" s="797"/>
      <c r="MBZ81" s="797"/>
      <c r="MCA81" s="797"/>
      <c r="MCB81" s="797"/>
      <c r="MCC81" s="797"/>
      <c r="MCD81" s="797"/>
      <c r="MCE81" s="797"/>
      <c r="MCF81" s="797"/>
      <c r="MCG81" s="797"/>
      <c r="MCH81" s="797"/>
      <c r="MCI81" s="797"/>
      <c r="MCJ81" s="797"/>
      <c r="MCK81" s="797"/>
      <c r="MCL81" s="797"/>
      <c r="MCM81" s="797"/>
      <c r="MCN81" s="797"/>
      <c r="MCO81" s="797"/>
      <c r="MCP81" s="797"/>
      <c r="MCQ81" s="797"/>
      <c r="MCR81" s="797"/>
      <c r="MCS81" s="797"/>
      <c r="MCT81" s="797"/>
      <c r="MCU81" s="797"/>
      <c r="MCV81" s="797"/>
      <c r="MCW81" s="797"/>
      <c r="MCX81" s="797"/>
      <c r="MCY81" s="797"/>
      <c r="MCZ81" s="797"/>
      <c r="MDA81" s="797"/>
      <c r="MDB81" s="797"/>
      <c r="MDC81" s="797"/>
      <c r="MDD81" s="797"/>
      <c r="MDE81" s="797"/>
      <c r="MDF81" s="797"/>
      <c r="MDG81" s="797"/>
      <c r="MDH81" s="797"/>
      <c r="MDI81" s="797"/>
      <c r="MDJ81" s="797"/>
      <c r="MDK81" s="797"/>
      <c r="MDL81" s="797"/>
      <c r="MDM81" s="797"/>
      <c r="MDN81" s="797"/>
      <c r="MDO81" s="797"/>
      <c r="MDP81" s="797"/>
      <c r="MDQ81" s="797"/>
      <c r="MDR81" s="797"/>
      <c r="MDS81" s="797"/>
      <c r="MDT81" s="797"/>
      <c r="MDU81" s="797"/>
      <c r="MDV81" s="797"/>
      <c r="MDW81" s="797"/>
      <c r="MDX81" s="797"/>
      <c r="MDY81" s="797"/>
      <c r="MDZ81" s="797"/>
      <c r="MEA81" s="797"/>
      <c r="MEB81" s="797"/>
      <c r="MEC81" s="797"/>
      <c r="MED81" s="797"/>
      <c r="MEE81" s="797"/>
      <c r="MEF81" s="797"/>
      <c r="MEG81" s="797"/>
      <c r="MEH81" s="797"/>
      <c r="MEI81" s="797"/>
      <c r="MEJ81" s="797"/>
      <c r="MEK81" s="797"/>
      <c r="MEL81" s="797"/>
      <c r="MEM81" s="797"/>
      <c r="MEN81" s="797"/>
      <c r="MEO81" s="797"/>
      <c r="MEP81" s="797"/>
      <c r="MEQ81" s="797"/>
      <c r="MER81" s="797"/>
      <c r="MES81" s="797"/>
      <c r="MET81" s="797"/>
      <c r="MEU81" s="797"/>
      <c r="MEV81" s="797"/>
      <c r="MEW81" s="797"/>
      <c r="MEX81" s="797"/>
      <c r="MEY81" s="797"/>
      <c r="MEZ81" s="797"/>
      <c r="MFA81" s="797"/>
      <c r="MFB81" s="797"/>
      <c r="MFC81" s="797"/>
      <c r="MFD81" s="797"/>
      <c r="MFE81" s="797"/>
      <c r="MFF81" s="797"/>
      <c r="MFG81" s="797"/>
      <c r="MFH81" s="797"/>
      <c r="MFI81" s="797"/>
      <c r="MFJ81" s="797"/>
      <c r="MFK81" s="797"/>
      <c r="MFL81" s="797"/>
      <c r="MFM81" s="797"/>
      <c r="MFN81" s="797"/>
      <c r="MFO81" s="797"/>
      <c r="MFP81" s="797"/>
      <c r="MFQ81" s="797"/>
      <c r="MFR81" s="797"/>
      <c r="MFS81" s="797"/>
      <c r="MFT81" s="797"/>
      <c r="MFU81" s="797"/>
      <c r="MFV81" s="797"/>
      <c r="MFW81" s="797"/>
      <c r="MFX81" s="797"/>
      <c r="MFY81" s="797"/>
      <c r="MFZ81" s="797"/>
      <c r="MGA81" s="797"/>
      <c r="MGB81" s="797"/>
      <c r="MGC81" s="797"/>
      <c r="MGD81" s="797"/>
      <c r="MGE81" s="797"/>
      <c r="MGF81" s="797"/>
      <c r="MGG81" s="797"/>
      <c r="MGH81" s="797"/>
      <c r="MGI81" s="797"/>
      <c r="MGJ81" s="797"/>
      <c r="MGK81" s="797"/>
      <c r="MGL81" s="797"/>
      <c r="MGM81" s="797"/>
      <c r="MGN81" s="797"/>
      <c r="MGO81" s="797"/>
      <c r="MGP81" s="797"/>
      <c r="MGQ81" s="797"/>
      <c r="MGR81" s="797"/>
      <c r="MGS81" s="797"/>
      <c r="MGT81" s="797"/>
      <c r="MGU81" s="797"/>
      <c r="MGV81" s="797"/>
      <c r="MGW81" s="797"/>
      <c r="MGX81" s="797"/>
      <c r="MGY81" s="797"/>
      <c r="MGZ81" s="797"/>
      <c r="MHA81" s="797"/>
      <c r="MHB81" s="797"/>
      <c r="MHC81" s="797"/>
      <c r="MHD81" s="797"/>
      <c r="MHE81" s="797"/>
      <c r="MHF81" s="797"/>
      <c r="MHG81" s="797"/>
      <c r="MHH81" s="797"/>
      <c r="MHI81" s="797"/>
      <c r="MHJ81" s="797"/>
      <c r="MHK81" s="797"/>
      <c r="MHL81" s="797"/>
      <c r="MHM81" s="797"/>
      <c r="MHN81" s="797"/>
      <c r="MHO81" s="797"/>
      <c r="MHP81" s="797"/>
      <c r="MHQ81" s="797"/>
      <c r="MHR81" s="797"/>
      <c r="MHS81" s="797"/>
      <c r="MHT81" s="797"/>
      <c r="MHU81" s="797"/>
      <c r="MHV81" s="797"/>
      <c r="MHW81" s="797"/>
      <c r="MHX81" s="797"/>
      <c r="MHY81" s="797"/>
      <c r="MHZ81" s="797"/>
      <c r="MIA81" s="797"/>
      <c r="MIB81" s="797"/>
      <c r="MIC81" s="797"/>
      <c r="MID81" s="797"/>
      <c r="MIE81" s="797"/>
      <c r="MIF81" s="797"/>
      <c r="MIG81" s="797"/>
      <c r="MIH81" s="797"/>
      <c r="MII81" s="797"/>
      <c r="MIJ81" s="797"/>
      <c r="MIK81" s="797"/>
      <c r="MIL81" s="797"/>
      <c r="MIM81" s="797"/>
      <c r="MIN81" s="797"/>
      <c r="MIO81" s="797"/>
      <c r="MIP81" s="797"/>
      <c r="MIQ81" s="797"/>
      <c r="MIR81" s="797"/>
      <c r="MIS81" s="797"/>
      <c r="MIT81" s="797"/>
      <c r="MIU81" s="797"/>
      <c r="MIV81" s="797"/>
      <c r="MIW81" s="797"/>
      <c r="MIX81" s="797"/>
      <c r="MIY81" s="797"/>
      <c r="MIZ81" s="797"/>
      <c r="MJA81" s="797"/>
      <c r="MJB81" s="797"/>
      <c r="MJC81" s="797"/>
      <c r="MJD81" s="797"/>
      <c r="MJE81" s="797"/>
      <c r="MJF81" s="797"/>
      <c r="MJG81" s="797"/>
      <c r="MJH81" s="797"/>
      <c r="MJI81" s="797"/>
      <c r="MJJ81" s="797"/>
      <c r="MJK81" s="797"/>
      <c r="MJL81" s="797"/>
      <c r="MJM81" s="797"/>
      <c r="MJN81" s="797"/>
      <c r="MJO81" s="797"/>
      <c r="MJP81" s="797"/>
      <c r="MJQ81" s="797"/>
      <c r="MJR81" s="797"/>
      <c r="MJS81" s="797"/>
      <c r="MJT81" s="797"/>
      <c r="MJU81" s="797"/>
      <c r="MJV81" s="797"/>
      <c r="MJW81" s="797"/>
      <c r="MJX81" s="797"/>
      <c r="MJY81" s="797"/>
      <c r="MJZ81" s="797"/>
      <c r="MKA81" s="797"/>
      <c r="MKB81" s="797"/>
      <c r="MKC81" s="797"/>
      <c r="MKD81" s="797"/>
      <c r="MKE81" s="797"/>
      <c r="MKF81" s="797"/>
      <c r="MKG81" s="797"/>
      <c r="MKH81" s="797"/>
      <c r="MKI81" s="797"/>
      <c r="MKJ81" s="797"/>
      <c r="MKK81" s="797"/>
      <c r="MKL81" s="797"/>
      <c r="MKM81" s="797"/>
      <c r="MKN81" s="797"/>
      <c r="MKO81" s="797"/>
      <c r="MKP81" s="797"/>
      <c r="MKQ81" s="797"/>
      <c r="MKR81" s="797"/>
      <c r="MKS81" s="797"/>
      <c r="MKT81" s="797"/>
      <c r="MKU81" s="797"/>
      <c r="MKV81" s="797"/>
      <c r="MKW81" s="797"/>
      <c r="MKX81" s="797"/>
      <c r="MKY81" s="797"/>
      <c r="MKZ81" s="797"/>
      <c r="MLA81" s="797"/>
      <c r="MLB81" s="797"/>
      <c r="MLC81" s="797"/>
      <c r="MLD81" s="797"/>
      <c r="MLE81" s="797"/>
      <c r="MLF81" s="797"/>
      <c r="MLG81" s="797"/>
      <c r="MLH81" s="797"/>
      <c r="MLI81" s="797"/>
      <c r="MLJ81" s="797"/>
      <c r="MLK81" s="797"/>
      <c r="MLL81" s="797"/>
      <c r="MLM81" s="797"/>
      <c r="MLN81" s="797"/>
      <c r="MLO81" s="797"/>
      <c r="MLP81" s="797"/>
      <c r="MLQ81" s="797"/>
      <c r="MLR81" s="797"/>
      <c r="MLS81" s="797"/>
      <c r="MLT81" s="797"/>
      <c r="MLU81" s="797"/>
      <c r="MLV81" s="797"/>
      <c r="MLW81" s="797"/>
      <c r="MLX81" s="797"/>
      <c r="MLY81" s="797"/>
      <c r="MLZ81" s="797"/>
      <c r="MMA81" s="797"/>
      <c r="MMB81" s="797"/>
      <c r="MMC81" s="797"/>
      <c r="MMD81" s="797"/>
      <c r="MME81" s="797"/>
      <c r="MMF81" s="797"/>
      <c r="MMG81" s="797"/>
      <c r="MMH81" s="797"/>
      <c r="MMI81" s="797"/>
      <c r="MMJ81" s="797"/>
      <c r="MMK81" s="797"/>
      <c r="MML81" s="797"/>
      <c r="MMM81" s="797"/>
      <c r="MMN81" s="797"/>
      <c r="MMO81" s="797"/>
      <c r="MMP81" s="797"/>
      <c r="MMQ81" s="797"/>
      <c r="MMR81" s="797"/>
      <c r="MMS81" s="797"/>
      <c r="MMT81" s="797"/>
      <c r="MMU81" s="797"/>
      <c r="MMV81" s="797"/>
      <c r="MMW81" s="797"/>
      <c r="MMX81" s="797"/>
      <c r="MMY81" s="797"/>
      <c r="MMZ81" s="797"/>
      <c r="MNA81" s="797"/>
      <c r="MNB81" s="797"/>
      <c r="MNC81" s="797"/>
      <c r="MND81" s="797"/>
      <c r="MNE81" s="797"/>
      <c r="MNF81" s="797"/>
      <c r="MNG81" s="797"/>
      <c r="MNH81" s="797"/>
      <c r="MNI81" s="797"/>
      <c r="MNJ81" s="797"/>
      <c r="MNK81" s="797"/>
      <c r="MNL81" s="797"/>
      <c r="MNM81" s="797"/>
      <c r="MNN81" s="797"/>
      <c r="MNO81" s="797"/>
      <c r="MNP81" s="797"/>
      <c r="MNQ81" s="797"/>
      <c r="MNR81" s="797"/>
      <c r="MNS81" s="797"/>
      <c r="MNT81" s="797"/>
      <c r="MNU81" s="797"/>
      <c r="MNV81" s="797"/>
      <c r="MNW81" s="797"/>
      <c r="MNX81" s="797"/>
      <c r="MNY81" s="797"/>
      <c r="MNZ81" s="797"/>
      <c r="MOA81" s="797"/>
      <c r="MOB81" s="797"/>
      <c r="MOC81" s="797"/>
      <c r="MOD81" s="797"/>
      <c r="MOE81" s="797"/>
      <c r="MOF81" s="797"/>
      <c r="MOG81" s="797"/>
      <c r="MOH81" s="797"/>
      <c r="MOI81" s="797"/>
      <c r="MOJ81" s="797"/>
      <c r="MOK81" s="797"/>
      <c r="MOL81" s="797"/>
      <c r="MOM81" s="797"/>
      <c r="MON81" s="797"/>
      <c r="MOO81" s="797"/>
      <c r="MOP81" s="797"/>
      <c r="MOQ81" s="797"/>
      <c r="MOR81" s="797"/>
      <c r="MOS81" s="797"/>
      <c r="MOT81" s="797"/>
      <c r="MOU81" s="797"/>
      <c r="MOV81" s="797"/>
      <c r="MOW81" s="797"/>
      <c r="MOX81" s="797"/>
      <c r="MOY81" s="797"/>
      <c r="MOZ81" s="797"/>
      <c r="MPA81" s="797"/>
      <c r="MPB81" s="797"/>
      <c r="MPC81" s="797"/>
      <c r="MPD81" s="797"/>
      <c r="MPE81" s="797"/>
      <c r="MPF81" s="797"/>
      <c r="MPG81" s="797"/>
      <c r="MPH81" s="797"/>
      <c r="MPI81" s="797"/>
      <c r="MPJ81" s="797"/>
      <c r="MPK81" s="797"/>
      <c r="MPL81" s="797"/>
      <c r="MPM81" s="797"/>
      <c r="MPN81" s="797"/>
      <c r="MPO81" s="797"/>
      <c r="MPP81" s="797"/>
      <c r="MPQ81" s="797"/>
      <c r="MPR81" s="797"/>
      <c r="MPS81" s="797"/>
      <c r="MPT81" s="797"/>
      <c r="MPU81" s="797"/>
      <c r="MPV81" s="797"/>
      <c r="MPW81" s="797"/>
      <c r="MPX81" s="797"/>
      <c r="MPY81" s="797"/>
      <c r="MPZ81" s="797"/>
      <c r="MQA81" s="797"/>
      <c r="MQB81" s="797"/>
      <c r="MQC81" s="797"/>
      <c r="MQD81" s="797"/>
      <c r="MQE81" s="797"/>
      <c r="MQF81" s="797"/>
      <c r="MQG81" s="797"/>
      <c r="MQH81" s="797"/>
      <c r="MQI81" s="797"/>
      <c r="MQJ81" s="797"/>
      <c r="MQK81" s="797"/>
      <c r="MQL81" s="797"/>
      <c r="MQM81" s="797"/>
      <c r="MQN81" s="797"/>
      <c r="MQO81" s="797"/>
      <c r="MQP81" s="797"/>
      <c r="MQQ81" s="797"/>
      <c r="MQR81" s="797"/>
      <c r="MQS81" s="797"/>
      <c r="MQT81" s="797"/>
      <c r="MQU81" s="797"/>
      <c r="MQV81" s="797"/>
      <c r="MQW81" s="797"/>
      <c r="MQX81" s="797"/>
      <c r="MQY81" s="797"/>
      <c r="MQZ81" s="797"/>
      <c r="MRA81" s="797"/>
      <c r="MRB81" s="797"/>
      <c r="MRC81" s="797"/>
      <c r="MRD81" s="797"/>
      <c r="MRE81" s="797"/>
      <c r="MRF81" s="797"/>
      <c r="MRG81" s="797"/>
      <c r="MRH81" s="797"/>
      <c r="MRI81" s="797"/>
      <c r="MRJ81" s="797"/>
      <c r="MRK81" s="797"/>
      <c r="MRL81" s="797"/>
      <c r="MRM81" s="797"/>
      <c r="MRN81" s="797"/>
      <c r="MRO81" s="797"/>
      <c r="MRP81" s="797"/>
      <c r="MRQ81" s="797"/>
      <c r="MRR81" s="797"/>
      <c r="MRS81" s="797"/>
      <c r="MRT81" s="797"/>
      <c r="MRU81" s="797"/>
      <c r="MRV81" s="797"/>
      <c r="MRW81" s="797"/>
      <c r="MRX81" s="797"/>
      <c r="MRY81" s="797"/>
      <c r="MRZ81" s="797"/>
      <c r="MSA81" s="797"/>
      <c r="MSB81" s="797"/>
      <c r="MSC81" s="797"/>
      <c r="MSD81" s="797"/>
      <c r="MSE81" s="797"/>
      <c r="MSF81" s="797"/>
      <c r="MSG81" s="797"/>
      <c r="MSH81" s="797"/>
      <c r="MSI81" s="797"/>
      <c r="MSJ81" s="797"/>
      <c r="MSK81" s="797"/>
      <c r="MSL81" s="797"/>
      <c r="MSM81" s="797"/>
      <c r="MSN81" s="797"/>
      <c r="MSO81" s="797"/>
      <c r="MSP81" s="797"/>
      <c r="MSQ81" s="797"/>
      <c r="MSR81" s="797"/>
      <c r="MSS81" s="797"/>
      <c r="MST81" s="797"/>
      <c r="MSU81" s="797"/>
      <c r="MSV81" s="797"/>
      <c r="MSW81" s="797"/>
      <c r="MSX81" s="797"/>
      <c r="MSY81" s="797"/>
      <c r="MSZ81" s="797"/>
      <c r="MTA81" s="797"/>
      <c r="MTB81" s="797"/>
      <c r="MTC81" s="797"/>
      <c r="MTD81" s="797"/>
      <c r="MTE81" s="797"/>
      <c r="MTF81" s="797"/>
      <c r="MTG81" s="797"/>
      <c r="MTH81" s="797"/>
      <c r="MTI81" s="797"/>
      <c r="MTJ81" s="797"/>
      <c r="MTK81" s="797"/>
      <c r="MTL81" s="797"/>
      <c r="MTM81" s="797"/>
      <c r="MTN81" s="797"/>
      <c r="MTO81" s="797"/>
      <c r="MTP81" s="797"/>
      <c r="MTQ81" s="797"/>
      <c r="MTR81" s="797"/>
      <c r="MTS81" s="797"/>
      <c r="MTT81" s="797"/>
      <c r="MTU81" s="797"/>
      <c r="MTV81" s="797"/>
      <c r="MTW81" s="797"/>
      <c r="MTX81" s="797"/>
      <c r="MTY81" s="797"/>
      <c r="MTZ81" s="797"/>
      <c r="MUA81" s="797"/>
      <c r="MUB81" s="797"/>
      <c r="MUC81" s="797"/>
      <c r="MUD81" s="797"/>
      <c r="MUE81" s="797"/>
      <c r="MUF81" s="797"/>
      <c r="MUG81" s="797"/>
      <c r="MUH81" s="797"/>
      <c r="MUI81" s="797"/>
      <c r="MUJ81" s="797"/>
      <c r="MUK81" s="797"/>
      <c r="MUL81" s="797"/>
      <c r="MUM81" s="797"/>
      <c r="MUN81" s="797"/>
      <c r="MUO81" s="797"/>
      <c r="MUP81" s="797"/>
      <c r="MUQ81" s="797"/>
      <c r="MUR81" s="797"/>
      <c r="MUS81" s="797"/>
      <c r="MUT81" s="797"/>
      <c r="MUU81" s="797"/>
      <c r="MUV81" s="797"/>
      <c r="MUW81" s="797"/>
      <c r="MUX81" s="797"/>
      <c r="MUY81" s="797"/>
      <c r="MUZ81" s="797"/>
      <c r="MVA81" s="797"/>
      <c r="MVB81" s="797"/>
      <c r="MVC81" s="797"/>
      <c r="MVD81" s="797"/>
      <c r="MVE81" s="797"/>
      <c r="MVF81" s="797"/>
      <c r="MVG81" s="797"/>
      <c r="MVH81" s="797"/>
      <c r="MVI81" s="797"/>
      <c r="MVJ81" s="797"/>
      <c r="MVK81" s="797"/>
      <c r="MVL81" s="797"/>
      <c r="MVM81" s="797"/>
      <c r="MVN81" s="797"/>
      <c r="MVO81" s="797"/>
      <c r="MVP81" s="797"/>
      <c r="MVQ81" s="797"/>
      <c r="MVR81" s="797"/>
      <c r="MVS81" s="797"/>
      <c r="MVT81" s="797"/>
      <c r="MVU81" s="797"/>
      <c r="MVV81" s="797"/>
      <c r="MVW81" s="797"/>
      <c r="MVX81" s="797"/>
      <c r="MVY81" s="797"/>
      <c r="MVZ81" s="797"/>
      <c r="MWA81" s="797"/>
      <c r="MWB81" s="797"/>
      <c r="MWC81" s="797"/>
      <c r="MWD81" s="797"/>
      <c r="MWE81" s="797"/>
      <c r="MWF81" s="797"/>
      <c r="MWG81" s="797"/>
      <c r="MWH81" s="797"/>
      <c r="MWI81" s="797"/>
      <c r="MWJ81" s="797"/>
      <c r="MWK81" s="797"/>
      <c r="MWL81" s="797"/>
      <c r="MWM81" s="797"/>
      <c r="MWN81" s="797"/>
      <c r="MWO81" s="797"/>
      <c r="MWP81" s="797"/>
      <c r="MWQ81" s="797"/>
      <c r="MWR81" s="797"/>
      <c r="MWS81" s="797"/>
      <c r="MWT81" s="797"/>
      <c r="MWU81" s="797"/>
      <c r="MWV81" s="797"/>
      <c r="MWW81" s="797"/>
      <c r="MWX81" s="797"/>
      <c r="MWY81" s="797"/>
      <c r="MWZ81" s="797"/>
      <c r="MXA81" s="797"/>
      <c r="MXB81" s="797"/>
      <c r="MXC81" s="797"/>
      <c r="MXD81" s="797"/>
      <c r="MXE81" s="797"/>
      <c r="MXF81" s="797"/>
      <c r="MXG81" s="797"/>
      <c r="MXH81" s="797"/>
      <c r="MXI81" s="797"/>
      <c r="MXJ81" s="797"/>
      <c r="MXK81" s="797"/>
      <c r="MXL81" s="797"/>
      <c r="MXM81" s="797"/>
      <c r="MXN81" s="797"/>
      <c r="MXO81" s="797"/>
      <c r="MXP81" s="797"/>
      <c r="MXQ81" s="797"/>
      <c r="MXR81" s="797"/>
      <c r="MXS81" s="797"/>
      <c r="MXT81" s="797"/>
      <c r="MXU81" s="797"/>
      <c r="MXV81" s="797"/>
      <c r="MXW81" s="797"/>
      <c r="MXX81" s="797"/>
      <c r="MXY81" s="797"/>
      <c r="MXZ81" s="797"/>
      <c r="MYA81" s="797"/>
      <c r="MYB81" s="797"/>
      <c r="MYC81" s="797"/>
      <c r="MYD81" s="797"/>
      <c r="MYE81" s="797"/>
      <c r="MYF81" s="797"/>
      <c r="MYG81" s="797"/>
      <c r="MYH81" s="797"/>
      <c r="MYI81" s="797"/>
      <c r="MYJ81" s="797"/>
      <c r="MYK81" s="797"/>
      <c r="MYL81" s="797"/>
      <c r="MYM81" s="797"/>
      <c r="MYN81" s="797"/>
      <c r="MYO81" s="797"/>
      <c r="MYP81" s="797"/>
      <c r="MYQ81" s="797"/>
      <c r="MYR81" s="797"/>
      <c r="MYS81" s="797"/>
      <c r="MYT81" s="797"/>
      <c r="MYU81" s="797"/>
      <c r="MYV81" s="797"/>
      <c r="MYW81" s="797"/>
      <c r="MYX81" s="797"/>
      <c r="MYY81" s="797"/>
      <c r="MYZ81" s="797"/>
      <c r="MZA81" s="797"/>
      <c r="MZB81" s="797"/>
      <c r="MZC81" s="797"/>
      <c r="MZD81" s="797"/>
      <c r="MZE81" s="797"/>
      <c r="MZF81" s="797"/>
      <c r="MZG81" s="797"/>
      <c r="MZH81" s="797"/>
      <c r="MZI81" s="797"/>
      <c r="MZJ81" s="797"/>
      <c r="MZK81" s="797"/>
      <c r="MZL81" s="797"/>
      <c r="MZM81" s="797"/>
      <c r="MZN81" s="797"/>
      <c r="MZO81" s="797"/>
      <c r="MZP81" s="797"/>
      <c r="MZQ81" s="797"/>
      <c r="MZR81" s="797"/>
      <c r="MZS81" s="797"/>
      <c r="MZT81" s="797"/>
      <c r="MZU81" s="797"/>
      <c r="MZV81" s="797"/>
      <c r="MZW81" s="797"/>
      <c r="MZX81" s="797"/>
      <c r="MZY81" s="797"/>
      <c r="MZZ81" s="797"/>
      <c r="NAA81" s="797"/>
      <c r="NAB81" s="797"/>
      <c r="NAC81" s="797"/>
      <c r="NAD81" s="797"/>
      <c r="NAE81" s="797"/>
      <c r="NAF81" s="797"/>
      <c r="NAG81" s="797"/>
      <c r="NAH81" s="797"/>
      <c r="NAI81" s="797"/>
      <c r="NAJ81" s="797"/>
      <c r="NAK81" s="797"/>
      <c r="NAL81" s="797"/>
      <c r="NAM81" s="797"/>
      <c r="NAN81" s="797"/>
      <c r="NAO81" s="797"/>
      <c r="NAP81" s="797"/>
      <c r="NAQ81" s="797"/>
      <c r="NAR81" s="797"/>
      <c r="NAS81" s="797"/>
      <c r="NAT81" s="797"/>
      <c r="NAU81" s="797"/>
      <c r="NAV81" s="797"/>
      <c r="NAW81" s="797"/>
      <c r="NAX81" s="797"/>
      <c r="NAY81" s="797"/>
      <c r="NAZ81" s="797"/>
      <c r="NBA81" s="797"/>
      <c r="NBB81" s="797"/>
      <c r="NBC81" s="797"/>
      <c r="NBD81" s="797"/>
      <c r="NBE81" s="797"/>
      <c r="NBF81" s="797"/>
      <c r="NBG81" s="797"/>
      <c r="NBH81" s="797"/>
      <c r="NBI81" s="797"/>
      <c r="NBJ81" s="797"/>
      <c r="NBK81" s="797"/>
      <c r="NBL81" s="797"/>
      <c r="NBM81" s="797"/>
      <c r="NBN81" s="797"/>
      <c r="NBO81" s="797"/>
      <c r="NBP81" s="797"/>
      <c r="NBQ81" s="797"/>
      <c r="NBR81" s="797"/>
      <c r="NBS81" s="797"/>
      <c r="NBT81" s="797"/>
      <c r="NBU81" s="797"/>
      <c r="NBV81" s="797"/>
      <c r="NBW81" s="797"/>
      <c r="NBX81" s="797"/>
      <c r="NBY81" s="797"/>
      <c r="NBZ81" s="797"/>
      <c r="NCA81" s="797"/>
      <c r="NCB81" s="797"/>
      <c r="NCC81" s="797"/>
      <c r="NCD81" s="797"/>
      <c r="NCE81" s="797"/>
      <c r="NCF81" s="797"/>
      <c r="NCG81" s="797"/>
      <c r="NCH81" s="797"/>
      <c r="NCI81" s="797"/>
      <c r="NCJ81" s="797"/>
      <c r="NCK81" s="797"/>
      <c r="NCL81" s="797"/>
      <c r="NCM81" s="797"/>
      <c r="NCN81" s="797"/>
      <c r="NCO81" s="797"/>
      <c r="NCP81" s="797"/>
      <c r="NCQ81" s="797"/>
      <c r="NCR81" s="797"/>
      <c r="NCS81" s="797"/>
      <c r="NCT81" s="797"/>
      <c r="NCU81" s="797"/>
      <c r="NCV81" s="797"/>
      <c r="NCW81" s="797"/>
      <c r="NCX81" s="797"/>
      <c r="NCY81" s="797"/>
      <c r="NCZ81" s="797"/>
      <c r="NDA81" s="797"/>
      <c r="NDB81" s="797"/>
      <c r="NDC81" s="797"/>
      <c r="NDD81" s="797"/>
      <c r="NDE81" s="797"/>
      <c r="NDF81" s="797"/>
      <c r="NDG81" s="797"/>
      <c r="NDH81" s="797"/>
      <c r="NDI81" s="797"/>
      <c r="NDJ81" s="797"/>
      <c r="NDK81" s="797"/>
      <c r="NDL81" s="797"/>
      <c r="NDM81" s="797"/>
      <c r="NDN81" s="797"/>
      <c r="NDO81" s="797"/>
      <c r="NDP81" s="797"/>
      <c r="NDQ81" s="797"/>
      <c r="NDR81" s="797"/>
      <c r="NDS81" s="797"/>
      <c r="NDT81" s="797"/>
      <c r="NDU81" s="797"/>
      <c r="NDV81" s="797"/>
      <c r="NDW81" s="797"/>
      <c r="NDX81" s="797"/>
      <c r="NDY81" s="797"/>
      <c r="NDZ81" s="797"/>
      <c r="NEA81" s="797"/>
      <c r="NEB81" s="797"/>
      <c r="NEC81" s="797"/>
      <c r="NED81" s="797"/>
      <c r="NEE81" s="797"/>
      <c r="NEF81" s="797"/>
      <c r="NEG81" s="797"/>
      <c r="NEH81" s="797"/>
      <c r="NEI81" s="797"/>
      <c r="NEJ81" s="797"/>
      <c r="NEK81" s="797"/>
      <c r="NEL81" s="797"/>
      <c r="NEM81" s="797"/>
      <c r="NEN81" s="797"/>
      <c r="NEO81" s="797"/>
      <c r="NEP81" s="797"/>
      <c r="NEQ81" s="797"/>
      <c r="NER81" s="797"/>
      <c r="NES81" s="797"/>
      <c r="NET81" s="797"/>
      <c r="NEU81" s="797"/>
      <c r="NEV81" s="797"/>
      <c r="NEW81" s="797"/>
      <c r="NEX81" s="797"/>
      <c r="NEY81" s="797"/>
      <c r="NEZ81" s="797"/>
      <c r="NFA81" s="797"/>
      <c r="NFB81" s="797"/>
      <c r="NFC81" s="797"/>
      <c r="NFD81" s="797"/>
      <c r="NFE81" s="797"/>
      <c r="NFF81" s="797"/>
      <c r="NFG81" s="797"/>
      <c r="NFH81" s="797"/>
      <c r="NFI81" s="797"/>
      <c r="NFJ81" s="797"/>
      <c r="NFK81" s="797"/>
      <c r="NFL81" s="797"/>
      <c r="NFM81" s="797"/>
      <c r="NFN81" s="797"/>
      <c r="NFO81" s="797"/>
      <c r="NFP81" s="797"/>
      <c r="NFQ81" s="797"/>
      <c r="NFR81" s="797"/>
      <c r="NFS81" s="797"/>
      <c r="NFT81" s="797"/>
      <c r="NFU81" s="797"/>
      <c r="NFV81" s="797"/>
      <c r="NFW81" s="797"/>
      <c r="NFX81" s="797"/>
      <c r="NFY81" s="797"/>
      <c r="NFZ81" s="797"/>
      <c r="NGA81" s="797"/>
      <c r="NGB81" s="797"/>
      <c r="NGC81" s="797"/>
      <c r="NGD81" s="797"/>
      <c r="NGE81" s="797"/>
      <c r="NGF81" s="797"/>
      <c r="NGG81" s="797"/>
      <c r="NGH81" s="797"/>
      <c r="NGI81" s="797"/>
      <c r="NGJ81" s="797"/>
      <c r="NGK81" s="797"/>
      <c r="NGL81" s="797"/>
      <c r="NGM81" s="797"/>
      <c r="NGN81" s="797"/>
      <c r="NGO81" s="797"/>
      <c r="NGP81" s="797"/>
      <c r="NGQ81" s="797"/>
      <c r="NGR81" s="797"/>
      <c r="NGS81" s="797"/>
      <c r="NGT81" s="797"/>
      <c r="NGU81" s="797"/>
      <c r="NGV81" s="797"/>
      <c r="NGW81" s="797"/>
      <c r="NGX81" s="797"/>
      <c r="NGY81" s="797"/>
      <c r="NGZ81" s="797"/>
      <c r="NHA81" s="797"/>
      <c r="NHB81" s="797"/>
      <c r="NHC81" s="797"/>
      <c r="NHD81" s="797"/>
      <c r="NHE81" s="797"/>
      <c r="NHF81" s="797"/>
      <c r="NHG81" s="797"/>
      <c r="NHH81" s="797"/>
      <c r="NHI81" s="797"/>
      <c r="NHJ81" s="797"/>
      <c r="NHK81" s="797"/>
      <c r="NHL81" s="797"/>
      <c r="NHM81" s="797"/>
      <c r="NHN81" s="797"/>
      <c r="NHO81" s="797"/>
      <c r="NHP81" s="797"/>
      <c r="NHQ81" s="797"/>
      <c r="NHR81" s="797"/>
      <c r="NHS81" s="797"/>
      <c r="NHT81" s="797"/>
      <c r="NHU81" s="797"/>
      <c r="NHV81" s="797"/>
      <c r="NHW81" s="797"/>
      <c r="NHX81" s="797"/>
      <c r="NHY81" s="797"/>
      <c r="NHZ81" s="797"/>
      <c r="NIA81" s="797"/>
      <c r="NIB81" s="797"/>
      <c r="NIC81" s="797"/>
      <c r="NID81" s="797"/>
      <c r="NIE81" s="797"/>
      <c r="NIF81" s="797"/>
      <c r="NIG81" s="797"/>
      <c r="NIH81" s="797"/>
      <c r="NII81" s="797"/>
      <c r="NIJ81" s="797"/>
      <c r="NIK81" s="797"/>
      <c r="NIL81" s="797"/>
      <c r="NIM81" s="797"/>
      <c r="NIN81" s="797"/>
      <c r="NIO81" s="797"/>
      <c r="NIP81" s="797"/>
      <c r="NIQ81" s="797"/>
      <c r="NIR81" s="797"/>
      <c r="NIS81" s="797"/>
      <c r="NIT81" s="797"/>
      <c r="NIU81" s="797"/>
      <c r="NIV81" s="797"/>
      <c r="NIW81" s="797"/>
      <c r="NIX81" s="797"/>
      <c r="NIY81" s="797"/>
      <c r="NIZ81" s="797"/>
      <c r="NJA81" s="797"/>
      <c r="NJB81" s="797"/>
      <c r="NJC81" s="797"/>
      <c r="NJD81" s="797"/>
      <c r="NJE81" s="797"/>
      <c r="NJF81" s="797"/>
      <c r="NJG81" s="797"/>
      <c r="NJH81" s="797"/>
      <c r="NJI81" s="797"/>
      <c r="NJJ81" s="797"/>
      <c r="NJK81" s="797"/>
      <c r="NJL81" s="797"/>
      <c r="NJM81" s="797"/>
      <c r="NJN81" s="797"/>
      <c r="NJO81" s="797"/>
      <c r="NJP81" s="797"/>
      <c r="NJQ81" s="797"/>
      <c r="NJR81" s="797"/>
      <c r="NJS81" s="797"/>
      <c r="NJT81" s="797"/>
      <c r="NJU81" s="797"/>
      <c r="NJV81" s="797"/>
      <c r="NJW81" s="797"/>
      <c r="NJX81" s="797"/>
      <c r="NJY81" s="797"/>
      <c r="NJZ81" s="797"/>
      <c r="NKA81" s="797"/>
      <c r="NKB81" s="797"/>
      <c r="NKC81" s="797"/>
      <c r="NKD81" s="797"/>
      <c r="NKE81" s="797"/>
      <c r="NKF81" s="797"/>
      <c r="NKG81" s="797"/>
      <c r="NKH81" s="797"/>
      <c r="NKI81" s="797"/>
      <c r="NKJ81" s="797"/>
      <c r="NKK81" s="797"/>
      <c r="NKL81" s="797"/>
      <c r="NKM81" s="797"/>
      <c r="NKN81" s="797"/>
      <c r="NKO81" s="797"/>
      <c r="NKP81" s="797"/>
      <c r="NKQ81" s="797"/>
      <c r="NKR81" s="797"/>
      <c r="NKS81" s="797"/>
      <c r="NKT81" s="797"/>
      <c r="NKU81" s="797"/>
      <c r="NKV81" s="797"/>
      <c r="NKW81" s="797"/>
      <c r="NKX81" s="797"/>
      <c r="NKY81" s="797"/>
      <c r="NKZ81" s="797"/>
      <c r="NLA81" s="797"/>
      <c r="NLB81" s="797"/>
      <c r="NLC81" s="797"/>
      <c r="NLD81" s="797"/>
      <c r="NLE81" s="797"/>
      <c r="NLF81" s="797"/>
      <c r="NLG81" s="797"/>
      <c r="NLH81" s="797"/>
      <c r="NLI81" s="797"/>
      <c r="NLJ81" s="797"/>
      <c r="NLK81" s="797"/>
      <c r="NLL81" s="797"/>
      <c r="NLM81" s="797"/>
      <c r="NLN81" s="797"/>
      <c r="NLO81" s="797"/>
      <c r="NLP81" s="797"/>
      <c r="NLQ81" s="797"/>
      <c r="NLR81" s="797"/>
      <c r="NLS81" s="797"/>
      <c r="NLT81" s="797"/>
      <c r="NLU81" s="797"/>
      <c r="NLV81" s="797"/>
      <c r="NLW81" s="797"/>
      <c r="NLX81" s="797"/>
      <c r="NLY81" s="797"/>
      <c r="NLZ81" s="797"/>
      <c r="NMA81" s="797"/>
      <c r="NMB81" s="797"/>
      <c r="NMC81" s="797"/>
      <c r="NMD81" s="797"/>
      <c r="NME81" s="797"/>
      <c r="NMF81" s="797"/>
      <c r="NMG81" s="797"/>
      <c r="NMH81" s="797"/>
      <c r="NMI81" s="797"/>
      <c r="NMJ81" s="797"/>
      <c r="NMK81" s="797"/>
      <c r="NML81" s="797"/>
      <c r="NMM81" s="797"/>
      <c r="NMN81" s="797"/>
      <c r="NMO81" s="797"/>
      <c r="NMP81" s="797"/>
      <c r="NMQ81" s="797"/>
      <c r="NMR81" s="797"/>
      <c r="NMS81" s="797"/>
      <c r="NMT81" s="797"/>
      <c r="NMU81" s="797"/>
      <c r="NMV81" s="797"/>
      <c r="NMW81" s="797"/>
      <c r="NMX81" s="797"/>
      <c r="NMY81" s="797"/>
      <c r="NMZ81" s="797"/>
      <c r="NNA81" s="797"/>
      <c r="NNB81" s="797"/>
      <c r="NNC81" s="797"/>
      <c r="NND81" s="797"/>
      <c r="NNE81" s="797"/>
      <c r="NNF81" s="797"/>
      <c r="NNG81" s="797"/>
      <c r="NNH81" s="797"/>
      <c r="NNI81" s="797"/>
      <c r="NNJ81" s="797"/>
      <c r="NNK81" s="797"/>
      <c r="NNL81" s="797"/>
      <c r="NNM81" s="797"/>
      <c r="NNN81" s="797"/>
      <c r="NNO81" s="797"/>
      <c r="NNP81" s="797"/>
      <c r="NNQ81" s="797"/>
      <c r="NNR81" s="797"/>
      <c r="NNS81" s="797"/>
      <c r="NNT81" s="797"/>
      <c r="NNU81" s="797"/>
      <c r="NNV81" s="797"/>
      <c r="NNW81" s="797"/>
      <c r="NNX81" s="797"/>
      <c r="NNY81" s="797"/>
      <c r="NNZ81" s="797"/>
      <c r="NOA81" s="797"/>
      <c r="NOB81" s="797"/>
      <c r="NOC81" s="797"/>
      <c r="NOD81" s="797"/>
      <c r="NOE81" s="797"/>
      <c r="NOF81" s="797"/>
      <c r="NOG81" s="797"/>
      <c r="NOH81" s="797"/>
      <c r="NOI81" s="797"/>
      <c r="NOJ81" s="797"/>
      <c r="NOK81" s="797"/>
      <c r="NOL81" s="797"/>
      <c r="NOM81" s="797"/>
      <c r="NON81" s="797"/>
      <c r="NOO81" s="797"/>
      <c r="NOP81" s="797"/>
      <c r="NOQ81" s="797"/>
      <c r="NOR81" s="797"/>
      <c r="NOS81" s="797"/>
      <c r="NOT81" s="797"/>
      <c r="NOU81" s="797"/>
      <c r="NOV81" s="797"/>
      <c r="NOW81" s="797"/>
      <c r="NOX81" s="797"/>
      <c r="NOY81" s="797"/>
      <c r="NOZ81" s="797"/>
      <c r="NPA81" s="797"/>
      <c r="NPB81" s="797"/>
      <c r="NPC81" s="797"/>
      <c r="NPD81" s="797"/>
      <c r="NPE81" s="797"/>
      <c r="NPF81" s="797"/>
      <c r="NPG81" s="797"/>
      <c r="NPH81" s="797"/>
      <c r="NPI81" s="797"/>
      <c r="NPJ81" s="797"/>
      <c r="NPK81" s="797"/>
      <c r="NPL81" s="797"/>
      <c r="NPM81" s="797"/>
      <c r="NPN81" s="797"/>
      <c r="NPO81" s="797"/>
      <c r="NPP81" s="797"/>
      <c r="NPQ81" s="797"/>
      <c r="NPR81" s="797"/>
      <c r="NPS81" s="797"/>
      <c r="NPT81" s="797"/>
      <c r="NPU81" s="797"/>
      <c r="NPV81" s="797"/>
      <c r="NPW81" s="797"/>
      <c r="NPX81" s="797"/>
      <c r="NPY81" s="797"/>
      <c r="NPZ81" s="797"/>
      <c r="NQA81" s="797"/>
      <c r="NQB81" s="797"/>
      <c r="NQC81" s="797"/>
      <c r="NQD81" s="797"/>
      <c r="NQE81" s="797"/>
      <c r="NQF81" s="797"/>
      <c r="NQG81" s="797"/>
      <c r="NQH81" s="797"/>
      <c r="NQI81" s="797"/>
      <c r="NQJ81" s="797"/>
      <c r="NQK81" s="797"/>
      <c r="NQL81" s="797"/>
      <c r="NQM81" s="797"/>
      <c r="NQN81" s="797"/>
      <c r="NQO81" s="797"/>
      <c r="NQP81" s="797"/>
      <c r="NQQ81" s="797"/>
      <c r="NQR81" s="797"/>
      <c r="NQS81" s="797"/>
      <c r="NQT81" s="797"/>
      <c r="NQU81" s="797"/>
      <c r="NQV81" s="797"/>
      <c r="NQW81" s="797"/>
      <c r="NQX81" s="797"/>
      <c r="NQY81" s="797"/>
      <c r="NQZ81" s="797"/>
      <c r="NRA81" s="797"/>
      <c r="NRB81" s="797"/>
      <c r="NRC81" s="797"/>
      <c r="NRD81" s="797"/>
      <c r="NRE81" s="797"/>
      <c r="NRF81" s="797"/>
      <c r="NRG81" s="797"/>
      <c r="NRH81" s="797"/>
      <c r="NRI81" s="797"/>
      <c r="NRJ81" s="797"/>
      <c r="NRK81" s="797"/>
      <c r="NRL81" s="797"/>
      <c r="NRM81" s="797"/>
      <c r="NRN81" s="797"/>
      <c r="NRO81" s="797"/>
      <c r="NRP81" s="797"/>
      <c r="NRQ81" s="797"/>
      <c r="NRR81" s="797"/>
      <c r="NRS81" s="797"/>
      <c r="NRT81" s="797"/>
      <c r="NRU81" s="797"/>
      <c r="NRV81" s="797"/>
      <c r="NRW81" s="797"/>
      <c r="NRX81" s="797"/>
      <c r="NRY81" s="797"/>
      <c r="NRZ81" s="797"/>
      <c r="NSA81" s="797"/>
      <c r="NSB81" s="797"/>
      <c r="NSC81" s="797"/>
      <c r="NSD81" s="797"/>
      <c r="NSE81" s="797"/>
      <c r="NSF81" s="797"/>
      <c r="NSG81" s="797"/>
      <c r="NSH81" s="797"/>
      <c r="NSI81" s="797"/>
      <c r="NSJ81" s="797"/>
      <c r="NSK81" s="797"/>
      <c r="NSL81" s="797"/>
      <c r="NSM81" s="797"/>
      <c r="NSN81" s="797"/>
      <c r="NSO81" s="797"/>
      <c r="NSP81" s="797"/>
      <c r="NSQ81" s="797"/>
      <c r="NSR81" s="797"/>
      <c r="NSS81" s="797"/>
      <c r="NST81" s="797"/>
      <c r="NSU81" s="797"/>
      <c r="NSV81" s="797"/>
      <c r="NSW81" s="797"/>
      <c r="NSX81" s="797"/>
      <c r="NSY81" s="797"/>
      <c r="NSZ81" s="797"/>
      <c r="NTA81" s="797"/>
      <c r="NTB81" s="797"/>
      <c r="NTC81" s="797"/>
      <c r="NTD81" s="797"/>
      <c r="NTE81" s="797"/>
      <c r="NTF81" s="797"/>
      <c r="NTG81" s="797"/>
      <c r="NTH81" s="797"/>
      <c r="NTI81" s="797"/>
      <c r="NTJ81" s="797"/>
      <c r="NTK81" s="797"/>
      <c r="NTL81" s="797"/>
      <c r="NTM81" s="797"/>
      <c r="NTN81" s="797"/>
      <c r="NTO81" s="797"/>
      <c r="NTP81" s="797"/>
      <c r="NTQ81" s="797"/>
      <c r="NTR81" s="797"/>
      <c r="NTS81" s="797"/>
      <c r="NTT81" s="797"/>
      <c r="NTU81" s="797"/>
      <c r="NTV81" s="797"/>
      <c r="NTW81" s="797"/>
      <c r="NTX81" s="797"/>
      <c r="NTY81" s="797"/>
      <c r="NTZ81" s="797"/>
      <c r="NUA81" s="797"/>
      <c r="NUB81" s="797"/>
      <c r="NUC81" s="797"/>
      <c r="NUD81" s="797"/>
      <c r="NUE81" s="797"/>
      <c r="NUF81" s="797"/>
      <c r="NUG81" s="797"/>
      <c r="NUH81" s="797"/>
      <c r="NUI81" s="797"/>
      <c r="NUJ81" s="797"/>
      <c r="NUK81" s="797"/>
      <c r="NUL81" s="797"/>
      <c r="NUM81" s="797"/>
      <c r="NUN81" s="797"/>
      <c r="NUO81" s="797"/>
      <c r="NUP81" s="797"/>
      <c r="NUQ81" s="797"/>
      <c r="NUR81" s="797"/>
      <c r="NUS81" s="797"/>
      <c r="NUT81" s="797"/>
      <c r="NUU81" s="797"/>
      <c r="NUV81" s="797"/>
      <c r="NUW81" s="797"/>
      <c r="NUX81" s="797"/>
      <c r="NUY81" s="797"/>
      <c r="NUZ81" s="797"/>
      <c r="NVA81" s="797"/>
      <c r="NVB81" s="797"/>
      <c r="NVC81" s="797"/>
      <c r="NVD81" s="797"/>
      <c r="NVE81" s="797"/>
      <c r="NVF81" s="797"/>
      <c r="NVG81" s="797"/>
      <c r="NVH81" s="797"/>
      <c r="NVI81" s="797"/>
      <c r="NVJ81" s="797"/>
      <c r="NVK81" s="797"/>
      <c r="NVL81" s="797"/>
      <c r="NVM81" s="797"/>
      <c r="NVN81" s="797"/>
      <c r="NVO81" s="797"/>
      <c r="NVP81" s="797"/>
      <c r="NVQ81" s="797"/>
      <c r="NVR81" s="797"/>
      <c r="NVS81" s="797"/>
      <c r="NVT81" s="797"/>
      <c r="NVU81" s="797"/>
      <c r="NVV81" s="797"/>
      <c r="NVW81" s="797"/>
      <c r="NVX81" s="797"/>
      <c r="NVY81" s="797"/>
      <c r="NVZ81" s="797"/>
      <c r="NWA81" s="797"/>
      <c r="NWB81" s="797"/>
      <c r="NWC81" s="797"/>
      <c r="NWD81" s="797"/>
      <c r="NWE81" s="797"/>
      <c r="NWF81" s="797"/>
      <c r="NWG81" s="797"/>
      <c r="NWH81" s="797"/>
      <c r="NWI81" s="797"/>
      <c r="NWJ81" s="797"/>
      <c r="NWK81" s="797"/>
      <c r="NWL81" s="797"/>
      <c r="NWM81" s="797"/>
      <c r="NWN81" s="797"/>
      <c r="NWO81" s="797"/>
      <c r="NWP81" s="797"/>
      <c r="NWQ81" s="797"/>
      <c r="NWR81" s="797"/>
      <c r="NWS81" s="797"/>
      <c r="NWT81" s="797"/>
      <c r="NWU81" s="797"/>
      <c r="NWV81" s="797"/>
      <c r="NWW81" s="797"/>
      <c r="NWX81" s="797"/>
      <c r="NWY81" s="797"/>
      <c r="NWZ81" s="797"/>
      <c r="NXA81" s="797"/>
      <c r="NXB81" s="797"/>
      <c r="NXC81" s="797"/>
      <c r="NXD81" s="797"/>
      <c r="NXE81" s="797"/>
      <c r="NXF81" s="797"/>
      <c r="NXG81" s="797"/>
      <c r="NXH81" s="797"/>
      <c r="NXI81" s="797"/>
      <c r="NXJ81" s="797"/>
      <c r="NXK81" s="797"/>
      <c r="NXL81" s="797"/>
      <c r="NXM81" s="797"/>
      <c r="NXN81" s="797"/>
      <c r="NXO81" s="797"/>
      <c r="NXP81" s="797"/>
      <c r="NXQ81" s="797"/>
      <c r="NXR81" s="797"/>
      <c r="NXS81" s="797"/>
      <c r="NXT81" s="797"/>
      <c r="NXU81" s="797"/>
      <c r="NXV81" s="797"/>
      <c r="NXW81" s="797"/>
      <c r="NXX81" s="797"/>
      <c r="NXY81" s="797"/>
      <c r="NXZ81" s="797"/>
      <c r="NYA81" s="797"/>
      <c r="NYB81" s="797"/>
      <c r="NYC81" s="797"/>
      <c r="NYD81" s="797"/>
      <c r="NYE81" s="797"/>
      <c r="NYF81" s="797"/>
      <c r="NYG81" s="797"/>
      <c r="NYH81" s="797"/>
      <c r="NYI81" s="797"/>
      <c r="NYJ81" s="797"/>
      <c r="NYK81" s="797"/>
      <c r="NYL81" s="797"/>
      <c r="NYM81" s="797"/>
      <c r="NYN81" s="797"/>
      <c r="NYO81" s="797"/>
      <c r="NYP81" s="797"/>
      <c r="NYQ81" s="797"/>
      <c r="NYR81" s="797"/>
      <c r="NYS81" s="797"/>
      <c r="NYT81" s="797"/>
      <c r="NYU81" s="797"/>
      <c r="NYV81" s="797"/>
      <c r="NYW81" s="797"/>
      <c r="NYX81" s="797"/>
      <c r="NYY81" s="797"/>
      <c r="NYZ81" s="797"/>
      <c r="NZA81" s="797"/>
      <c r="NZB81" s="797"/>
      <c r="NZC81" s="797"/>
      <c r="NZD81" s="797"/>
      <c r="NZE81" s="797"/>
      <c r="NZF81" s="797"/>
      <c r="NZG81" s="797"/>
      <c r="NZH81" s="797"/>
      <c r="NZI81" s="797"/>
      <c r="NZJ81" s="797"/>
      <c r="NZK81" s="797"/>
      <c r="NZL81" s="797"/>
      <c r="NZM81" s="797"/>
      <c r="NZN81" s="797"/>
      <c r="NZO81" s="797"/>
      <c r="NZP81" s="797"/>
      <c r="NZQ81" s="797"/>
      <c r="NZR81" s="797"/>
      <c r="NZS81" s="797"/>
      <c r="NZT81" s="797"/>
      <c r="NZU81" s="797"/>
      <c r="NZV81" s="797"/>
      <c r="NZW81" s="797"/>
      <c r="NZX81" s="797"/>
      <c r="NZY81" s="797"/>
      <c r="NZZ81" s="797"/>
      <c r="OAA81" s="797"/>
      <c r="OAB81" s="797"/>
      <c r="OAC81" s="797"/>
      <c r="OAD81" s="797"/>
      <c r="OAE81" s="797"/>
      <c r="OAF81" s="797"/>
      <c r="OAG81" s="797"/>
      <c r="OAH81" s="797"/>
      <c r="OAI81" s="797"/>
      <c r="OAJ81" s="797"/>
      <c r="OAK81" s="797"/>
      <c r="OAL81" s="797"/>
      <c r="OAM81" s="797"/>
      <c r="OAN81" s="797"/>
      <c r="OAO81" s="797"/>
      <c r="OAP81" s="797"/>
      <c r="OAQ81" s="797"/>
      <c r="OAR81" s="797"/>
      <c r="OAS81" s="797"/>
      <c r="OAT81" s="797"/>
      <c r="OAU81" s="797"/>
      <c r="OAV81" s="797"/>
      <c r="OAW81" s="797"/>
      <c r="OAX81" s="797"/>
      <c r="OAY81" s="797"/>
      <c r="OAZ81" s="797"/>
      <c r="OBA81" s="797"/>
      <c r="OBB81" s="797"/>
      <c r="OBC81" s="797"/>
      <c r="OBD81" s="797"/>
      <c r="OBE81" s="797"/>
      <c r="OBF81" s="797"/>
      <c r="OBG81" s="797"/>
      <c r="OBH81" s="797"/>
      <c r="OBI81" s="797"/>
      <c r="OBJ81" s="797"/>
      <c r="OBK81" s="797"/>
      <c r="OBL81" s="797"/>
      <c r="OBM81" s="797"/>
      <c r="OBN81" s="797"/>
      <c r="OBO81" s="797"/>
      <c r="OBP81" s="797"/>
      <c r="OBQ81" s="797"/>
      <c r="OBR81" s="797"/>
      <c r="OBS81" s="797"/>
      <c r="OBT81" s="797"/>
      <c r="OBU81" s="797"/>
      <c r="OBV81" s="797"/>
      <c r="OBW81" s="797"/>
      <c r="OBX81" s="797"/>
      <c r="OBY81" s="797"/>
      <c r="OBZ81" s="797"/>
      <c r="OCA81" s="797"/>
      <c r="OCB81" s="797"/>
      <c r="OCC81" s="797"/>
      <c r="OCD81" s="797"/>
      <c r="OCE81" s="797"/>
      <c r="OCF81" s="797"/>
      <c r="OCG81" s="797"/>
      <c r="OCH81" s="797"/>
      <c r="OCI81" s="797"/>
      <c r="OCJ81" s="797"/>
      <c r="OCK81" s="797"/>
      <c r="OCL81" s="797"/>
      <c r="OCM81" s="797"/>
      <c r="OCN81" s="797"/>
      <c r="OCO81" s="797"/>
      <c r="OCP81" s="797"/>
      <c r="OCQ81" s="797"/>
      <c r="OCR81" s="797"/>
      <c r="OCS81" s="797"/>
      <c r="OCT81" s="797"/>
      <c r="OCU81" s="797"/>
      <c r="OCV81" s="797"/>
      <c r="OCW81" s="797"/>
      <c r="OCX81" s="797"/>
      <c r="OCY81" s="797"/>
      <c r="OCZ81" s="797"/>
      <c r="ODA81" s="797"/>
      <c r="ODB81" s="797"/>
      <c r="ODC81" s="797"/>
      <c r="ODD81" s="797"/>
      <c r="ODE81" s="797"/>
      <c r="ODF81" s="797"/>
      <c r="ODG81" s="797"/>
      <c r="ODH81" s="797"/>
      <c r="ODI81" s="797"/>
      <c r="ODJ81" s="797"/>
      <c r="ODK81" s="797"/>
      <c r="ODL81" s="797"/>
      <c r="ODM81" s="797"/>
      <c r="ODN81" s="797"/>
      <c r="ODO81" s="797"/>
      <c r="ODP81" s="797"/>
      <c r="ODQ81" s="797"/>
      <c r="ODR81" s="797"/>
      <c r="ODS81" s="797"/>
      <c r="ODT81" s="797"/>
      <c r="ODU81" s="797"/>
      <c r="ODV81" s="797"/>
      <c r="ODW81" s="797"/>
      <c r="ODX81" s="797"/>
      <c r="ODY81" s="797"/>
      <c r="ODZ81" s="797"/>
      <c r="OEA81" s="797"/>
      <c r="OEB81" s="797"/>
      <c r="OEC81" s="797"/>
      <c r="OED81" s="797"/>
      <c r="OEE81" s="797"/>
      <c r="OEF81" s="797"/>
      <c r="OEG81" s="797"/>
      <c r="OEH81" s="797"/>
      <c r="OEI81" s="797"/>
      <c r="OEJ81" s="797"/>
      <c r="OEK81" s="797"/>
      <c r="OEL81" s="797"/>
      <c r="OEM81" s="797"/>
      <c r="OEN81" s="797"/>
      <c r="OEO81" s="797"/>
      <c r="OEP81" s="797"/>
      <c r="OEQ81" s="797"/>
      <c r="OER81" s="797"/>
      <c r="OES81" s="797"/>
      <c r="OET81" s="797"/>
      <c r="OEU81" s="797"/>
      <c r="OEV81" s="797"/>
      <c r="OEW81" s="797"/>
      <c r="OEX81" s="797"/>
      <c r="OEY81" s="797"/>
      <c r="OEZ81" s="797"/>
      <c r="OFA81" s="797"/>
      <c r="OFB81" s="797"/>
      <c r="OFC81" s="797"/>
      <c r="OFD81" s="797"/>
      <c r="OFE81" s="797"/>
      <c r="OFF81" s="797"/>
      <c r="OFG81" s="797"/>
      <c r="OFH81" s="797"/>
      <c r="OFI81" s="797"/>
      <c r="OFJ81" s="797"/>
      <c r="OFK81" s="797"/>
      <c r="OFL81" s="797"/>
      <c r="OFM81" s="797"/>
      <c r="OFN81" s="797"/>
      <c r="OFO81" s="797"/>
      <c r="OFP81" s="797"/>
      <c r="OFQ81" s="797"/>
      <c r="OFR81" s="797"/>
      <c r="OFS81" s="797"/>
      <c r="OFT81" s="797"/>
      <c r="OFU81" s="797"/>
      <c r="OFV81" s="797"/>
      <c r="OFW81" s="797"/>
      <c r="OFX81" s="797"/>
      <c r="OFY81" s="797"/>
      <c r="OFZ81" s="797"/>
      <c r="OGA81" s="797"/>
      <c r="OGB81" s="797"/>
      <c r="OGC81" s="797"/>
      <c r="OGD81" s="797"/>
      <c r="OGE81" s="797"/>
      <c r="OGF81" s="797"/>
      <c r="OGG81" s="797"/>
      <c r="OGH81" s="797"/>
      <c r="OGI81" s="797"/>
      <c r="OGJ81" s="797"/>
      <c r="OGK81" s="797"/>
      <c r="OGL81" s="797"/>
      <c r="OGM81" s="797"/>
      <c r="OGN81" s="797"/>
      <c r="OGO81" s="797"/>
      <c r="OGP81" s="797"/>
      <c r="OGQ81" s="797"/>
      <c r="OGR81" s="797"/>
      <c r="OGS81" s="797"/>
      <c r="OGT81" s="797"/>
      <c r="OGU81" s="797"/>
      <c r="OGV81" s="797"/>
      <c r="OGW81" s="797"/>
      <c r="OGX81" s="797"/>
      <c r="OGY81" s="797"/>
      <c r="OGZ81" s="797"/>
      <c r="OHA81" s="797"/>
      <c r="OHB81" s="797"/>
      <c r="OHC81" s="797"/>
      <c r="OHD81" s="797"/>
      <c r="OHE81" s="797"/>
      <c r="OHF81" s="797"/>
      <c r="OHG81" s="797"/>
      <c r="OHH81" s="797"/>
      <c r="OHI81" s="797"/>
      <c r="OHJ81" s="797"/>
      <c r="OHK81" s="797"/>
      <c r="OHL81" s="797"/>
      <c r="OHM81" s="797"/>
      <c r="OHN81" s="797"/>
      <c r="OHO81" s="797"/>
      <c r="OHP81" s="797"/>
      <c r="OHQ81" s="797"/>
      <c r="OHR81" s="797"/>
      <c r="OHS81" s="797"/>
      <c r="OHT81" s="797"/>
      <c r="OHU81" s="797"/>
      <c r="OHV81" s="797"/>
      <c r="OHW81" s="797"/>
      <c r="OHX81" s="797"/>
      <c r="OHY81" s="797"/>
      <c r="OHZ81" s="797"/>
      <c r="OIA81" s="797"/>
      <c r="OIB81" s="797"/>
      <c r="OIC81" s="797"/>
      <c r="OID81" s="797"/>
      <c r="OIE81" s="797"/>
      <c r="OIF81" s="797"/>
      <c r="OIG81" s="797"/>
      <c r="OIH81" s="797"/>
      <c r="OII81" s="797"/>
      <c r="OIJ81" s="797"/>
      <c r="OIK81" s="797"/>
      <c r="OIL81" s="797"/>
      <c r="OIM81" s="797"/>
      <c r="OIN81" s="797"/>
      <c r="OIO81" s="797"/>
      <c r="OIP81" s="797"/>
      <c r="OIQ81" s="797"/>
      <c r="OIR81" s="797"/>
      <c r="OIS81" s="797"/>
      <c r="OIT81" s="797"/>
      <c r="OIU81" s="797"/>
      <c r="OIV81" s="797"/>
      <c r="OIW81" s="797"/>
      <c r="OIX81" s="797"/>
      <c r="OIY81" s="797"/>
      <c r="OIZ81" s="797"/>
      <c r="OJA81" s="797"/>
      <c r="OJB81" s="797"/>
      <c r="OJC81" s="797"/>
      <c r="OJD81" s="797"/>
      <c r="OJE81" s="797"/>
      <c r="OJF81" s="797"/>
      <c r="OJG81" s="797"/>
      <c r="OJH81" s="797"/>
      <c r="OJI81" s="797"/>
      <c r="OJJ81" s="797"/>
      <c r="OJK81" s="797"/>
      <c r="OJL81" s="797"/>
      <c r="OJM81" s="797"/>
      <c r="OJN81" s="797"/>
      <c r="OJO81" s="797"/>
      <c r="OJP81" s="797"/>
      <c r="OJQ81" s="797"/>
      <c r="OJR81" s="797"/>
      <c r="OJS81" s="797"/>
      <c r="OJT81" s="797"/>
      <c r="OJU81" s="797"/>
      <c r="OJV81" s="797"/>
      <c r="OJW81" s="797"/>
      <c r="OJX81" s="797"/>
      <c r="OJY81" s="797"/>
      <c r="OJZ81" s="797"/>
      <c r="OKA81" s="797"/>
      <c r="OKB81" s="797"/>
      <c r="OKC81" s="797"/>
      <c r="OKD81" s="797"/>
      <c r="OKE81" s="797"/>
      <c r="OKF81" s="797"/>
      <c r="OKG81" s="797"/>
      <c r="OKH81" s="797"/>
      <c r="OKI81" s="797"/>
      <c r="OKJ81" s="797"/>
      <c r="OKK81" s="797"/>
      <c r="OKL81" s="797"/>
      <c r="OKM81" s="797"/>
      <c r="OKN81" s="797"/>
      <c r="OKO81" s="797"/>
      <c r="OKP81" s="797"/>
      <c r="OKQ81" s="797"/>
      <c r="OKR81" s="797"/>
      <c r="OKS81" s="797"/>
      <c r="OKT81" s="797"/>
      <c r="OKU81" s="797"/>
      <c r="OKV81" s="797"/>
      <c r="OKW81" s="797"/>
      <c r="OKX81" s="797"/>
      <c r="OKY81" s="797"/>
      <c r="OKZ81" s="797"/>
      <c r="OLA81" s="797"/>
      <c r="OLB81" s="797"/>
      <c r="OLC81" s="797"/>
      <c r="OLD81" s="797"/>
      <c r="OLE81" s="797"/>
      <c r="OLF81" s="797"/>
      <c r="OLG81" s="797"/>
      <c r="OLH81" s="797"/>
      <c r="OLI81" s="797"/>
      <c r="OLJ81" s="797"/>
      <c r="OLK81" s="797"/>
      <c r="OLL81" s="797"/>
      <c r="OLM81" s="797"/>
      <c r="OLN81" s="797"/>
      <c r="OLO81" s="797"/>
      <c r="OLP81" s="797"/>
      <c r="OLQ81" s="797"/>
      <c r="OLR81" s="797"/>
      <c r="OLS81" s="797"/>
      <c r="OLT81" s="797"/>
      <c r="OLU81" s="797"/>
      <c r="OLV81" s="797"/>
      <c r="OLW81" s="797"/>
      <c r="OLX81" s="797"/>
      <c r="OLY81" s="797"/>
      <c r="OLZ81" s="797"/>
      <c r="OMA81" s="797"/>
      <c r="OMB81" s="797"/>
      <c r="OMC81" s="797"/>
      <c r="OMD81" s="797"/>
      <c r="OME81" s="797"/>
      <c r="OMF81" s="797"/>
      <c r="OMG81" s="797"/>
      <c r="OMH81" s="797"/>
      <c r="OMI81" s="797"/>
      <c r="OMJ81" s="797"/>
      <c r="OMK81" s="797"/>
      <c r="OML81" s="797"/>
      <c r="OMM81" s="797"/>
      <c r="OMN81" s="797"/>
      <c r="OMO81" s="797"/>
      <c r="OMP81" s="797"/>
      <c r="OMQ81" s="797"/>
      <c r="OMR81" s="797"/>
      <c r="OMS81" s="797"/>
      <c r="OMT81" s="797"/>
      <c r="OMU81" s="797"/>
      <c r="OMV81" s="797"/>
      <c r="OMW81" s="797"/>
      <c r="OMX81" s="797"/>
      <c r="OMY81" s="797"/>
      <c r="OMZ81" s="797"/>
      <c r="ONA81" s="797"/>
      <c r="ONB81" s="797"/>
      <c r="ONC81" s="797"/>
      <c r="OND81" s="797"/>
      <c r="ONE81" s="797"/>
      <c r="ONF81" s="797"/>
      <c r="ONG81" s="797"/>
      <c r="ONH81" s="797"/>
      <c r="ONI81" s="797"/>
      <c r="ONJ81" s="797"/>
      <c r="ONK81" s="797"/>
      <c r="ONL81" s="797"/>
      <c r="ONM81" s="797"/>
      <c r="ONN81" s="797"/>
      <c r="ONO81" s="797"/>
      <c r="ONP81" s="797"/>
      <c r="ONQ81" s="797"/>
      <c r="ONR81" s="797"/>
      <c r="ONS81" s="797"/>
      <c r="ONT81" s="797"/>
      <c r="ONU81" s="797"/>
      <c r="ONV81" s="797"/>
      <c r="ONW81" s="797"/>
      <c r="ONX81" s="797"/>
      <c r="ONY81" s="797"/>
      <c r="ONZ81" s="797"/>
      <c r="OOA81" s="797"/>
      <c r="OOB81" s="797"/>
      <c r="OOC81" s="797"/>
      <c r="OOD81" s="797"/>
      <c r="OOE81" s="797"/>
      <c r="OOF81" s="797"/>
      <c r="OOG81" s="797"/>
      <c r="OOH81" s="797"/>
      <c r="OOI81" s="797"/>
      <c r="OOJ81" s="797"/>
      <c r="OOK81" s="797"/>
      <c r="OOL81" s="797"/>
      <c r="OOM81" s="797"/>
      <c r="OON81" s="797"/>
      <c r="OOO81" s="797"/>
      <c r="OOP81" s="797"/>
      <c r="OOQ81" s="797"/>
      <c r="OOR81" s="797"/>
      <c r="OOS81" s="797"/>
      <c r="OOT81" s="797"/>
      <c r="OOU81" s="797"/>
      <c r="OOV81" s="797"/>
      <c r="OOW81" s="797"/>
      <c r="OOX81" s="797"/>
      <c r="OOY81" s="797"/>
      <c r="OOZ81" s="797"/>
      <c r="OPA81" s="797"/>
      <c r="OPB81" s="797"/>
      <c r="OPC81" s="797"/>
      <c r="OPD81" s="797"/>
      <c r="OPE81" s="797"/>
      <c r="OPF81" s="797"/>
      <c r="OPG81" s="797"/>
      <c r="OPH81" s="797"/>
      <c r="OPI81" s="797"/>
      <c r="OPJ81" s="797"/>
      <c r="OPK81" s="797"/>
      <c r="OPL81" s="797"/>
      <c r="OPM81" s="797"/>
      <c r="OPN81" s="797"/>
      <c r="OPO81" s="797"/>
      <c r="OPP81" s="797"/>
      <c r="OPQ81" s="797"/>
      <c r="OPR81" s="797"/>
      <c r="OPS81" s="797"/>
      <c r="OPT81" s="797"/>
      <c r="OPU81" s="797"/>
      <c r="OPV81" s="797"/>
      <c r="OPW81" s="797"/>
      <c r="OPX81" s="797"/>
      <c r="OPY81" s="797"/>
      <c r="OPZ81" s="797"/>
      <c r="OQA81" s="797"/>
      <c r="OQB81" s="797"/>
      <c r="OQC81" s="797"/>
      <c r="OQD81" s="797"/>
      <c r="OQE81" s="797"/>
      <c r="OQF81" s="797"/>
      <c r="OQG81" s="797"/>
      <c r="OQH81" s="797"/>
      <c r="OQI81" s="797"/>
      <c r="OQJ81" s="797"/>
      <c r="OQK81" s="797"/>
      <c r="OQL81" s="797"/>
      <c r="OQM81" s="797"/>
      <c r="OQN81" s="797"/>
      <c r="OQO81" s="797"/>
      <c r="OQP81" s="797"/>
      <c r="OQQ81" s="797"/>
      <c r="OQR81" s="797"/>
      <c r="OQS81" s="797"/>
      <c r="OQT81" s="797"/>
      <c r="OQU81" s="797"/>
      <c r="OQV81" s="797"/>
      <c r="OQW81" s="797"/>
      <c r="OQX81" s="797"/>
      <c r="OQY81" s="797"/>
      <c r="OQZ81" s="797"/>
      <c r="ORA81" s="797"/>
      <c r="ORB81" s="797"/>
      <c r="ORC81" s="797"/>
      <c r="ORD81" s="797"/>
      <c r="ORE81" s="797"/>
      <c r="ORF81" s="797"/>
      <c r="ORG81" s="797"/>
      <c r="ORH81" s="797"/>
      <c r="ORI81" s="797"/>
      <c r="ORJ81" s="797"/>
      <c r="ORK81" s="797"/>
      <c r="ORL81" s="797"/>
      <c r="ORM81" s="797"/>
      <c r="ORN81" s="797"/>
      <c r="ORO81" s="797"/>
      <c r="ORP81" s="797"/>
      <c r="ORQ81" s="797"/>
      <c r="ORR81" s="797"/>
      <c r="ORS81" s="797"/>
      <c r="ORT81" s="797"/>
      <c r="ORU81" s="797"/>
      <c r="ORV81" s="797"/>
      <c r="ORW81" s="797"/>
      <c r="ORX81" s="797"/>
      <c r="ORY81" s="797"/>
      <c r="ORZ81" s="797"/>
      <c r="OSA81" s="797"/>
      <c r="OSB81" s="797"/>
      <c r="OSC81" s="797"/>
      <c r="OSD81" s="797"/>
      <c r="OSE81" s="797"/>
      <c r="OSF81" s="797"/>
      <c r="OSG81" s="797"/>
      <c r="OSH81" s="797"/>
      <c r="OSI81" s="797"/>
      <c r="OSJ81" s="797"/>
      <c r="OSK81" s="797"/>
      <c r="OSL81" s="797"/>
      <c r="OSM81" s="797"/>
      <c r="OSN81" s="797"/>
      <c r="OSO81" s="797"/>
      <c r="OSP81" s="797"/>
      <c r="OSQ81" s="797"/>
      <c r="OSR81" s="797"/>
      <c r="OSS81" s="797"/>
      <c r="OST81" s="797"/>
      <c r="OSU81" s="797"/>
      <c r="OSV81" s="797"/>
      <c r="OSW81" s="797"/>
      <c r="OSX81" s="797"/>
      <c r="OSY81" s="797"/>
      <c r="OSZ81" s="797"/>
      <c r="OTA81" s="797"/>
      <c r="OTB81" s="797"/>
      <c r="OTC81" s="797"/>
      <c r="OTD81" s="797"/>
      <c r="OTE81" s="797"/>
      <c r="OTF81" s="797"/>
      <c r="OTG81" s="797"/>
      <c r="OTH81" s="797"/>
      <c r="OTI81" s="797"/>
      <c r="OTJ81" s="797"/>
      <c r="OTK81" s="797"/>
      <c r="OTL81" s="797"/>
      <c r="OTM81" s="797"/>
      <c r="OTN81" s="797"/>
      <c r="OTO81" s="797"/>
      <c r="OTP81" s="797"/>
      <c r="OTQ81" s="797"/>
      <c r="OTR81" s="797"/>
      <c r="OTS81" s="797"/>
      <c r="OTT81" s="797"/>
      <c r="OTU81" s="797"/>
      <c r="OTV81" s="797"/>
      <c r="OTW81" s="797"/>
      <c r="OTX81" s="797"/>
      <c r="OTY81" s="797"/>
      <c r="OTZ81" s="797"/>
      <c r="OUA81" s="797"/>
      <c r="OUB81" s="797"/>
      <c r="OUC81" s="797"/>
      <c r="OUD81" s="797"/>
      <c r="OUE81" s="797"/>
      <c r="OUF81" s="797"/>
      <c r="OUG81" s="797"/>
      <c r="OUH81" s="797"/>
      <c r="OUI81" s="797"/>
      <c r="OUJ81" s="797"/>
      <c r="OUK81" s="797"/>
      <c r="OUL81" s="797"/>
      <c r="OUM81" s="797"/>
      <c r="OUN81" s="797"/>
      <c r="OUO81" s="797"/>
      <c r="OUP81" s="797"/>
      <c r="OUQ81" s="797"/>
      <c r="OUR81" s="797"/>
      <c r="OUS81" s="797"/>
      <c r="OUT81" s="797"/>
      <c r="OUU81" s="797"/>
      <c r="OUV81" s="797"/>
      <c r="OUW81" s="797"/>
      <c r="OUX81" s="797"/>
      <c r="OUY81" s="797"/>
      <c r="OUZ81" s="797"/>
      <c r="OVA81" s="797"/>
      <c r="OVB81" s="797"/>
      <c r="OVC81" s="797"/>
      <c r="OVD81" s="797"/>
      <c r="OVE81" s="797"/>
      <c r="OVF81" s="797"/>
      <c r="OVG81" s="797"/>
      <c r="OVH81" s="797"/>
      <c r="OVI81" s="797"/>
      <c r="OVJ81" s="797"/>
      <c r="OVK81" s="797"/>
      <c r="OVL81" s="797"/>
      <c r="OVM81" s="797"/>
      <c r="OVN81" s="797"/>
      <c r="OVO81" s="797"/>
      <c r="OVP81" s="797"/>
      <c r="OVQ81" s="797"/>
      <c r="OVR81" s="797"/>
      <c r="OVS81" s="797"/>
      <c r="OVT81" s="797"/>
      <c r="OVU81" s="797"/>
      <c r="OVV81" s="797"/>
      <c r="OVW81" s="797"/>
      <c r="OVX81" s="797"/>
      <c r="OVY81" s="797"/>
      <c r="OVZ81" s="797"/>
      <c r="OWA81" s="797"/>
      <c r="OWB81" s="797"/>
      <c r="OWC81" s="797"/>
      <c r="OWD81" s="797"/>
      <c r="OWE81" s="797"/>
      <c r="OWF81" s="797"/>
      <c r="OWG81" s="797"/>
      <c r="OWH81" s="797"/>
      <c r="OWI81" s="797"/>
      <c r="OWJ81" s="797"/>
      <c r="OWK81" s="797"/>
      <c r="OWL81" s="797"/>
      <c r="OWM81" s="797"/>
      <c r="OWN81" s="797"/>
      <c r="OWO81" s="797"/>
      <c r="OWP81" s="797"/>
      <c r="OWQ81" s="797"/>
      <c r="OWR81" s="797"/>
      <c r="OWS81" s="797"/>
      <c r="OWT81" s="797"/>
      <c r="OWU81" s="797"/>
      <c r="OWV81" s="797"/>
      <c r="OWW81" s="797"/>
      <c r="OWX81" s="797"/>
      <c r="OWY81" s="797"/>
      <c r="OWZ81" s="797"/>
      <c r="OXA81" s="797"/>
      <c r="OXB81" s="797"/>
      <c r="OXC81" s="797"/>
      <c r="OXD81" s="797"/>
      <c r="OXE81" s="797"/>
      <c r="OXF81" s="797"/>
      <c r="OXG81" s="797"/>
      <c r="OXH81" s="797"/>
      <c r="OXI81" s="797"/>
      <c r="OXJ81" s="797"/>
      <c r="OXK81" s="797"/>
      <c r="OXL81" s="797"/>
      <c r="OXM81" s="797"/>
      <c r="OXN81" s="797"/>
      <c r="OXO81" s="797"/>
      <c r="OXP81" s="797"/>
      <c r="OXQ81" s="797"/>
      <c r="OXR81" s="797"/>
      <c r="OXS81" s="797"/>
      <c r="OXT81" s="797"/>
      <c r="OXU81" s="797"/>
      <c r="OXV81" s="797"/>
      <c r="OXW81" s="797"/>
      <c r="OXX81" s="797"/>
      <c r="OXY81" s="797"/>
      <c r="OXZ81" s="797"/>
      <c r="OYA81" s="797"/>
      <c r="OYB81" s="797"/>
      <c r="OYC81" s="797"/>
      <c r="OYD81" s="797"/>
      <c r="OYE81" s="797"/>
      <c r="OYF81" s="797"/>
      <c r="OYG81" s="797"/>
      <c r="OYH81" s="797"/>
      <c r="OYI81" s="797"/>
      <c r="OYJ81" s="797"/>
      <c r="OYK81" s="797"/>
      <c r="OYL81" s="797"/>
      <c r="OYM81" s="797"/>
      <c r="OYN81" s="797"/>
      <c r="OYO81" s="797"/>
      <c r="OYP81" s="797"/>
      <c r="OYQ81" s="797"/>
      <c r="OYR81" s="797"/>
      <c r="OYS81" s="797"/>
      <c r="OYT81" s="797"/>
      <c r="OYU81" s="797"/>
      <c r="OYV81" s="797"/>
      <c r="OYW81" s="797"/>
      <c r="OYX81" s="797"/>
      <c r="OYY81" s="797"/>
      <c r="OYZ81" s="797"/>
      <c r="OZA81" s="797"/>
      <c r="OZB81" s="797"/>
      <c r="OZC81" s="797"/>
      <c r="OZD81" s="797"/>
      <c r="OZE81" s="797"/>
      <c r="OZF81" s="797"/>
      <c r="OZG81" s="797"/>
      <c r="OZH81" s="797"/>
      <c r="OZI81" s="797"/>
      <c r="OZJ81" s="797"/>
      <c r="OZK81" s="797"/>
      <c r="OZL81" s="797"/>
      <c r="OZM81" s="797"/>
      <c r="OZN81" s="797"/>
      <c r="OZO81" s="797"/>
      <c r="OZP81" s="797"/>
      <c r="OZQ81" s="797"/>
      <c r="OZR81" s="797"/>
      <c r="OZS81" s="797"/>
      <c r="OZT81" s="797"/>
      <c r="OZU81" s="797"/>
      <c r="OZV81" s="797"/>
      <c r="OZW81" s="797"/>
      <c r="OZX81" s="797"/>
      <c r="OZY81" s="797"/>
      <c r="OZZ81" s="797"/>
      <c r="PAA81" s="797"/>
      <c r="PAB81" s="797"/>
      <c r="PAC81" s="797"/>
      <c r="PAD81" s="797"/>
      <c r="PAE81" s="797"/>
      <c r="PAF81" s="797"/>
      <c r="PAG81" s="797"/>
      <c r="PAH81" s="797"/>
      <c r="PAI81" s="797"/>
      <c r="PAJ81" s="797"/>
      <c r="PAK81" s="797"/>
      <c r="PAL81" s="797"/>
      <c r="PAM81" s="797"/>
      <c r="PAN81" s="797"/>
      <c r="PAO81" s="797"/>
      <c r="PAP81" s="797"/>
      <c r="PAQ81" s="797"/>
      <c r="PAR81" s="797"/>
      <c r="PAS81" s="797"/>
      <c r="PAT81" s="797"/>
      <c r="PAU81" s="797"/>
      <c r="PAV81" s="797"/>
      <c r="PAW81" s="797"/>
      <c r="PAX81" s="797"/>
      <c r="PAY81" s="797"/>
      <c r="PAZ81" s="797"/>
      <c r="PBA81" s="797"/>
      <c r="PBB81" s="797"/>
      <c r="PBC81" s="797"/>
      <c r="PBD81" s="797"/>
      <c r="PBE81" s="797"/>
      <c r="PBF81" s="797"/>
      <c r="PBG81" s="797"/>
      <c r="PBH81" s="797"/>
      <c r="PBI81" s="797"/>
      <c r="PBJ81" s="797"/>
      <c r="PBK81" s="797"/>
      <c r="PBL81" s="797"/>
      <c r="PBM81" s="797"/>
      <c r="PBN81" s="797"/>
      <c r="PBO81" s="797"/>
      <c r="PBP81" s="797"/>
      <c r="PBQ81" s="797"/>
      <c r="PBR81" s="797"/>
      <c r="PBS81" s="797"/>
      <c r="PBT81" s="797"/>
      <c r="PBU81" s="797"/>
      <c r="PBV81" s="797"/>
      <c r="PBW81" s="797"/>
      <c r="PBX81" s="797"/>
      <c r="PBY81" s="797"/>
      <c r="PBZ81" s="797"/>
      <c r="PCA81" s="797"/>
      <c r="PCB81" s="797"/>
      <c r="PCC81" s="797"/>
      <c r="PCD81" s="797"/>
      <c r="PCE81" s="797"/>
      <c r="PCF81" s="797"/>
      <c r="PCG81" s="797"/>
      <c r="PCH81" s="797"/>
      <c r="PCI81" s="797"/>
      <c r="PCJ81" s="797"/>
      <c r="PCK81" s="797"/>
      <c r="PCL81" s="797"/>
      <c r="PCM81" s="797"/>
      <c r="PCN81" s="797"/>
      <c r="PCO81" s="797"/>
      <c r="PCP81" s="797"/>
      <c r="PCQ81" s="797"/>
      <c r="PCR81" s="797"/>
      <c r="PCS81" s="797"/>
      <c r="PCT81" s="797"/>
      <c r="PCU81" s="797"/>
      <c r="PCV81" s="797"/>
      <c r="PCW81" s="797"/>
      <c r="PCX81" s="797"/>
      <c r="PCY81" s="797"/>
      <c r="PCZ81" s="797"/>
      <c r="PDA81" s="797"/>
      <c r="PDB81" s="797"/>
      <c r="PDC81" s="797"/>
      <c r="PDD81" s="797"/>
      <c r="PDE81" s="797"/>
      <c r="PDF81" s="797"/>
      <c r="PDG81" s="797"/>
      <c r="PDH81" s="797"/>
      <c r="PDI81" s="797"/>
      <c r="PDJ81" s="797"/>
      <c r="PDK81" s="797"/>
      <c r="PDL81" s="797"/>
      <c r="PDM81" s="797"/>
      <c r="PDN81" s="797"/>
      <c r="PDO81" s="797"/>
      <c r="PDP81" s="797"/>
      <c r="PDQ81" s="797"/>
      <c r="PDR81" s="797"/>
      <c r="PDS81" s="797"/>
      <c r="PDT81" s="797"/>
      <c r="PDU81" s="797"/>
      <c r="PDV81" s="797"/>
      <c r="PDW81" s="797"/>
      <c r="PDX81" s="797"/>
      <c r="PDY81" s="797"/>
      <c r="PDZ81" s="797"/>
      <c r="PEA81" s="797"/>
      <c r="PEB81" s="797"/>
      <c r="PEC81" s="797"/>
      <c r="PED81" s="797"/>
      <c r="PEE81" s="797"/>
      <c r="PEF81" s="797"/>
      <c r="PEG81" s="797"/>
      <c r="PEH81" s="797"/>
      <c r="PEI81" s="797"/>
      <c r="PEJ81" s="797"/>
      <c r="PEK81" s="797"/>
      <c r="PEL81" s="797"/>
      <c r="PEM81" s="797"/>
      <c r="PEN81" s="797"/>
      <c r="PEO81" s="797"/>
      <c r="PEP81" s="797"/>
      <c r="PEQ81" s="797"/>
      <c r="PER81" s="797"/>
      <c r="PES81" s="797"/>
      <c r="PET81" s="797"/>
      <c r="PEU81" s="797"/>
      <c r="PEV81" s="797"/>
      <c r="PEW81" s="797"/>
      <c r="PEX81" s="797"/>
      <c r="PEY81" s="797"/>
      <c r="PEZ81" s="797"/>
      <c r="PFA81" s="797"/>
      <c r="PFB81" s="797"/>
      <c r="PFC81" s="797"/>
      <c r="PFD81" s="797"/>
      <c r="PFE81" s="797"/>
      <c r="PFF81" s="797"/>
      <c r="PFG81" s="797"/>
      <c r="PFH81" s="797"/>
      <c r="PFI81" s="797"/>
      <c r="PFJ81" s="797"/>
      <c r="PFK81" s="797"/>
      <c r="PFL81" s="797"/>
      <c r="PFM81" s="797"/>
      <c r="PFN81" s="797"/>
      <c r="PFO81" s="797"/>
      <c r="PFP81" s="797"/>
      <c r="PFQ81" s="797"/>
      <c r="PFR81" s="797"/>
      <c r="PFS81" s="797"/>
      <c r="PFT81" s="797"/>
      <c r="PFU81" s="797"/>
      <c r="PFV81" s="797"/>
      <c r="PFW81" s="797"/>
      <c r="PFX81" s="797"/>
      <c r="PFY81" s="797"/>
      <c r="PFZ81" s="797"/>
      <c r="PGA81" s="797"/>
      <c r="PGB81" s="797"/>
      <c r="PGC81" s="797"/>
      <c r="PGD81" s="797"/>
      <c r="PGE81" s="797"/>
      <c r="PGF81" s="797"/>
      <c r="PGG81" s="797"/>
      <c r="PGH81" s="797"/>
      <c r="PGI81" s="797"/>
      <c r="PGJ81" s="797"/>
      <c r="PGK81" s="797"/>
      <c r="PGL81" s="797"/>
      <c r="PGM81" s="797"/>
      <c r="PGN81" s="797"/>
      <c r="PGO81" s="797"/>
      <c r="PGP81" s="797"/>
      <c r="PGQ81" s="797"/>
      <c r="PGR81" s="797"/>
      <c r="PGS81" s="797"/>
      <c r="PGT81" s="797"/>
      <c r="PGU81" s="797"/>
      <c r="PGV81" s="797"/>
      <c r="PGW81" s="797"/>
      <c r="PGX81" s="797"/>
      <c r="PGY81" s="797"/>
      <c r="PGZ81" s="797"/>
      <c r="PHA81" s="797"/>
      <c r="PHB81" s="797"/>
      <c r="PHC81" s="797"/>
      <c r="PHD81" s="797"/>
      <c r="PHE81" s="797"/>
      <c r="PHF81" s="797"/>
      <c r="PHG81" s="797"/>
      <c r="PHH81" s="797"/>
      <c r="PHI81" s="797"/>
      <c r="PHJ81" s="797"/>
      <c r="PHK81" s="797"/>
      <c r="PHL81" s="797"/>
      <c r="PHM81" s="797"/>
      <c r="PHN81" s="797"/>
      <c r="PHO81" s="797"/>
      <c r="PHP81" s="797"/>
      <c r="PHQ81" s="797"/>
      <c r="PHR81" s="797"/>
      <c r="PHS81" s="797"/>
      <c r="PHT81" s="797"/>
      <c r="PHU81" s="797"/>
      <c r="PHV81" s="797"/>
      <c r="PHW81" s="797"/>
      <c r="PHX81" s="797"/>
      <c r="PHY81" s="797"/>
      <c r="PHZ81" s="797"/>
      <c r="PIA81" s="797"/>
      <c r="PIB81" s="797"/>
      <c r="PIC81" s="797"/>
      <c r="PID81" s="797"/>
      <c r="PIE81" s="797"/>
      <c r="PIF81" s="797"/>
      <c r="PIG81" s="797"/>
      <c r="PIH81" s="797"/>
      <c r="PII81" s="797"/>
      <c r="PIJ81" s="797"/>
      <c r="PIK81" s="797"/>
      <c r="PIL81" s="797"/>
      <c r="PIM81" s="797"/>
      <c r="PIN81" s="797"/>
      <c r="PIO81" s="797"/>
      <c r="PIP81" s="797"/>
      <c r="PIQ81" s="797"/>
      <c r="PIR81" s="797"/>
      <c r="PIS81" s="797"/>
      <c r="PIT81" s="797"/>
      <c r="PIU81" s="797"/>
      <c r="PIV81" s="797"/>
      <c r="PIW81" s="797"/>
      <c r="PIX81" s="797"/>
      <c r="PIY81" s="797"/>
      <c r="PIZ81" s="797"/>
      <c r="PJA81" s="797"/>
      <c r="PJB81" s="797"/>
      <c r="PJC81" s="797"/>
      <c r="PJD81" s="797"/>
      <c r="PJE81" s="797"/>
      <c r="PJF81" s="797"/>
      <c r="PJG81" s="797"/>
      <c r="PJH81" s="797"/>
      <c r="PJI81" s="797"/>
      <c r="PJJ81" s="797"/>
      <c r="PJK81" s="797"/>
      <c r="PJL81" s="797"/>
      <c r="PJM81" s="797"/>
      <c r="PJN81" s="797"/>
      <c r="PJO81" s="797"/>
      <c r="PJP81" s="797"/>
      <c r="PJQ81" s="797"/>
      <c r="PJR81" s="797"/>
      <c r="PJS81" s="797"/>
      <c r="PJT81" s="797"/>
      <c r="PJU81" s="797"/>
      <c r="PJV81" s="797"/>
      <c r="PJW81" s="797"/>
      <c r="PJX81" s="797"/>
      <c r="PJY81" s="797"/>
      <c r="PJZ81" s="797"/>
      <c r="PKA81" s="797"/>
      <c r="PKB81" s="797"/>
      <c r="PKC81" s="797"/>
      <c r="PKD81" s="797"/>
      <c r="PKE81" s="797"/>
      <c r="PKF81" s="797"/>
      <c r="PKG81" s="797"/>
      <c r="PKH81" s="797"/>
      <c r="PKI81" s="797"/>
      <c r="PKJ81" s="797"/>
      <c r="PKK81" s="797"/>
      <c r="PKL81" s="797"/>
      <c r="PKM81" s="797"/>
      <c r="PKN81" s="797"/>
      <c r="PKO81" s="797"/>
      <c r="PKP81" s="797"/>
      <c r="PKQ81" s="797"/>
      <c r="PKR81" s="797"/>
      <c r="PKS81" s="797"/>
      <c r="PKT81" s="797"/>
      <c r="PKU81" s="797"/>
      <c r="PKV81" s="797"/>
      <c r="PKW81" s="797"/>
      <c r="PKX81" s="797"/>
      <c r="PKY81" s="797"/>
      <c r="PKZ81" s="797"/>
      <c r="PLA81" s="797"/>
      <c r="PLB81" s="797"/>
      <c r="PLC81" s="797"/>
      <c r="PLD81" s="797"/>
      <c r="PLE81" s="797"/>
      <c r="PLF81" s="797"/>
      <c r="PLG81" s="797"/>
      <c r="PLH81" s="797"/>
      <c r="PLI81" s="797"/>
      <c r="PLJ81" s="797"/>
      <c r="PLK81" s="797"/>
      <c r="PLL81" s="797"/>
      <c r="PLM81" s="797"/>
      <c r="PLN81" s="797"/>
      <c r="PLO81" s="797"/>
      <c r="PLP81" s="797"/>
      <c r="PLQ81" s="797"/>
      <c r="PLR81" s="797"/>
      <c r="PLS81" s="797"/>
      <c r="PLT81" s="797"/>
      <c r="PLU81" s="797"/>
      <c r="PLV81" s="797"/>
      <c r="PLW81" s="797"/>
      <c r="PLX81" s="797"/>
      <c r="PLY81" s="797"/>
      <c r="PLZ81" s="797"/>
      <c r="PMA81" s="797"/>
      <c r="PMB81" s="797"/>
      <c r="PMC81" s="797"/>
      <c r="PMD81" s="797"/>
      <c r="PME81" s="797"/>
      <c r="PMF81" s="797"/>
      <c r="PMG81" s="797"/>
      <c r="PMH81" s="797"/>
      <c r="PMI81" s="797"/>
      <c r="PMJ81" s="797"/>
      <c r="PMK81" s="797"/>
      <c r="PML81" s="797"/>
      <c r="PMM81" s="797"/>
      <c r="PMN81" s="797"/>
      <c r="PMO81" s="797"/>
      <c r="PMP81" s="797"/>
      <c r="PMQ81" s="797"/>
      <c r="PMR81" s="797"/>
      <c r="PMS81" s="797"/>
      <c r="PMT81" s="797"/>
      <c r="PMU81" s="797"/>
      <c r="PMV81" s="797"/>
      <c r="PMW81" s="797"/>
      <c r="PMX81" s="797"/>
      <c r="PMY81" s="797"/>
      <c r="PMZ81" s="797"/>
      <c r="PNA81" s="797"/>
      <c r="PNB81" s="797"/>
      <c r="PNC81" s="797"/>
      <c r="PND81" s="797"/>
      <c r="PNE81" s="797"/>
      <c r="PNF81" s="797"/>
      <c r="PNG81" s="797"/>
      <c r="PNH81" s="797"/>
      <c r="PNI81" s="797"/>
      <c r="PNJ81" s="797"/>
      <c r="PNK81" s="797"/>
      <c r="PNL81" s="797"/>
      <c r="PNM81" s="797"/>
      <c r="PNN81" s="797"/>
      <c r="PNO81" s="797"/>
      <c r="PNP81" s="797"/>
      <c r="PNQ81" s="797"/>
      <c r="PNR81" s="797"/>
      <c r="PNS81" s="797"/>
      <c r="PNT81" s="797"/>
      <c r="PNU81" s="797"/>
      <c r="PNV81" s="797"/>
      <c r="PNW81" s="797"/>
      <c r="PNX81" s="797"/>
      <c r="PNY81" s="797"/>
      <c r="PNZ81" s="797"/>
      <c r="POA81" s="797"/>
      <c r="POB81" s="797"/>
      <c r="POC81" s="797"/>
      <c r="POD81" s="797"/>
      <c r="POE81" s="797"/>
      <c r="POF81" s="797"/>
      <c r="POG81" s="797"/>
      <c r="POH81" s="797"/>
      <c r="POI81" s="797"/>
      <c r="POJ81" s="797"/>
      <c r="POK81" s="797"/>
      <c r="POL81" s="797"/>
      <c r="POM81" s="797"/>
      <c r="PON81" s="797"/>
      <c r="POO81" s="797"/>
      <c r="POP81" s="797"/>
      <c r="POQ81" s="797"/>
      <c r="POR81" s="797"/>
      <c r="POS81" s="797"/>
      <c r="POT81" s="797"/>
      <c r="POU81" s="797"/>
      <c r="POV81" s="797"/>
      <c r="POW81" s="797"/>
      <c r="POX81" s="797"/>
      <c r="POY81" s="797"/>
      <c r="POZ81" s="797"/>
      <c r="PPA81" s="797"/>
      <c r="PPB81" s="797"/>
      <c r="PPC81" s="797"/>
      <c r="PPD81" s="797"/>
      <c r="PPE81" s="797"/>
      <c r="PPF81" s="797"/>
      <c r="PPG81" s="797"/>
      <c r="PPH81" s="797"/>
      <c r="PPI81" s="797"/>
      <c r="PPJ81" s="797"/>
      <c r="PPK81" s="797"/>
      <c r="PPL81" s="797"/>
      <c r="PPM81" s="797"/>
      <c r="PPN81" s="797"/>
      <c r="PPO81" s="797"/>
      <c r="PPP81" s="797"/>
      <c r="PPQ81" s="797"/>
      <c r="PPR81" s="797"/>
      <c r="PPS81" s="797"/>
      <c r="PPT81" s="797"/>
      <c r="PPU81" s="797"/>
      <c r="PPV81" s="797"/>
      <c r="PPW81" s="797"/>
      <c r="PPX81" s="797"/>
      <c r="PPY81" s="797"/>
      <c r="PPZ81" s="797"/>
      <c r="PQA81" s="797"/>
      <c r="PQB81" s="797"/>
      <c r="PQC81" s="797"/>
      <c r="PQD81" s="797"/>
      <c r="PQE81" s="797"/>
      <c r="PQF81" s="797"/>
      <c r="PQG81" s="797"/>
      <c r="PQH81" s="797"/>
      <c r="PQI81" s="797"/>
      <c r="PQJ81" s="797"/>
      <c r="PQK81" s="797"/>
      <c r="PQL81" s="797"/>
      <c r="PQM81" s="797"/>
      <c r="PQN81" s="797"/>
      <c r="PQO81" s="797"/>
      <c r="PQP81" s="797"/>
      <c r="PQQ81" s="797"/>
      <c r="PQR81" s="797"/>
      <c r="PQS81" s="797"/>
      <c r="PQT81" s="797"/>
      <c r="PQU81" s="797"/>
      <c r="PQV81" s="797"/>
      <c r="PQW81" s="797"/>
      <c r="PQX81" s="797"/>
      <c r="PQY81" s="797"/>
      <c r="PQZ81" s="797"/>
      <c r="PRA81" s="797"/>
      <c r="PRB81" s="797"/>
      <c r="PRC81" s="797"/>
      <c r="PRD81" s="797"/>
      <c r="PRE81" s="797"/>
      <c r="PRF81" s="797"/>
      <c r="PRG81" s="797"/>
      <c r="PRH81" s="797"/>
      <c r="PRI81" s="797"/>
      <c r="PRJ81" s="797"/>
      <c r="PRK81" s="797"/>
      <c r="PRL81" s="797"/>
      <c r="PRM81" s="797"/>
      <c r="PRN81" s="797"/>
      <c r="PRO81" s="797"/>
      <c r="PRP81" s="797"/>
      <c r="PRQ81" s="797"/>
      <c r="PRR81" s="797"/>
      <c r="PRS81" s="797"/>
      <c r="PRT81" s="797"/>
      <c r="PRU81" s="797"/>
      <c r="PRV81" s="797"/>
      <c r="PRW81" s="797"/>
      <c r="PRX81" s="797"/>
      <c r="PRY81" s="797"/>
      <c r="PRZ81" s="797"/>
      <c r="PSA81" s="797"/>
      <c r="PSB81" s="797"/>
      <c r="PSC81" s="797"/>
      <c r="PSD81" s="797"/>
      <c r="PSE81" s="797"/>
      <c r="PSF81" s="797"/>
      <c r="PSG81" s="797"/>
      <c r="PSH81" s="797"/>
      <c r="PSI81" s="797"/>
      <c r="PSJ81" s="797"/>
      <c r="PSK81" s="797"/>
      <c r="PSL81" s="797"/>
      <c r="PSM81" s="797"/>
      <c r="PSN81" s="797"/>
      <c r="PSO81" s="797"/>
      <c r="PSP81" s="797"/>
      <c r="PSQ81" s="797"/>
      <c r="PSR81" s="797"/>
      <c r="PSS81" s="797"/>
      <c r="PST81" s="797"/>
      <c r="PSU81" s="797"/>
      <c r="PSV81" s="797"/>
      <c r="PSW81" s="797"/>
      <c r="PSX81" s="797"/>
      <c r="PSY81" s="797"/>
      <c r="PSZ81" s="797"/>
      <c r="PTA81" s="797"/>
      <c r="PTB81" s="797"/>
      <c r="PTC81" s="797"/>
      <c r="PTD81" s="797"/>
      <c r="PTE81" s="797"/>
      <c r="PTF81" s="797"/>
      <c r="PTG81" s="797"/>
      <c r="PTH81" s="797"/>
      <c r="PTI81" s="797"/>
      <c r="PTJ81" s="797"/>
      <c r="PTK81" s="797"/>
      <c r="PTL81" s="797"/>
      <c r="PTM81" s="797"/>
      <c r="PTN81" s="797"/>
      <c r="PTO81" s="797"/>
      <c r="PTP81" s="797"/>
      <c r="PTQ81" s="797"/>
      <c r="PTR81" s="797"/>
      <c r="PTS81" s="797"/>
      <c r="PTT81" s="797"/>
      <c r="PTU81" s="797"/>
      <c r="PTV81" s="797"/>
      <c r="PTW81" s="797"/>
      <c r="PTX81" s="797"/>
      <c r="PTY81" s="797"/>
      <c r="PTZ81" s="797"/>
      <c r="PUA81" s="797"/>
      <c r="PUB81" s="797"/>
      <c r="PUC81" s="797"/>
      <c r="PUD81" s="797"/>
      <c r="PUE81" s="797"/>
      <c r="PUF81" s="797"/>
      <c r="PUG81" s="797"/>
      <c r="PUH81" s="797"/>
      <c r="PUI81" s="797"/>
      <c r="PUJ81" s="797"/>
      <c r="PUK81" s="797"/>
      <c r="PUL81" s="797"/>
      <c r="PUM81" s="797"/>
      <c r="PUN81" s="797"/>
      <c r="PUO81" s="797"/>
      <c r="PUP81" s="797"/>
      <c r="PUQ81" s="797"/>
      <c r="PUR81" s="797"/>
      <c r="PUS81" s="797"/>
      <c r="PUT81" s="797"/>
      <c r="PUU81" s="797"/>
      <c r="PUV81" s="797"/>
      <c r="PUW81" s="797"/>
      <c r="PUX81" s="797"/>
      <c r="PUY81" s="797"/>
      <c r="PUZ81" s="797"/>
      <c r="PVA81" s="797"/>
      <c r="PVB81" s="797"/>
      <c r="PVC81" s="797"/>
      <c r="PVD81" s="797"/>
      <c r="PVE81" s="797"/>
      <c r="PVF81" s="797"/>
      <c r="PVG81" s="797"/>
      <c r="PVH81" s="797"/>
      <c r="PVI81" s="797"/>
      <c r="PVJ81" s="797"/>
      <c r="PVK81" s="797"/>
      <c r="PVL81" s="797"/>
      <c r="PVM81" s="797"/>
      <c r="PVN81" s="797"/>
      <c r="PVO81" s="797"/>
      <c r="PVP81" s="797"/>
      <c r="PVQ81" s="797"/>
      <c r="PVR81" s="797"/>
      <c r="PVS81" s="797"/>
      <c r="PVT81" s="797"/>
      <c r="PVU81" s="797"/>
      <c r="PVV81" s="797"/>
      <c r="PVW81" s="797"/>
      <c r="PVX81" s="797"/>
      <c r="PVY81" s="797"/>
      <c r="PVZ81" s="797"/>
      <c r="PWA81" s="797"/>
      <c r="PWB81" s="797"/>
      <c r="PWC81" s="797"/>
      <c r="PWD81" s="797"/>
      <c r="PWE81" s="797"/>
      <c r="PWF81" s="797"/>
      <c r="PWG81" s="797"/>
      <c r="PWH81" s="797"/>
      <c r="PWI81" s="797"/>
      <c r="PWJ81" s="797"/>
      <c r="PWK81" s="797"/>
      <c r="PWL81" s="797"/>
      <c r="PWM81" s="797"/>
      <c r="PWN81" s="797"/>
      <c r="PWO81" s="797"/>
      <c r="PWP81" s="797"/>
      <c r="PWQ81" s="797"/>
      <c r="PWR81" s="797"/>
      <c r="PWS81" s="797"/>
      <c r="PWT81" s="797"/>
      <c r="PWU81" s="797"/>
      <c r="PWV81" s="797"/>
      <c r="PWW81" s="797"/>
      <c r="PWX81" s="797"/>
      <c r="PWY81" s="797"/>
      <c r="PWZ81" s="797"/>
      <c r="PXA81" s="797"/>
      <c r="PXB81" s="797"/>
      <c r="PXC81" s="797"/>
      <c r="PXD81" s="797"/>
      <c r="PXE81" s="797"/>
      <c r="PXF81" s="797"/>
      <c r="PXG81" s="797"/>
      <c r="PXH81" s="797"/>
      <c r="PXI81" s="797"/>
      <c r="PXJ81" s="797"/>
      <c r="PXK81" s="797"/>
      <c r="PXL81" s="797"/>
      <c r="PXM81" s="797"/>
      <c r="PXN81" s="797"/>
      <c r="PXO81" s="797"/>
      <c r="PXP81" s="797"/>
      <c r="PXQ81" s="797"/>
      <c r="PXR81" s="797"/>
      <c r="PXS81" s="797"/>
      <c r="PXT81" s="797"/>
      <c r="PXU81" s="797"/>
      <c r="PXV81" s="797"/>
      <c r="PXW81" s="797"/>
      <c r="PXX81" s="797"/>
      <c r="PXY81" s="797"/>
      <c r="PXZ81" s="797"/>
      <c r="PYA81" s="797"/>
      <c r="PYB81" s="797"/>
      <c r="PYC81" s="797"/>
      <c r="PYD81" s="797"/>
      <c r="PYE81" s="797"/>
      <c r="PYF81" s="797"/>
      <c r="PYG81" s="797"/>
      <c r="PYH81" s="797"/>
      <c r="PYI81" s="797"/>
      <c r="PYJ81" s="797"/>
      <c r="PYK81" s="797"/>
      <c r="PYL81" s="797"/>
      <c r="PYM81" s="797"/>
      <c r="PYN81" s="797"/>
      <c r="PYO81" s="797"/>
      <c r="PYP81" s="797"/>
      <c r="PYQ81" s="797"/>
      <c r="PYR81" s="797"/>
      <c r="PYS81" s="797"/>
      <c r="PYT81" s="797"/>
      <c r="PYU81" s="797"/>
      <c r="PYV81" s="797"/>
      <c r="PYW81" s="797"/>
      <c r="PYX81" s="797"/>
      <c r="PYY81" s="797"/>
      <c r="PYZ81" s="797"/>
      <c r="PZA81" s="797"/>
      <c r="PZB81" s="797"/>
      <c r="PZC81" s="797"/>
      <c r="PZD81" s="797"/>
      <c r="PZE81" s="797"/>
      <c r="PZF81" s="797"/>
      <c r="PZG81" s="797"/>
      <c r="PZH81" s="797"/>
      <c r="PZI81" s="797"/>
      <c r="PZJ81" s="797"/>
      <c r="PZK81" s="797"/>
      <c r="PZL81" s="797"/>
      <c r="PZM81" s="797"/>
      <c r="PZN81" s="797"/>
      <c r="PZO81" s="797"/>
      <c r="PZP81" s="797"/>
      <c r="PZQ81" s="797"/>
      <c r="PZR81" s="797"/>
      <c r="PZS81" s="797"/>
      <c r="PZT81" s="797"/>
      <c r="PZU81" s="797"/>
      <c r="PZV81" s="797"/>
      <c r="PZW81" s="797"/>
      <c r="PZX81" s="797"/>
      <c r="PZY81" s="797"/>
      <c r="PZZ81" s="797"/>
      <c r="QAA81" s="797"/>
      <c r="QAB81" s="797"/>
      <c r="QAC81" s="797"/>
      <c r="QAD81" s="797"/>
      <c r="QAE81" s="797"/>
      <c r="QAF81" s="797"/>
      <c r="QAG81" s="797"/>
      <c r="QAH81" s="797"/>
      <c r="QAI81" s="797"/>
      <c r="QAJ81" s="797"/>
      <c r="QAK81" s="797"/>
      <c r="QAL81" s="797"/>
      <c r="QAM81" s="797"/>
      <c r="QAN81" s="797"/>
      <c r="QAO81" s="797"/>
      <c r="QAP81" s="797"/>
      <c r="QAQ81" s="797"/>
      <c r="QAR81" s="797"/>
      <c r="QAS81" s="797"/>
      <c r="QAT81" s="797"/>
      <c r="QAU81" s="797"/>
      <c r="QAV81" s="797"/>
      <c r="QAW81" s="797"/>
      <c r="QAX81" s="797"/>
      <c r="QAY81" s="797"/>
      <c r="QAZ81" s="797"/>
      <c r="QBA81" s="797"/>
      <c r="QBB81" s="797"/>
      <c r="QBC81" s="797"/>
      <c r="QBD81" s="797"/>
      <c r="QBE81" s="797"/>
      <c r="QBF81" s="797"/>
      <c r="QBG81" s="797"/>
      <c r="QBH81" s="797"/>
      <c r="QBI81" s="797"/>
      <c r="QBJ81" s="797"/>
      <c r="QBK81" s="797"/>
      <c r="QBL81" s="797"/>
      <c r="QBM81" s="797"/>
      <c r="QBN81" s="797"/>
      <c r="QBO81" s="797"/>
      <c r="QBP81" s="797"/>
      <c r="QBQ81" s="797"/>
      <c r="QBR81" s="797"/>
      <c r="QBS81" s="797"/>
      <c r="QBT81" s="797"/>
      <c r="QBU81" s="797"/>
      <c r="QBV81" s="797"/>
      <c r="QBW81" s="797"/>
      <c r="QBX81" s="797"/>
      <c r="QBY81" s="797"/>
      <c r="QBZ81" s="797"/>
      <c r="QCA81" s="797"/>
      <c r="QCB81" s="797"/>
      <c r="QCC81" s="797"/>
      <c r="QCD81" s="797"/>
      <c r="QCE81" s="797"/>
      <c r="QCF81" s="797"/>
      <c r="QCG81" s="797"/>
      <c r="QCH81" s="797"/>
      <c r="QCI81" s="797"/>
      <c r="QCJ81" s="797"/>
      <c r="QCK81" s="797"/>
      <c r="QCL81" s="797"/>
      <c r="QCM81" s="797"/>
      <c r="QCN81" s="797"/>
      <c r="QCO81" s="797"/>
      <c r="QCP81" s="797"/>
      <c r="QCQ81" s="797"/>
      <c r="QCR81" s="797"/>
      <c r="QCS81" s="797"/>
      <c r="QCT81" s="797"/>
      <c r="QCU81" s="797"/>
      <c r="QCV81" s="797"/>
      <c r="QCW81" s="797"/>
      <c r="QCX81" s="797"/>
      <c r="QCY81" s="797"/>
      <c r="QCZ81" s="797"/>
      <c r="QDA81" s="797"/>
      <c r="QDB81" s="797"/>
      <c r="QDC81" s="797"/>
      <c r="QDD81" s="797"/>
      <c r="QDE81" s="797"/>
      <c r="QDF81" s="797"/>
      <c r="QDG81" s="797"/>
      <c r="QDH81" s="797"/>
      <c r="QDI81" s="797"/>
      <c r="QDJ81" s="797"/>
      <c r="QDK81" s="797"/>
      <c r="QDL81" s="797"/>
      <c r="QDM81" s="797"/>
      <c r="QDN81" s="797"/>
      <c r="QDO81" s="797"/>
      <c r="QDP81" s="797"/>
      <c r="QDQ81" s="797"/>
      <c r="QDR81" s="797"/>
      <c r="QDS81" s="797"/>
      <c r="QDT81" s="797"/>
      <c r="QDU81" s="797"/>
      <c r="QDV81" s="797"/>
      <c r="QDW81" s="797"/>
      <c r="QDX81" s="797"/>
      <c r="QDY81" s="797"/>
      <c r="QDZ81" s="797"/>
      <c r="QEA81" s="797"/>
      <c r="QEB81" s="797"/>
      <c r="QEC81" s="797"/>
      <c r="QED81" s="797"/>
      <c r="QEE81" s="797"/>
      <c r="QEF81" s="797"/>
      <c r="QEG81" s="797"/>
      <c r="QEH81" s="797"/>
      <c r="QEI81" s="797"/>
      <c r="QEJ81" s="797"/>
      <c r="QEK81" s="797"/>
      <c r="QEL81" s="797"/>
      <c r="QEM81" s="797"/>
      <c r="QEN81" s="797"/>
      <c r="QEO81" s="797"/>
      <c r="QEP81" s="797"/>
      <c r="QEQ81" s="797"/>
      <c r="QER81" s="797"/>
      <c r="QES81" s="797"/>
      <c r="QET81" s="797"/>
      <c r="QEU81" s="797"/>
      <c r="QEV81" s="797"/>
      <c r="QEW81" s="797"/>
      <c r="QEX81" s="797"/>
      <c r="QEY81" s="797"/>
      <c r="QEZ81" s="797"/>
      <c r="QFA81" s="797"/>
      <c r="QFB81" s="797"/>
      <c r="QFC81" s="797"/>
      <c r="QFD81" s="797"/>
      <c r="QFE81" s="797"/>
      <c r="QFF81" s="797"/>
      <c r="QFG81" s="797"/>
      <c r="QFH81" s="797"/>
      <c r="QFI81" s="797"/>
      <c r="QFJ81" s="797"/>
      <c r="QFK81" s="797"/>
      <c r="QFL81" s="797"/>
      <c r="QFM81" s="797"/>
      <c r="QFN81" s="797"/>
      <c r="QFO81" s="797"/>
      <c r="QFP81" s="797"/>
      <c r="QFQ81" s="797"/>
      <c r="QFR81" s="797"/>
      <c r="QFS81" s="797"/>
      <c r="QFT81" s="797"/>
      <c r="QFU81" s="797"/>
      <c r="QFV81" s="797"/>
      <c r="QFW81" s="797"/>
      <c r="QFX81" s="797"/>
      <c r="QFY81" s="797"/>
      <c r="QFZ81" s="797"/>
      <c r="QGA81" s="797"/>
      <c r="QGB81" s="797"/>
      <c r="QGC81" s="797"/>
      <c r="QGD81" s="797"/>
      <c r="QGE81" s="797"/>
      <c r="QGF81" s="797"/>
      <c r="QGG81" s="797"/>
      <c r="QGH81" s="797"/>
      <c r="QGI81" s="797"/>
      <c r="QGJ81" s="797"/>
      <c r="QGK81" s="797"/>
      <c r="QGL81" s="797"/>
      <c r="QGM81" s="797"/>
      <c r="QGN81" s="797"/>
      <c r="QGO81" s="797"/>
      <c r="QGP81" s="797"/>
      <c r="QGQ81" s="797"/>
      <c r="QGR81" s="797"/>
      <c r="QGS81" s="797"/>
      <c r="QGT81" s="797"/>
      <c r="QGU81" s="797"/>
      <c r="QGV81" s="797"/>
      <c r="QGW81" s="797"/>
      <c r="QGX81" s="797"/>
      <c r="QGY81" s="797"/>
      <c r="QGZ81" s="797"/>
      <c r="QHA81" s="797"/>
      <c r="QHB81" s="797"/>
      <c r="QHC81" s="797"/>
      <c r="QHD81" s="797"/>
      <c r="QHE81" s="797"/>
      <c r="QHF81" s="797"/>
      <c r="QHG81" s="797"/>
      <c r="QHH81" s="797"/>
      <c r="QHI81" s="797"/>
      <c r="QHJ81" s="797"/>
      <c r="QHK81" s="797"/>
      <c r="QHL81" s="797"/>
      <c r="QHM81" s="797"/>
      <c r="QHN81" s="797"/>
      <c r="QHO81" s="797"/>
      <c r="QHP81" s="797"/>
      <c r="QHQ81" s="797"/>
      <c r="QHR81" s="797"/>
      <c r="QHS81" s="797"/>
      <c r="QHT81" s="797"/>
      <c r="QHU81" s="797"/>
      <c r="QHV81" s="797"/>
      <c r="QHW81" s="797"/>
      <c r="QHX81" s="797"/>
      <c r="QHY81" s="797"/>
      <c r="QHZ81" s="797"/>
      <c r="QIA81" s="797"/>
      <c r="QIB81" s="797"/>
      <c r="QIC81" s="797"/>
      <c r="QID81" s="797"/>
      <c r="QIE81" s="797"/>
      <c r="QIF81" s="797"/>
      <c r="QIG81" s="797"/>
      <c r="QIH81" s="797"/>
      <c r="QII81" s="797"/>
      <c r="QIJ81" s="797"/>
      <c r="QIK81" s="797"/>
      <c r="QIL81" s="797"/>
      <c r="QIM81" s="797"/>
      <c r="QIN81" s="797"/>
      <c r="QIO81" s="797"/>
      <c r="QIP81" s="797"/>
      <c r="QIQ81" s="797"/>
      <c r="QIR81" s="797"/>
      <c r="QIS81" s="797"/>
      <c r="QIT81" s="797"/>
      <c r="QIU81" s="797"/>
      <c r="QIV81" s="797"/>
      <c r="QIW81" s="797"/>
      <c r="QIX81" s="797"/>
      <c r="QIY81" s="797"/>
      <c r="QIZ81" s="797"/>
      <c r="QJA81" s="797"/>
      <c r="QJB81" s="797"/>
      <c r="QJC81" s="797"/>
      <c r="QJD81" s="797"/>
      <c r="QJE81" s="797"/>
      <c r="QJF81" s="797"/>
      <c r="QJG81" s="797"/>
      <c r="QJH81" s="797"/>
      <c r="QJI81" s="797"/>
      <c r="QJJ81" s="797"/>
      <c r="QJK81" s="797"/>
      <c r="QJL81" s="797"/>
      <c r="QJM81" s="797"/>
      <c r="QJN81" s="797"/>
      <c r="QJO81" s="797"/>
      <c r="QJP81" s="797"/>
      <c r="QJQ81" s="797"/>
      <c r="QJR81" s="797"/>
      <c r="QJS81" s="797"/>
      <c r="QJT81" s="797"/>
      <c r="QJU81" s="797"/>
      <c r="QJV81" s="797"/>
      <c r="QJW81" s="797"/>
      <c r="QJX81" s="797"/>
      <c r="QJY81" s="797"/>
      <c r="QJZ81" s="797"/>
      <c r="QKA81" s="797"/>
      <c r="QKB81" s="797"/>
      <c r="QKC81" s="797"/>
      <c r="QKD81" s="797"/>
      <c r="QKE81" s="797"/>
      <c r="QKF81" s="797"/>
      <c r="QKG81" s="797"/>
      <c r="QKH81" s="797"/>
      <c r="QKI81" s="797"/>
      <c r="QKJ81" s="797"/>
      <c r="QKK81" s="797"/>
      <c r="QKL81" s="797"/>
      <c r="QKM81" s="797"/>
      <c r="QKN81" s="797"/>
      <c r="QKO81" s="797"/>
      <c r="QKP81" s="797"/>
      <c r="QKQ81" s="797"/>
      <c r="QKR81" s="797"/>
      <c r="QKS81" s="797"/>
      <c r="QKT81" s="797"/>
      <c r="QKU81" s="797"/>
      <c r="QKV81" s="797"/>
      <c r="QKW81" s="797"/>
      <c r="QKX81" s="797"/>
      <c r="QKY81" s="797"/>
      <c r="QKZ81" s="797"/>
      <c r="QLA81" s="797"/>
      <c r="QLB81" s="797"/>
      <c r="QLC81" s="797"/>
      <c r="QLD81" s="797"/>
      <c r="QLE81" s="797"/>
      <c r="QLF81" s="797"/>
      <c r="QLG81" s="797"/>
      <c r="QLH81" s="797"/>
      <c r="QLI81" s="797"/>
      <c r="QLJ81" s="797"/>
      <c r="QLK81" s="797"/>
      <c r="QLL81" s="797"/>
      <c r="QLM81" s="797"/>
      <c r="QLN81" s="797"/>
      <c r="QLO81" s="797"/>
      <c r="QLP81" s="797"/>
      <c r="QLQ81" s="797"/>
      <c r="QLR81" s="797"/>
      <c r="QLS81" s="797"/>
      <c r="QLT81" s="797"/>
      <c r="QLU81" s="797"/>
      <c r="QLV81" s="797"/>
      <c r="QLW81" s="797"/>
      <c r="QLX81" s="797"/>
      <c r="QLY81" s="797"/>
      <c r="QLZ81" s="797"/>
      <c r="QMA81" s="797"/>
      <c r="QMB81" s="797"/>
      <c r="QMC81" s="797"/>
      <c r="QMD81" s="797"/>
      <c r="QME81" s="797"/>
      <c r="QMF81" s="797"/>
      <c r="QMG81" s="797"/>
      <c r="QMH81" s="797"/>
      <c r="QMI81" s="797"/>
      <c r="QMJ81" s="797"/>
      <c r="QMK81" s="797"/>
      <c r="QML81" s="797"/>
      <c r="QMM81" s="797"/>
      <c r="QMN81" s="797"/>
      <c r="QMO81" s="797"/>
      <c r="QMP81" s="797"/>
      <c r="QMQ81" s="797"/>
      <c r="QMR81" s="797"/>
      <c r="QMS81" s="797"/>
      <c r="QMT81" s="797"/>
      <c r="QMU81" s="797"/>
      <c r="QMV81" s="797"/>
      <c r="QMW81" s="797"/>
      <c r="QMX81" s="797"/>
      <c r="QMY81" s="797"/>
      <c r="QMZ81" s="797"/>
      <c r="QNA81" s="797"/>
      <c r="QNB81" s="797"/>
      <c r="QNC81" s="797"/>
      <c r="QND81" s="797"/>
      <c r="QNE81" s="797"/>
      <c r="QNF81" s="797"/>
      <c r="QNG81" s="797"/>
      <c r="QNH81" s="797"/>
      <c r="QNI81" s="797"/>
      <c r="QNJ81" s="797"/>
      <c r="QNK81" s="797"/>
      <c r="QNL81" s="797"/>
      <c r="QNM81" s="797"/>
      <c r="QNN81" s="797"/>
      <c r="QNO81" s="797"/>
      <c r="QNP81" s="797"/>
      <c r="QNQ81" s="797"/>
      <c r="QNR81" s="797"/>
      <c r="QNS81" s="797"/>
      <c r="QNT81" s="797"/>
      <c r="QNU81" s="797"/>
      <c r="QNV81" s="797"/>
      <c r="QNW81" s="797"/>
      <c r="QNX81" s="797"/>
      <c r="QNY81" s="797"/>
      <c r="QNZ81" s="797"/>
      <c r="QOA81" s="797"/>
      <c r="QOB81" s="797"/>
      <c r="QOC81" s="797"/>
      <c r="QOD81" s="797"/>
      <c r="QOE81" s="797"/>
      <c r="QOF81" s="797"/>
      <c r="QOG81" s="797"/>
      <c r="QOH81" s="797"/>
      <c r="QOI81" s="797"/>
      <c r="QOJ81" s="797"/>
      <c r="QOK81" s="797"/>
      <c r="QOL81" s="797"/>
      <c r="QOM81" s="797"/>
      <c r="QON81" s="797"/>
      <c r="QOO81" s="797"/>
      <c r="QOP81" s="797"/>
      <c r="QOQ81" s="797"/>
      <c r="QOR81" s="797"/>
      <c r="QOS81" s="797"/>
      <c r="QOT81" s="797"/>
      <c r="QOU81" s="797"/>
      <c r="QOV81" s="797"/>
      <c r="QOW81" s="797"/>
      <c r="QOX81" s="797"/>
      <c r="QOY81" s="797"/>
      <c r="QOZ81" s="797"/>
      <c r="QPA81" s="797"/>
      <c r="QPB81" s="797"/>
      <c r="QPC81" s="797"/>
      <c r="QPD81" s="797"/>
      <c r="QPE81" s="797"/>
      <c r="QPF81" s="797"/>
      <c r="QPG81" s="797"/>
      <c r="QPH81" s="797"/>
      <c r="QPI81" s="797"/>
      <c r="QPJ81" s="797"/>
      <c r="QPK81" s="797"/>
      <c r="QPL81" s="797"/>
      <c r="QPM81" s="797"/>
      <c r="QPN81" s="797"/>
      <c r="QPO81" s="797"/>
      <c r="QPP81" s="797"/>
      <c r="QPQ81" s="797"/>
      <c r="QPR81" s="797"/>
      <c r="QPS81" s="797"/>
      <c r="QPT81" s="797"/>
      <c r="QPU81" s="797"/>
      <c r="QPV81" s="797"/>
      <c r="QPW81" s="797"/>
      <c r="QPX81" s="797"/>
      <c r="QPY81" s="797"/>
      <c r="QPZ81" s="797"/>
      <c r="QQA81" s="797"/>
      <c r="QQB81" s="797"/>
      <c r="QQC81" s="797"/>
      <c r="QQD81" s="797"/>
      <c r="QQE81" s="797"/>
      <c r="QQF81" s="797"/>
      <c r="QQG81" s="797"/>
      <c r="QQH81" s="797"/>
      <c r="QQI81" s="797"/>
      <c r="QQJ81" s="797"/>
      <c r="QQK81" s="797"/>
      <c r="QQL81" s="797"/>
      <c r="QQM81" s="797"/>
      <c r="QQN81" s="797"/>
      <c r="QQO81" s="797"/>
      <c r="QQP81" s="797"/>
      <c r="QQQ81" s="797"/>
      <c r="QQR81" s="797"/>
      <c r="QQS81" s="797"/>
      <c r="QQT81" s="797"/>
      <c r="QQU81" s="797"/>
      <c r="QQV81" s="797"/>
      <c r="QQW81" s="797"/>
      <c r="QQX81" s="797"/>
      <c r="QQY81" s="797"/>
      <c r="QQZ81" s="797"/>
      <c r="QRA81" s="797"/>
      <c r="QRB81" s="797"/>
      <c r="QRC81" s="797"/>
      <c r="QRD81" s="797"/>
      <c r="QRE81" s="797"/>
      <c r="QRF81" s="797"/>
      <c r="QRG81" s="797"/>
      <c r="QRH81" s="797"/>
      <c r="QRI81" s="797"/>
      <c r="QRJ81" s="797"/>
      <c r="QRK81" s="797"/>
      <c r="QRL81" s="797"/>
      <c r="QRM81" s="797"/>
      <c r="QRN81" s="797"/>
      <c r="QRO81" s="797"/>
      <c r="QRP81" s="797"/>
      <c r="QRQ81" s="797"/>
      <c r="QRR81" s="797"/>
      <c r="QRS81" s="797"/>
      <c r="QRT81" s="797"/>
      <c r="QRU81" s="797"/>
      <c r="QRV81" s="797"/>
      <c r="QRW81" s="797"/>
      <c r="QRX81" s="797"/>
      <c r="QRY81" s="797"/>
      <c r="QRZ81" s="797"/>
      <c r="QSA81" s="797"/>
      <c r="QSB81" s="797"/>
      <c r="QSC81" s="797"/>
      <c r="QSD81" s="797"/>
      <c r="QSE81" s="797"/>
      <c r="QSF81" s="797"/>
      <c r="QSG81" s="797"/>
      <c r="QSH81" s="797"/>
      <c r="QSI81" s="797"/>
      <c r="QSJ81" s="797"/>
      <c r="QSK81" s="797"/>
      <c r="QSL81" s="797"/>
      <c r="QSM81" s="797"/>
      <c r="QSN81" s="797"/>
      <c r="QSO81" s="797"/>
      <c r="QSP81" s="797"/>
      <c r="QSQ81" s="797"/>
      <c r="QSR81" s="797"/>
      <c r="QSS81" s="797"/>
      <c r="QST81" s="797"/>
      <c r="QSU81" s="797"/>
      <c r="QSV81" s="797"/>
      <c r="QSW81" s="797"/>
      <c r="QSX81" s="797"/>
      <c r="QSY81" s="797"/>
      <c r="QSZ81" s="797"/>
      <c r="QTA81" s="797"/>
      <c r="QTB81" s="797"/>
      <c r="QTC81" s="797"/>
      <c r="QTD81" s="797"/>
      <c r="QTE81" s="797"/>
      <c r="QTF81" s="797"/>
      <c r="QTG81" s="797"/>
      <c r="QTH81" s="797"/>
      <c r="QTI81" s="797"/>
      <c r="QTJ81" s="797"/>
      <c r="QTK81" s="797"/>
      <c r="QTL81" s="797"/>
      <c r="QTM81" s="797"/>
      <c r="QTN81" s="797"/>
      <c r="QTO81" s="797"/>
      <c r="QTP81" s="797"/>
      <c r="QTQ81" s="797"/>
      <c r="QTR81" s="797"/>
      <c r="QTS81" s="797"/>
      <c r="QTT81" s="797"/>
      <c r="QTU81" s="797"/>
      <c r="QTV81" s="797"/>
      <c r="QTW81" s="797"/>
      <c r="QTX81" s="797"/>
      <c r="QTY81" s="797"/>
      <c r="QTZ81" s="797"/>
      <c r="QUA81" s="797"/>
      <c r="QUB81" s="797"/>
      <c r="QUC81" s="797"/>
      <c r="QUD81" s="797"/>
      <c r="QUE81" s="797"/>
      <c r="QUF81" s="797"/>
      <c r="QUG81" s="797"/>
      <c r="QUH81" s="797"/>
      <c r="QUI81" s="797"/>
      <c r="QUJ81" s="797"/>
      <c r="QUK81" s="797"/>
      <c r="QUL81" s="797"/>
      <c r="QUM81" s="797"/>
      <c r="QUN81" s="797"/>
      <c r="QUO81" s="797"/>
      <c r="QUP81" s="797"/>
      <c r="QUQ81" s="797"/>
      <c r="QUR81" s="797"/>
      <c r="QUS81" s="797"/>
      <c r="QUT81" s="797"/>
      <c r="QUU81" s="797"/>
      <c r="QUV81" s="797"/>
      <c r="QUW81" s="797"/>
      <c r="QUX81" s="797"/>
      <c r="QUY81" s="797"/>
      <c r="QUZ81" s="797"/>
      <c r="QVA81" s="797"/>
      <c r="QVB81" s="797"/>
      <c r="QVC81" s="797"/>
      <c r="QVD81" s="797"/>
      <c r="QVE81" s="797"/>
      <c r="QVF81" s="797"/>
      <c r="QVG81" s="797"/>
      <c r="QVH81" s="797"/>
      <c r="QVI81" s="797"/>
      <c r="QVJ81" s="797"/>
      <c r="QVK81" s="797"/>
      <c r="QVL81" s="797"/>
      <c r="QVM81" s="797"/>
      <c r="QVN81" s="797"/>
      <c r="QVO81" s="797"/>
      <c r="QVP81" s="797"/>
      <c r="QVQ81" s="797"/>
      <c r="QVR81" s="797"/>
      <c r="QVS81" s="797"/>
      <c r="QVT81" s="797"/>
      <c r="QVU81" s="797"/>
      <c r="QVV81" s="797"/>
      <c r="QVW81" s="797"/>
      <c r="QVX81" s="797"/>
      <c r="QVY81" s="797"/>
      <c r="QVZ81" s="797"/>
      <c r="QWA81" s="797"/>
      <c r="QWB81" s="797"/>
      <c r="QWC81" s="797"/>
      <c r="QWD81" s="797"/>
      <c r="QWE81" s="797"/>
      <c r="QWF81" s="797"/>
      <c r="QWG81" s="797"/>
      <c r="QWH81" s="797"/>
      <c r="QWI81" s="797"/>
      <c r="QWJ81" s="797"/>
      <c r="QWK81" s="797"/>
      <c r="QWL81" s="797"/>
      <c r="QWM81" s="797"/>
      <c r="QWN81" s="797"/>
      <c r="QWO81" s="797"/>
      <c r="QWP81" s="797"/>
      <c r="QWQ81" s="797"/>
      <c r="QWR81" s="797"/>
      <c r="QWS81" s="797"/>
      <c r="QWT81" s="797"/>
      <c r="QWU81" s="797"/>
      <c r="QWV81" s="797"/>
      <c r="QWW81" s="797"/>
      <c r="QWX81" s="797"/>
      <c r="QWY81" s="797"/>
      <c r="QWZ81" s="797"/>
      <c r="QXA81" s="797"/>
      <c r="QXB81" s="797"/>
      <c r="QXC81" s="797"/>
      <c r="QXD81" s="797"/>
      <c r="QXE81" s="797"/>
      <c r="QXF81" s="797"/>
      <c r="QXG81" s="797"/>
      <c r="QXH81" s="797"/>
      <c r="QXI81" s="797"/>
      <c r="QXJ81" s="797"/>
      <c r="QXK81" s="797"/>
      <c r="QXL81" s="797"/>
      <c r="QXM81" s="797"/>
      <c r="QXN81" s="797"/>
      <c r="QXO81" s="797"/>
      <c r="QXP81" s="797"/>
      <c r="QXQ81" s="797"/>
      <c r="QXR81" s="797"/>
      <c r="QXS81" s="797"/>
      <c r="QXT81" s="797"/>
      <c r="QXU81" s="797"/>
      <c r="QXV81" s="797"/>
      <c r="QXW81" s="797"/>
      <c r="QXX81" s="797"/>
      <c r="QXY81" s="797"/>
      <c r="QXZ81" s="797"/>
      <c r="QYA81" s="797"/>
      <c r="QYB81" s="797"/>
      <c r="QYC81" s="797"/>
      <c r="QYD81" s="797"/>
      <c r="QYE81" s="797"/>
      <c r="QYF81" s="797"/>
      <c r="QYG81" s="797"/>
      <c r="QYH81" s="797"/>
      <c r="QYI81" s="797"/>
      <c r="QYJ81" s="797"/>
      <c r="QYK81" s="797"/>
      <c r="QYL81" s="797"/>
      <c r="QYM81" s="797"/>
      <c r="QYN81" s="797"/>
      <c r="QYO81" s="797"/>
      <c r="QYP81" s="797"/>
      <c r="QYQ81" s="797"/>
      <c r="QYR81" s="797"/>
      <c r="QYS81" s="797"/>
      <c r="QYT81" s="797"/>
      <c r="QYU81" s="797"/>
      <c r="QYV81" s="797"/>
      <c r="QYW81" s="797"/>
      <c r="QYX81" s="797"/>
      <c r="QYY81" s="797"/>
      <c r="QYZ81" s="797"/>
      <c r="QZA81" s="797"/>
      <c r="QZB81" s="797"/>
      <c r="QZC81" s="797"/>
      <c r="QZD81" s="797"/>
      <c r="QZE81" s="797"/>
      <c r="QZF81" s="797"/>
      <c r="QZG81" s="797"/>
      <c r="QZH81" s="797"/>
      <c r="QZI81" s="797"/>
      <c r="QZJ81" s="797"/>
      <c r="QZK81" s="797"/>
      <c r="QZL81" s="797"/>
      <c r="QZM81" s="797"/>
      <c r="QZN81" s="797"/>
      <c r="QZO81" s="797"/>
      <c r="QZP81" s="797"/>
      <c r="QZQ81" s="797"/>
      <c r="QZR81" s="797"/>
      <c r="QZS81" s="797"/>
      <c r="QZT81" s="797"/>
      <c r="QZU81" s="797"/>
      <c r="QZV81" s="797"/>
      <c r="QZW81" s="797"/>
      <c r="QZX81" s="797"/>
      <c r="QZY81" s="797"/>
      <c r="QZZ81" s="797"/>
      <c r="RAA81" s="797"/>
      <c r="RAB81" s="797"/>
      <c r="RAC81" s="797"/>
      <c r="RAD81" s="797"/>
      <c r="RAE81" s="797"/>
      <c r="RAF81" s="797"/>
      <c r="RAG81" s="797"/>
      <c r="RAH81" s="797"/>
      <c r="RAI81" s="797"/>
      <c r="RAJ81" s="797"/>
      <c r="RAK81" s="797"/>
      <c r="RAL81" s="797"/>
      <c r="RAM81" s="797"/>
      <c r="RAN81" s="797"/>
      <c r="RAO81" s="797"/>
      <c r="RAP81" s="797"/>
      <c r="RAQ81" s="797"/>
      <c r="RAR81" s="797"/>
      <c r="RAS81" s="797"/>
      <c r="RAT81" s="797"/>
      <c r="RAU81" s="797"/>
      <c r="RAV81" s="797"/>
      <c r="RAW81" s="797"/>
      <c r="RAX81" s="797"/>
      <c r="RAY81" s="797"/>
      <c r="RAZ81" s="797"/>
      <c r="RBA81" s="797"/>
      <c r="RBB81" s="797"/>
      <c r="RBC81" s="797"/>
      <c r="RBD81" s="797"/>
      <c r="RBE81" s="797"/>
      <c r="RBF81" s="797"/>
      <c r="RBG81" s="797"/>
      <c r="RBH81" s="797"/>
      <c r="RBI81" s="797"/>
      <c r="RBJ81" s="797"/>
      <c r="RBK81" s="797"/>
      <c r="RBL81" s="797"/>
      <c r="RBM81" s="797"/>
      <c r="RBN81" s="797"/>
      <c r="RBO81" s="797"/>
      <c r="RBP81" s="797"/>
      <c r="RBQ81" s="797"/>
      <c r="RBR81" s="797"/>
      <c r="RBS81" s="797"/>
      <c r="RBT81" s="797"/>
      <c r="RBU81" s="797"/>
      <c r="RBV81" s="797"/>
      <c r="RBW81" s="797"/>
      <c r="RBX81" s="797"/>
      <c r="RBY81" s="797"/>
      <c r="RBZ81" s="797"/>
      <c r="RCA81" s="797"/>
      <c r="RCB81" s="797"/>
      <c r="RCC81" s="797"/>
      <c r="RCD81" s="797"/>
      <c r="RCE81" s="797"/>
      <c r="RCF81" s="797"/>
      <c r="RCG81" s="797"/>
      <c r="RCH81" s="797"/>
      <c r="RCI81" s="797"/>
      <c r="RCJ81" s="797"/>
      <c r="RCK81" s="797"/>
      <c r="RCL81" s="797"/>
      <c r="RCM81" s="797"/>
      <c r="RCN81" s="797"/>
      <c r="RCO81" s="797"/>
      <c r="RCP81" s="797"/>
      <c r="RCQ81" s="797"/>
      <c r="RCR81" s="797"/>
      <c r="RCS81" s="797"/>
      <c r="RCT81" s="797"/>
      <c r="RCU81" s="797"/>
      <c r="RCV81" s="797"/>
      <c r="RCW81" s="797"/>
      <c r="RCX81" s="797"/>
      <c r="RCY81" s="797"/>
      <c r="RCZ81" s="797"/>
      <c r="RDA81" s="797"/>
      <c r="RDB81" s="797"/>
      <c r="RDC81" s="797"/>
      <c r="RDD81" s="797"/>
      <c r="RDE81" s="797"/>
      <c r="RDF81" s="797"/>
      <c r="RDG81" s="797"/>
      <c r="RDH81" s="797"/>
      <c r="RDI81" s="797"/>
      <c r="RDJ81" s="797"/>
      <c r="RDK81" s="797"/>
      <c r="RDL81" s="797"/>
      <c r="RDM81" s="797"/>
      <c r="RDN81" s="797"/>
      <c r="RDO81" s="797"/>
      <c r="RDP81" s="797"/>
      <c r="RDQ81" s="797"/>
      <c r="RDR81" s="797"/>
      <c r="RDS81" s="797"/>
      <c r="RDT81" s="797"/>
      <c r="RDU81" s="797"/>
      <c r="RDV81" s="797"/>
      <c r="RDW81" s="797"/>
      <c r="RDX81" s="797"/>
      <c r="RDY81" s="797"/>
      <c r="RDZ81" s="797"/>
      <c r="REA81" s="797"/>
      <c r="REB81" s="797"/>
      <c r="REC81" s="797"/>
      <c r="RED81" s="797"/>
      <c r="REE81" s="797"/>
      <c r="REF81" s="797"/>
      <c r="REG81" s="797"/>
      <c r="REH81" s="797"/>
      <c r="REI81" s="797"/>
      <c r="REJ81" s="797"/>
      <c r="REK81" s="797"/>
      <c r="REL81" s="797"/>
      <c r="REM81" s="797"/>
      <c r="REN81" s="797"/>
      <c r="REO81" s="797"/>
      <c r="REP81" s="797"/>
      <c r="REQ81" s="797"/>
      <c r="RER81" s="797"/>
      <c r="RES81" s="797"/>
      <c r="RET81" s="797"/>
      <c r="REU81" s="797"/>
      <c r="REV81" s="797"/>
      <c r="REW81" s="797"/>
      <c r="REX81" s="797"/>
      <c r="REY81" s="797"/>
      <c r="REZ81" s="797"/>
      <c r="RFA81" s="797"/>
      <c r="RFB81" s="797"/>
      <c r="RFC81" s="797"/>
      <c r="RFD81" s="797"/>
      <c r="RFE81" s="797"/>
      <c r="RFF81" s="797"/>
      <c r="RFG81" s="797"/>
      <c r="RFH81" s="797"/>
      <c r="RFI81" s="797"/>
      <c r="RFJ81" s="797"/>
      <c r="RFK81" s="797"/>
      <c r="RFL81" s="797"/>
      <c r="RFM81" s="797"/>
      <c r="RFN81" s="797"/>
      <c r="RFO81" s="797"/>
      <c r="RFP81" s="797"/>
      <c r="RFQ81" s="797"/>
      <c r="RFR81" s="797"/>
      <c r="RFS81" s="797"/>
      <c r="RFT81" s="797"/>
      <c r="RFU81" s="797"/>
      <c r="RFV81" s="797"/>
      <c r="RFW81" s="797"/>
      <c r="RFX81" s="797"/>
      <c r="RFY81" s="797"/>
      <c r="RFZ81" s="797"/>
      <c r="RGA81" s="797"/>
      <c r="RGB81" s="797"/>
      <c r="RGC81" s="797"/>
      <c r="RGD81" s="797"/>
      <c r="RGE81" s="797"/>
      <c r="RGF81" s="797"/>
      <c r="RGG81" s="797"/>
      <c r="RGH81" s="797"/>
      <c r="RGI81" s="797"/>
      <c r="RGJ81" s="797"/>
      <c r="RGK81" s="797"/>
      <c r="RGL81" s="797"/>
      <c r="RGM81" s="797"/>
      <c r="RGN81" s="797"/>
      <c r="RGO81" s="797"/>
      <c r="RGP81" s="797"/>
      <c r="RGQ81" s="797"/>
      <c r="RGR81" s="797"/>
      <c r="RGS81" s="797"/>
      <c r="RGT81" s="797"/>
      <c r="RGU81" s="797"/>
      <c r="RGV81" s="797"/>
      <c r="RGW81" s="797"/>
      <c r="RGX81" s="797"/>
      <c r="RGY81" s="797"/>
      <c r="RGZ81" s="797"/>
      <c r="RHA81" s="797"/>
      <c r="RHB81" s="797"/>
      <c r="RHC81" s="797"/>
      <c r="RHD81" s="797"/>
      <c r="RHE81" s="797"/>
      <c r="RHF81" s="797"/>
      <c r="RHG81" s="797"/>
      <c r="RHH81" s="797"/>
      <c r="RHI81" s="797"/>
      <c r="RHJ81" s="797"/>
      <c r="RHK81" s="797"/>
      <c r="RHL81" s="797"/>
      <c r="RHM81" s="797"/>
      <c r="RHN81" s="797"/>
      <c r="RHO81" s="797"/>
      <c r="RHP81" s="797"/>
      <c r="RHQ81" s="797"/>
      <c r="RHR81" s="797"/>
      <c r="RHS81" s="797"/>
      <c r="RHT81" s="797"/>
      <c r="RHU81" s="797"/>
      <c r="RHV81" s="797"/>
      <c r="RHW81" s="797"/>
      <c r="RHX81" s="797"/>
      <c r="RHY81" s="797"/>
      <c r="RHZ81" s="797"/>
      <c r="RIA81" s="797"/>
      <c r="RIB81" s="797"/>
      <c r="RIC81" s="797"/>
      <c r="RID81" s="797"/>
      <c r="RIE81" s="797"/>
      <c r="RIF81" s="797"/>
      <c r="RIG81" s="797"/>
      <c r="RIH81" s="797"/>
      <c r="RII81" s="797"/>
      <c r="RIJ81" s="797"/>
      <c r="RIK81" s="797"/>
      <c r="RIL81" s="797"/>
      <c r="RIM81" s="797"/>
      <c r="RIN81" s="797"/>
      <c r="RIO81" s="797"/>
      <c r="RIP81" s="797"/>
      <c r="RIQ81" s="797"/>
      <c r="RIR81" s="797"/>
      <c r="RIS81" s="797"/>
      <c r="RIT81" s="797"/>
      <c r="RIU81" s="797"/>
      <c r="RIV81" s="797"/>
      <c r="RIW81" s="797"/>
      <c r="RIX81" s="797"/>
      <c r="RIY81" s="797"/>
      <c r="RIZ81" s="797"/>
      <c r="RJA81" s="797"/>
      <c r="RJB81" s="797"/>
      <c r="RJC81" s="797"/>
      <c r="RJD81" s="797"/>
      <c r="RJE81" s="797"/>
      <c r="RJF81" s="797"/>
      <c r="RJG81" s="797"/>
      <c r="RJH81" s="797"/>
      <c r="RJI81" s="797"/>
      <c r="RJJ81" s="797"/>
      <c r="RJK81" s="797"/>
      <c r="RJL81" s="797"/>
      <c r="RJM81" s="797"/>
      <c r="RJN81" s="797"/>
      <c r="RJO81" s="797"/>
      <c r="RJP81" s="797"/>
      <c r="RJQ81" s="797"/>
      <c r="RJR81" s="797"/>
      <c r="RJS81" s="797"/>
      <c r="RJT81" s="797"/>
      <c r="RJU81" s="797"/>
      <c r="RJV81" s="797"/>
      <c r="RJW81" s="797"/>
      <c r="RJX81" s="797"/>
      <c r="RJY81" s="797"/>
      <c r="RJZ81" s="797"/>
      <c r="RKA81" s="797"/>
      <c r="RKB81" s="797"/>
      <c r="RKC81" s="797"/>
      <c r="RKD81" s="797"/>
      <c r="RKE81" s="797"/>
      <c r="RKF81" s="797"/>
      <c r="RKG81" s="797"/>
      <c r="RKH81" s="797"/>
      <c r="RKI81" s="797"/>
      <c r="RKJ81" s="797"/>
      <c r="RKK81" s="797"/>
      <c r="RKL81" s="797"/>
      <c r="RKM81" s="797"/>
      <c r="RKN81" s="797"/>
      <c r="RKO81" s="797"/>
      <c r="RKP81" s="797"/>
      <c r="RKQ81" s="797"/>
      <c r="RKR81" s="797"/>
      <c r="RKS81" s="797"/>
      <c r="RKT81" s="797"/>
      <c r="RKU81" s="797"/>
      <c r="RKV81" s="797"/>
      <c r="RKW81" s="797"/>
      <c r="RKX81" s="797"/>
      <c r="RKY81" s="797"/>
      <c r="RKZ81" s="797"/>
      <c r="RLA81" s="797"/>
      <c r="RLB81" s="797"/>
      <c r="RLC81" s="797"/>
      <c r="RLD81" s="797"/>
      <c r="RLE81" s="797"/>
      <c r="RLF81" s="797"/>
      <c r="RLG81" s="797"/>
      <c r="RLH81" s="797"/>
      <c r="RLI81" s="797"/>
      <c r="RLJ81" s="797"/>
      <c r="RLK81" s="797"/>
      <c r="RLL81" s="797"/>
      <c r="RLM81" s="797"/>
      <c r="RLN81" s="797"/>
      <c r="RLO81" s="797"/>
      <c r="RLP81" s="797"/>
      <c r="RLQ81" s="797"/>
      <c r="RLR81" s="797"/>
      <c r="RLS81" s="797"/>
      <c r="RLT81" s="797"/>
      <c r="RLU81" s="797"/>
      <c r="RLV81" s="797"/>
      <c r="RLW81" s="797"/>
      <c r="RLX81" s="797"/>
      <c r="RLY81" s="797"/>
      <c r="RLZ81" s="797"/>
      <c r="RMA81" s="797"/>
      <c r="RMB81" s="797"/>
      <c r="RMC81" s="797"/>
      <c r="RMD81" s="797"/>
      <c r="RME81" s="797"/>
      <c r="RMF81" s="797"/>
      <c r="RMG81" s="797"/>
      <c r="RMH81" s="797"/>
      <c r="RMI81" s="797"/>
      <c r="RMJ81" s="797"/>
      <c r="RMK81" s="797"/>
      <c r="RML81" s="797"/>
      <c r="RMM81" s="797"/>
      <c r="RMN81" s="797"/>
      <c r="RMO81" s="797"/>
      <c r="RMP81" s="797"/>
      <c r="RMQ81" s="797"/>
      <c r="RMR81" s="797"/>
      <c r="RMS81" s="797"/>
      <c r="RMT81" s="797"/>
      <c r="RMU81" s="797"/>
      <c r="RMV81" s="797"/>
      <c r="RMW81" s="797"/>
      <c r="RMX81" s="797"/>
      <c r="RMY81" s="797"/>
      <c r="RMZ81" s="797"/>
      <c r="RNA81" s="797"/>
      <c r="RNB81" s="797"/>
      <c r="RNC81" s="797"/>
      <c r="RND81" s="797"/>
      <c r="RNE81" s="797"/>
      <c r="RNF81" s="797"/>
      <c r="RNG81" s="797"/>
      <c r="RNH81" s="797"/>
      <c r="RNI81" s="797"/>
      <c r="RNJ81" s="797"/>
      <c r="RNK81" s="797"/>
      <c r="RNL81" s="797"/>
      <c r="RNM81" s="797"/>
      <c r="RNN81" s="797"/>
      <c r="RNO81" s="797"/>
      <c r="RNP81" s="797"/>
      <c r="RNQ81" s="797"/>
      <c r="RNR81" s="797"/>
      <c r="RNS81" s="797"/>
      <c r="RNT81" s="797"/>
      <c r="RNU81" s="797"/>
      <c r="RNV81" s="797"/>
      <c r="RNW81" s="797"/>
      <c r="RNX81" s="797"/>
      <c r="RNY81" s="797"/>
      <c r="RNZ81" s="797"/>
      <c r="ROA81" s="797"/>
      <c r="ROB81" s="797"/>
      <c r="ROC81" s="797"/>
      <c r="ROD81" s="797"/>
      <c r="ROE81" s="797"/>
      <c r="ROF81" s="797"/>
      <c r="ROG81" s="797"/>
      <c r="ROH81" s="797"/>
      <c r="ROI81" s="797"/>
      <c r="ROJ81" s="797"/>
      <c r="ROK81" s="797"/>
      <c r="ROL81" s="797"/>
      <c r="ROM81" s="797"/>
      <c r="RON81" s="797"/>
      <c r="ROO81" s="797"/>
      <c r="ROP81" s="797"/>
      <c r="ROQ81" s="797"/>
      <c r="ROR81" s="797"/>
      <c r="ROS81" s="797"/>
      <c r="ROT81" s="797"/>
      <c r="ROU81" s="797"/>
      <c r="ROV81" s="797"/>
      <c r="ROW81" s="797"/>
      <c r="ROX81" s="797"/>
      <c r="ROY81" s="797"/>
      <c r="ROZ81" s="797"/>
      <c r="RPA81" s="797"/>
      <c r="RPB81" s="797"/>
      <c r="RPC81" s="797"/>
      <c r="RPD81" s="797"/>
      <c r="RPE81" s="797"/>
      <c r="RPF81" s="797"/>
      <c r="RPG81" s="797"/>
      <c r="RPH81" s="797"/>
      <c r="RPI81" s="797"/>
      <c r="RPJ81" s="797"/>
      <c r="RPK81" s="797"/>
      <c r="RPL81" s="797"/>
      <c r="RPM81" s="797"/>
      <c r="RPN81" s="797"/>
      <c r="RPO81" s="797"/>
      <c r="RPP81" s="797"/>
      <c r="RPQ81" s="797"/>
      <c r="RPR81" s="797"/>
      <c r="RPS81" s="797"/>
      <c r="RPT81" s="797"/>
      <c r="RPU81" s="797"/>
      <c r="RPV81" s="797"/>
      <c r="RPW81" s="797"/>
      <c r="RPX81" s="797"/>
      <c r="RPY81" s="797"/>
      <c r="RPZ81" s="797"/>
      <c r="RQA81" s="797"/>
      <c r="RQB81" s="797"/>
      <c r="RQC81" s="797"/>
      <c r="RQD81" s="797"/>
      <c r="RQE81" s="797"/>
      <c r="RQF81" s="797"/>
      <c r="RQG81" s="797"/>
      <c r="RQH81" s="797"/>
      <c r="RQI81" s="797"/>
      <c r="RQJ81" s="797"/>
      <c r="RQK81" s="797"/>
      <c r="RQL81" s="797"/>
      <c r="RQM81" s="797"/>
      <c r="RQN81" s="797"/>
      <c r="RQO81" s="797"/>
      <c r="RQP81" s="797"/>
      <c r="RQQ81" s="797"/>
      <c r="RQR81" s="797"/>
      <c r="RQS81" s="797"/>
      <c r="RQT81" s="797"/>
      <c r="RQU81" s="797"/>
      <c r="RQV81" s="797"/>
      <c r="RQW81" s="797"/>
      <c r="RQX81" s="797"/>
      <c r="RQY81" s="797"/>
      <c r="RQZ81" s="797"/>
      <c r="RRA81" s="797"/>
      <c r="RRB81" s="797"/>
      <c r="RRC81" s="797"/>
      <c r="RRD81" s="797"/>
      <c r="RRE81" s="797"/>
      <c r="RRF81" s="797"/>
      <c r="RRG81" s="797"/>
      <c r="RRH81" s="797"/>
      <c r="RRI81" s="797"/>
      <c r="RRJ81" s="797"/>
      <c r="RRK81" s="797"/>
      <c r="RRL81" s="797"/>
      <c r="RRM81" s="797"/>
      <c r="RRN81" s="797"/>
      <c r="RRO81" s="797"/>
      <c r="RRP81" s="797"/>
      <c r="RRQ81" s="797"/>
      <c r="RRR81" s="797"/>
      <c r="RRS81" s="797"/>
      <c r="RRT81" s="797"/>
      <c r="RRU81" s="797"/>
      <c r="RRV81" s="797"/>
      <c r="RRW81" s="797"/>
      <c r="RRX81" s="797"/>
      <c r="RRY81" s="797"/>
      <c r="RRZ81" s="797"/>
      <c r="RSA81" s="797"/>
      <c r="RSB81" s="797"/>
      <c r="RSC81" s="797"/>
      <c r="RSD81" s="797"/>
      <c r="RSE81" s="797"/>
      <c r="RSF81" s="797"/>
      <c r="RSG81" s="797"/>
      <c r="RSH81" s="797"/>
      <c r="RSI81" s="797"/>
      <c r="RSJ81" s="797"/>
      <c r="RSK81" s="797"/>
      <c r="RSL81" s="797"/>
      <c r="RSM81" s="797"/>
      <c r="RSN81" s="797"/>
      <c r="RSO81" s="797"/>
      <c r="RSP81" s="797"/>
      <c r="RSQ81" s="797"/>
      <c r="RSR81" s="797"/>
      <c r="RSS81" s="797"/>
      <c r="RST81" s="797"/>
      <c r="RSU81" s="797"/>
      <c r="RSV81" s="797"/>
      <c r="RSW81" s="797"/>
      <c r="RSX81" s="797"/>
      <c r="RSY81" s="797"/>
      <c r="RSZ81" s="797"/>
      <c r="RTA81" s="797"/>
      <c r="RTB81" s="797"/>
      <c r="RTC81" s="797"/>
      <c r="RTD81" s="797"/>
      <c r="RTE81" s="797"/>
      <c r="RTF81" s="797"/>
      <c r="RTG81" s="797"/>
      <c r="RTH81" s="797"/>
      <c r="RTI81" s="797"/>
      <c r="RTJ81" s="797"/>
      <c r="RTK81" s="797"/>
      <c r="RTL81" s="797"/>
      <c r="RTM81" s="797"/>
      <c r="RTN81" s="797"/>
      <c r="RTO81" s="797"/>
      <c r="RTP81" s="797"/>
      <c r="RTQ81" s="797"/>
      <c r="RTR81" s="797"/>
      <c r="RTS81" s="797"/>
      <c r="RTT81" s="797"/>
      <c r="RTU81" s="797"/>
      <c r="RTV81" s="797"/>
      <c r="RTW81" s="797"/>
      <c r="RTX81" s="797"/>
      <c r="RTY81" s="797"/>
      <c r="RTZ81" s="797"/>
      <c r="RUA81" s="797"/>
      <c r="RUB81" s="797"/>
      <c r="RUC81" s="797"/>
      <c r="RUD81" s="797"/>
      <c r="RUE81" s="797"/>
      <c r="RUF81" s="797"/>
      <c r="RUG81" s="797"/>
      <c r="RUH81" s="797"/>
      <c r="RUI81" s="797"/>
      <c r="RUJ81" s="797"/>
      <c r="RUK81" s="797"/>
      <c r="RUL81" s="797"/>
      <c r="RUM81" s="797"/>
      <c r="RUN81" s="797"/>
      <c r="RUO81" s="797"/>
      <c r="RUP81" s="797"/>
      <c r="RUQ81" s="797"/>
      <c r="RUR81" s="797"/>
      <c r="RUS81" s="797"/>
      <c r="RUT81" s="797"/>
      <c r="RUU81" s="797"/>
      <c r="RUV81" s="797"/>
      <c r="RUW81" s="797"/>
      <c r="RUX81" s="797"/>
      <c r="RUY81" s="797"/>
      <c r="RUZ81" s="797"/>
      <c r="RVA81" s="797"/>
      <c r="RVB81" s="797"/>
      <c r="RVC81" s="797"/>
      <c r="RVD81" s="797"/>
      <c r="RVE81" s="797"/>
      <c r="RVF81" s="797"/>
      <c r="RVG81" s="797"/>
      <c r="RVH81" s="797"/>
      <c r="RVI81" s="797"/>
      <c r="RVJ81" s="797"/>
      <c r="RVK81" s="797"/>
      <c r="RVL81" s="797"/>
      <c r="RVM81" s="797"/>
      <c r="RVN81" s="797"/>
      <c r="RVO81" s="797"/>
      <c r="RVP81" s="797"/>
      <c r="RVQ81" s="797"/>
      <c r="RVR81" s="797"/>
      <c r="RVS81" s="797"/>
      <c r="RVT81" s="797"/>
      <c r="RVU81" s="797"/>
      <c r="RVV81" s="797"/>
      <c r="RVW81" s="797"/>
      <c r="RVX81" s="797"/>
      <c r="RVY81" s="797"/>
      <c r="RVZ81" s="797"/>
      <c r="RWA81" s="797"/>
      <c r="RWB81" s="797"/>
      <c r="RWC81" s="797"/>
      <c r="RWD81" s="797"/>
      <c r="RWE81" s="797"/>
      <c r="RWF81" s="797"/>
      <c r="RWG81" s="797"/>
      <c r="RWH81" s="797"/>
      <c r="RWI81" s="797"/>
      <c r="RWJ81" s="797"/>
      <c r="RWK81" s="797"/>
      <c r="RWL81" s="797"/>
      <c r="RWM81" s="797"/>
      <c r="RWN81" s="797"/>
      <c r="RWO81" s="797"/>
      <c r="RWP81" s="797"/>
      <c r="RWQ81" s="797"/>
      <c r="RWR81" s="797"/>
      <c r="RWS81" s="797"/>
      <c r="RWT81" s="797"/>
      <c r="RWU81" s="797"/>
      <c r="RWV81" s="797"/>
      <c r="RWW81" s="797"/>
      <c r="RWX81" s="797"/>
      <c r="RWY81" s="797"/>
      <c r="RWZ81" s="797"/>
      <c r="RXA81" s="797"/>
      <c r="RXB81" s="797"/>
      <c r="RXC81" s="797"/>
      <c r="RXD81" s="797"/>
      <c r="RXE81" s="797"/>
      <c r="RXF81" s="797"/>
      <c r="RXG81" s="797"/>
      <c r="RXH81" s="797"/>
      <c r="RXI81" s="797"/>
      <c r="RXJ81" s="797"/>
      <c r="RXK81" s="797"/>
      <c r="RXL81" s="797"/>
      <c r="RXM81" s="797"/>
      <c r="RXN81" s="797"/>
      <c r="RXO81" s="797"/>
      <c r="RXP81" s="797"/>
      <c r="RXQ81" s="797"/>
      <c r="RXR81" s="797"/>
      <c r="RXS81" s="797"/>
      <c r="RXT81" s="797"/>
      <c r="RXU81" s="797"/>
      <c r="RXV81" s="797"/>
      <c r="RXW81" s="797"/>
      <c r="RXX81" s="797"/>
      <c r="RXY81" s="797"/>
      <c r="RXZ81" s="797"/>
      <c r="RYA81" s="797"/>
      <c r="RYB81" s="797"/>
      <c r="RYC81" s="797"/>
      <c r="RYD81" s="797"/>
      <c r="RYE81" s="797"/>
      <c r="RYF81" s="797"/>
      <c r="RYG81" s="797"/>
      <c r="RYH81" s="797"/>
      <c r="RYI81" s="797"/>
      <c r="RYJ81" s="797"/>
      <c r="RYK81" s="797"/>
      <c r="RYL81" s="797"/>
      <c r="RYM81" s="797"/>
      <c r="RYN81" s="797"/>
      <c r="RYO81" s="797"/>
      <c r="RYP81" s="797"/>
      <c r="RYQ81" s="797"/>
      <c r="RYR81" s="797"/>
      <c r="RYS81" s="797"/>
      <c r="RYT81" s="797"/>
      <c r="RYU81" s="797"/>
      <c r="RYV81" s="797"/>
      <c r="RYW81" s="797"/>
      <c r="RYX81" s="797"/>
      <c r="RYY81" s="797"/>
      <c r="RYZ81" s="797"/>
      <c r="RZA81" s="797"/>
      <c r="RZB81" s="797"/>
      <c r="RZC81" s="797"/>
      <c r="RZD81" s="797"/>
      <c r="RZE81" s="797"/>
      <c r="RZF81" s="797"/>
      <c r="RZG81" s="797"/>
      <c r="RZH81" s="797"/>
      <c r="RZI81" s="797"/>
      <c r="RZJ81" s="797"/>
      <c r="RZK81" s="797"/>
      <c r="RZL81" s="797"/>
      <c r="RZM81" s="797"/>
      <c r="RZN81" s="797"/>
      <c r="RZO81" s="797"/>
      <c r="RZP81" s="797"/>
      <c r="RZQ81" s="797"/>
      <c r="RZR81" s="797"/>
      <c r="RZS81" s="797"/>
      <c r="RZT81" s="797"/>
      <c r="RZU81" s="797"/>
      <c r="RZV81" s="797"/>
      <c r="RZW81" s="797"/>
      <c r="RZX81" s="797"/>
      <c r="RZY81" s="797"/>
      <c r="RZZ81" s="797"/>
      <c r="SAA81" s="797"/>
      <c r="SAB81" s="797"/>
      <c r="SAC81" s="797"/>
      <c r="SAD81" s="797"/>
      <c r="SAE81" s="797"/>
      <c r="SAF81" s="797"/>
      <c r="SAG81" s="797"/>
      <c r="SAH81" s="797"/>
      <c r="SAI81" s="797"/>
      <c r="SAJ81" s="797"/>
      <c r="SAK81" s="797"/>
      <c r="SAL81" s="797"/>
      <c r="SAM81" s="797"/>
      <c r="SAN81" s="797"/>
      <c r="SAO81" s="797"/>
      <c r="SAP81" s="797"/>
      <c r="SAQ81" s="797"/>
      <c r="SAR81" s="797"/>
      <c r="SAS81" s="797"/>
      <c r="SAT81" s="797"/>
      <c r="SAU81" s="797"/>
      <c r="SAV81" s="797"/>
      <c r="SAW81" s="797"/>
      <c r="SAX81" s="797"/>
      <c r="SAY81" s="797"/>
      <c r="SAZ81" s="797"/>
      <c r="SBA81" s="797"/>
      <c r="SBB81" s="797"/>
      <c r="SBC81" s="797"/>
      <c r="SBD81" s="797"/>
      <c r="SBE81" s="797"/>
      <c r="SBF81" s="797"/>
      <c r="SBG81" s="797"/>
      <c r="SBH81" s="797"/>
      <c r="SBI81" s="797"/>
      <c r="SBJ81" s="797"/>
      <c r="SBK81" s="797"/>
      <c r="SBL81" s="797"/>
      <c r="SBM81" s="797"/>
      <c r="SBN81" s="797"/>
      <c r="SBO81" s="797"/>
      <c r="SBP81" s="797"/>
      <c r="SBQ81" s="797"/>
      <c r="SBR81" s="797"/>
      <c r="SBS81" s="797"/>
      <c r="SBT81" s="797"/>
      <c r="SBU81" s="797"/>
      <c r="SBV81" s="797"/>
      <c r="SBW81" s="797"/>
      <c r="SBX81" s="797"/>
      <c r="SBY81" s="797"/>
      <c r="SBZ81" s="797"/>
      <c r="SCA81" s="797"/>
      <c r="SCB81" s="797"/>
      <c r="SCC81" s="797"/>
      <c r="SCD81" s="797"/>
      <c r="SCE81" s="797"/>
      <c r="SCF81" s="797"/>
      <c r="SCG81" s="797"/>
      <c r="SCH81" s="797"/>
      <c r="SCI81" s="797"/>
      <c r="SCJ81" s="797"/>
      <c r="SCK81" s="797"/>
      <c r="SCL81" s="797"/>
      <c r="SCM81" s="797"/>
      <c r="SCN81" s="797"/>
      <c r="SCO81" s="797"/>
      <c r="SCP81" s="797"/>
      <c r="SCQ81" s="797"/>
      <c r="SCR81" s="797"/>
      <c r="SCS81" s="797"/>
      <c r="SCT81" s="797"/>
      <c r="SCU81" s="797"/>
      <c r="SCV81" s="797"/>
      <c r="SCW81" s="797"/>
      <c r="SCX81" s="797"/>
      <c r="SCY81" s="797"/>
      <c r="SCZ81" s="797"/>
      <c r="SDA81" s="797"/>
      <c r="SDB81" s="797"/>
      <c r="SDC81" s="797"/>
      <c r="SDD81" s="797"/>
      <c r="SDE81" s="797"/>
      <c r="SDF81" s="797"/>
      <c r="SDG81" s="797"/>
      <c r="SDH81" s="797"/>
      <c r="SDI81" s="797"/>
      <c r="SDJ81" s="797"/>
      <c r="SDK81" s="797"/>
      <c r="SDL81" s="797"/>
      <c r="SDM81" s="797"/>
      <c r="SDN81" s="797"/>
      <c r="SDO81" s="797"/>
      <c r="SDP81" s="797"/>
      <c r="SDQ81" s="797"/>
      <c r="SDR81" s="797"/>
      <c r="SDS81" s="797"/>
      <c r="SDT81" s="797"/>
      <c r="SDU81" s="797"/>
      <c r="SDV81" s="797"/>
      <c r="SDW81" s="797"/>
      <c r="SDX81" s="797"/>
      <c r="SDY81" s="797"/>
      <c r="SDZ81" s="797"/>
      <c r="SEA81" s="797"/>
      <c r="SEB81" s="797"/>
      <c r="SEC81" s="797"/>
      <c r="SED81" s="797"/>
      <c r="SEE81" s="797"/>
      <c r="SEF81" s="797"/>
      <c r="SEG81" s="797"/>
      <c r="SEH81" s="797"/>
      <c r="SEI81" s="797"/>
      <c r="SEJ81" s="797"/>
      <c r="SEK81" s="797"/>
      <c r="SEL81" s="797"/>
      <c r="SEM81" s="797"/>
      <c r="SEN81" s="797"/>
      <c r="SEO81" s="797"/>
      <c r="SEP81" s="797"/>
      <c r="SEQ81" s="797"/>
      <c r="SER81" s="797"/>
      <c r="SES81" s="797"/>
      <c r="SET81" s="797"/>
      <c r="SEU81" s="797"/>
      <c r="SEV81" s="797"/>
      <c r="SEW81" s="797"/>
      <c r="SEX81" s="797"/>
      <c r="SEY81" s="797"/>
      <c r="SEZ81" s="797"/>
      <c r="SFA81" s="797"/>
      <c r="SFB81" s="797"/>
      <c r="SFC81" s="797"/>
      <c r="SFD81" s="797"/>
      <c r="SFE81" s="797"/>
      <c r="SFF81" s="797"/>
      <c r="SFG81" s="797"/>
      <c r="SFH81" s="797"/>
      <c r="SFI81" s="797"/>
      <c r="SFJ81" s="797"/>
      <c r="SFK81" s="797"/>
      <c r="SFL81" s="797"/>
      <c r="SFM81" s="797"/>
      <c r="SFN81" s="797"/>
      <c r="SFO81" s="797"/>
      <c r="SFP81" s="797"/>
      <c r="SFQ81" s="797"/>
      <c r="SFR81" s="797"/>
      <c r="SFS81" s="797"/>
      <c r="SFT81" s="797"/>
      <c r="SFU81" s="797"/>
      <c r="SFV81" s="797"/>
      <c r="SFW81" s="797"/>
      <c r="SFX81" s="797"/>
      <c r="SFY81" s="797"/>
      <c r="SFZ81" s="797"/>
      <c r="SGA81" s="797"/>
      <c r="SGB81" s="797"/>
      <c r="SGC81" s="797"/>
      <c r="SGD81" s="797"/>
      <c r="SGE81" s="797"/>
      <c r="SGF81" s="797"/>
      <c r="SGG81" s="797"/>
      <c r="SGH81" s="797"/>
      <c r="SGI81" s="797"/>
      <c r="SGJ81" s="797"/>
      <c r="SGK81" s="797"/>
      <c r="SGL81" s="797"/>
      <c r="SGM81" s="797"/>
      <c r="SGN81" s="797"/>
      <c r="SGO81" s="797"/>
      <c r="SGP81" s="797"/>
      <c r="SGQ81" s="797"/>
      <c r="SGR81" s="797"/>
      <c r="SGS81" s="797"/>
      <c r="SGT81" s="797"/>
      <c r="SGU81" s="797"/>
      <c r="SGV81" s="797"/>
      <c r="SGW81" s="797"/>
      <c r="SGX81" s="797"/>
      <c r="SGY81" s="797"/>
      <c r="SGZ81" s="797"/>
      <c r="SHA81" s="797"/>
      <c r="SHB81" s="797"/>
      <c r="SHC81" s="797"/>
      <c r="SHD81" s="797"/>
      <c r="SHE81" s="797"/>
      <c r="SHF81" s="797"/>
      <c r="SHG81" s="797"/>
      <c r="SHH81" s="797"/>
      <c r="SHI81" s="797"/>
      <c r="SHJ81" s="797"/>
      <c r="SHK81" s="797"/>
      <c r="SHL81" s="797"/>
      <c r="SHM81" s="797"/>
      <c r="SHN81" s="797"/>
      <c r="SHO81" s="797"/>
      <c r="SHP81" s="797"/>
      <c r="SHQ81" s="797"/>
      <c r="SHR81" s="797"/>
      <c r="SHS81" s="797"/>
      <c r="SHT81" s="797"/>
      <c r="SHU81" s="797"/>
      <c r="SHV81" s="797"/>
      <c r="SHW81" s="797"/>
      <c r="SHX81" s="797"/>
      <c r="SHY81" s="797"/>
      <c r="SHZ81" s="797"/>
      <c r="SIA81" s="797"/>
      <c r="SIB81" s="797"/>
      <c r="SIC81" s="797"/>
      <c r="SID81" s="797"/>
      <c r="SIE81" s="797"/>
      <c r="SIF81" s="797"/>
      <c r="SIG81" s="797"/>
      <c r="SIH81" s="797"/>
      <c r="SII81" s="797"/>
      <c r="SIJ81" s="797"/>
      <c r="SIK81" s="797"/>
      <c r="SIL81" s="797"/>
      <c r="SIM81" s="797"/>
      <c r="SIN81" s="797"/>
      <c r="SIO81" s="797"/>
      <c r="SIP81" s="797"/>
      <c r="SIQ81" s="797"/>
      <c r="SIR81" s="797"/>
      <c r="SIS81" s="797"/>
      <c r="SIT81" s="797"/>
      <c r="SIU81" s="797"/>
      <c r="SIV81" s="797"/>
      <c r="SIW81" s="797"/>
      <c r="SIX81" s="797"/>
      <c r="SIY81" s="797"/>
      <c r="SIZ81" s="797"/>
      <c r="SJA81" s="797"/>
      <c r="SJB81" s="797"/>
      <c r="SJC81" s="797"/>
      <c r="SJD81" s="797"/>
      <c r="SJE81" s="797"/>
      <c r="SJF81" s="797"/>
      <c r="SJG81" s="797"/>
      <c r="SJH81" s="797"/>
      <c r="SJI81" s="797"/>
      <c r="SJJ81" s="797"/>
      <c r="SJK81" s="797"/>
      <c r="SJL81" s="797"/>
      <c r="SJM81" s="797"/>
      <c r="SJN81" s="797"/>
      <c r="SJO81" s="797"/>
      <c r="SJP81" s="797"/>
      <c r="SJQ81" s="797"/>
      <c r="SJR81" s="797"/>
      <c r="SJS81" s="797"/>
      <c r="SJT81" s="797"/>
      <c r="SJU81" s="797"/>
      <c r="SJV81" s="797"/>
      <c r="SJW81" s="797"/>
      <c r="SJX81" s="797"/>
      <c r="SJY81" s="797"/>
      <c r="SJZ81" s="797"/>
      <c r="SKA81" s="797"/>
      <c r="SKB81" s="797"/>
      <c r="SKC81" s="797"/>
      <c r="SKD81" s="797"/>
      <c r="SKE81" s="797"/>
      <c r="SKF81" s="797"/>
      <c r="SKG81" s="797"/>
      <c r="SKH81" s="797"/>
      <c r="SKI81" s="797"/>
      <c r="SKJ81" s="797"/>
      <c r="SKK81" s="797"/>
      <c r="SKL81" s="797"/>
      <c r="SKM81" s="797"/>
      <c r="SKN81" s="797"/>
      <c r="SKO81" s="797"/>
      <c r="SKP81" s="797"/>
      <c r="SKQ81" s="797"/>
      <c r="SKR81" s="797"/>
      <c r="SKS81" s="797"/>
      <c r="SKT81" s="797"/>
      <c r="SKU81" s="797"/>
      <c r="SKV81" s="797"/>
      <c r="SKW81" s="797"/>
      <c r="SKX81" s="797"/>
      <c r="SKY81" s="797"/>
      <c r="SKZ81" s="797"/>
      <c r="SLA81" s="797"/>
      <c r="SLB81" s="797"/>
      <c r="SLC81" s="797"/>
      <c r="SLD81" s="797"/>
      <c r="SLE81" s="797"/>
      <c r="SLF81" s="797"/>
      <c r="SLG81" s="797"/>
      <c r="SLH81" s="797"/>
      <c r="SLI81" s="797"/>
      <c r="SLJ81" s="797"/>
      <c r="SLK81" s="797"/>
      <c r="SLL81" s="797"/>
      <c r="SLM81" s="797"/>
      <c r="SLN81" s="797"/>
      <c r="SLO81" s="797"/>
      <c r="SLP81" s="797"/>
      <c r="SLQ81" s="797"/>
      <c r="SLR81" s="797"/>
      <c r="SLS81" s="797"/>
      <c r="SLT81" s="797"/>
      <c r="SLU81" s="797"/>
      <c r="SLV81" s="797"/>
      <c r="SLW81" s="797"/>
      <c r="SLX81" s="797"/>
      <c r="SLY81" s="797"/>
      <c r="SLZ81" s="797"/>
      <c r="SMA81" s="797"/>
      <c r="SMB81" s="797"/>
      <c r="SMC81" s="797"/>
      <c r="SMD81" s="797"/>
      <c r="SME81" s="797"/>
      <c r="SMF81" s="797"/>
      <c r="SMG81" s="797"/>
      <c r="SMH81" s="797"/>
      <c r="SMI81" s="797"/>
      <c r="SMJ81" s="797"/>
      <c r="SMK81" s="797"/>
      <c r="SML81" s="797"/>
      <c r="SMM81" s="797"/>
      <c r="SMN81" s="797"/>
      <c r="SMO81" s="797"/>
      <c r="SMP81" s="797"/>
      <c r="SMQ81" s="797"/>
      <c r="SMR81" s="797"/>
      <c r="SMS81" s="797"/>
      <c r="SMT81" s="797"/>
      <c r="SMU81" s="797"/>
      <c r="SMV81" s="797"/>
      <c r="SMW81" s="797"/>
      <c r="SMX81" s="797"/>
      <c r="SMY81" s="797"/>
      <c r="SMZ81" s="797"/>
      <c r="SNA81" s="797"/>
      <c r="SNB81" s="797"/>
      <c r="SNC81" s="797"/>
      <c r="SND81" s="797"/>
      <c r="SNE81" s="797"/>
      <c r="SNF81" s="797"/>
      <c r="SNG81" s="797"/>
      <c r="SNH81" s="797"/>
      <c r="SNI81" s="797"/>
      <c r="SNJ81" s="797"/>
      <c r="SNK81" s="797"/>
      <c r="SNL81" s="797"/>
      <c r="SNM81" s="797"/>
      <c r="SNN81" s="797"/>
      <c r="SNO81" s="797"/>
      <c r="SNP81" s="797"/>
      <c r="SNQ81" s="797"/>
      <c r="SNR81" s="797"/>
      <c r="SNS81" s="797"/>
      <c r="SNT81" s="797"/>
      <c r="SNU81" s="797"/>
      <c r="SNV81" s="797"/>
      <c r="SNW81" s="797"/>
      <c r="SNX81" s="797"/>
      <c r="SNY81" s="797"/>
      <c r="SNZ81" s="797"/>
      <c r="SOA81" s="797"/>
      <c r="SOB81" s="797"/>
      <c r="SOC81" s="797"/>
      <c r="SOD81" s="797"/>
      <c r="SOE81" s="797"/>
      <c r="SOF81" s="797"/>
      <c r="SOG81" s="797"/>
      <c r="SOH81" s="797"/>
      <c r="SOI81" s="797"/>
      <c r="SOJ81" s="797"/>
      <c r="SOK81" s="797"/>
      <c r="SOL81" s="797"/>
      <c r="SOM81" s="797"/>
      <c r="SON81" s="797"/>
      <c r="SOO81" s="797"/>
      <c r="SOP81" s="797"/>
      <c r="SOQ81" s="797"/>
      <c r="SOR81" s="797"/>
      <c r="SOS81" s="797"/>
      <c r="SOT81" s="797"/>
      <c r="SOU81" s="797"/>
      <c r="SOV81" s="797"/>
      <c r="SOW81" s="797"/>
      <c r="SOX81" s="797"/>
      <c r="SOY81" s="797"/>
      <c r="SOZ81" s="797"/>
      <c r="SPA81" s="797"/>
      <c r="SPB81" s="797"/>
      <c r="SPC81" s="797"/>
      <c r="SPD81" s="797"/>
      <c r="SPE81" s="797"/>
      <c r="SPF81" s="797"/>
      <c r="SPG81" s="797"/>
      <c r="SPH81" s="797"/>
      <c r="SPI81" s="797"/>
      <c r="SPJ81" s="797"/>
      <c r="SPK81" s="797"/>
      <c r="SPL81" s="797"/>
      <c r="SPM81" s="797"/>
      <c r="SPN81" s="797"/>
      <c r="SPO81" s="797"/>
      <c r="SPP81" s="797"/>
      <c r="SPQ81" s="797"/>
      <c r="SPR81" s="797"/>
      <c r="SPS81" s="797"/>
      <c r="SPT81" s="797"/>
      <c r="SPU81" s="797"/>
      <c r="SPV81" s="797"/>
      <c r="SPW81" s="797"/>
      <c r="SPX81" s="797"/>
      <c r="SPY81" s="797"/>
      <c r="SPZ81" s="797"/>
      <c r="SQA81" s="797"/>
      <c r="SQB81" s="797"/>
      <c r="SQC81" s="797"/>
      <c r="SQD81" s="797"/>
      <c r="SQE81" s="797"/>
      <c r="SQF81" s="797"/>
      <c r="SQG81" s="797"/>
      <c r="SQH81" s="797"/>
      <c r="SQI81" s="797"/>
      <c r="SQJ81" s="797"/>
      <c r="SQK81" s="797"/>
      <c r="SQL81" s="797"/>
      <c r="SQM81" s="797"/>
      <c r="SQN81" s="797"/>
      <c r="SQO81" s="797"/>
      <c r="SQP81" s="797"/>
      <c r="SQQ81" s="797"/>
      <c r="SQR81" s="797"/>
      <c r="SQS81" s="797"/>
      <c r="SQT81" s="797"/>
      <c r="SQU81" s="797"/>
      <c r="SQV81" s="797"/>
      <c r="SQW81" s="797"/>
      <c r="SQX81" s="797"/>
      <c r="SQY81" s="797"/>
      <c r="SQZ81" s="797"/>
      <c r="SRA81" s="797"/>
      <c r="SRB81" s="797"/>
      <c r="SRC81" s="797"/>
      <c r="SRD81" s="797"/>
      <c r="SRE81" s="797"/>
      <c r="SRF81" s="797"/>
      <c r="SRG81" s="797"/>
      <c r="SRH81" s="797"/>
      <c r="SRI81" s="797"/>
      <c r="SRJ81" s="797"/>
      <c r="SRK81" s="797"/>
      <c r="SRL81" s="797"/>
      <c r="SRM81" s="797"/>
      <c r="SRN81" s="797"/>
      <c r="SRO81" s="797"/>
      <c r="SRP81" s="797"/>
      <c r="SRQ81" s="797"/>
      <c r="SRR81" s="797"/>
      <c r="SRS81" s="797"/>
      <c r="SRT81" s="797"/>
      <c r="SRU81" s="797"/>
      <c r="SRV81" s="797"/>
      <c r="SRW81" s="797"/>
      <c r="SRX81" s="797"/>
      <c r="SRY81" s="797"/>
      <c r="SRZ81" s="797"/>
      <c r="SSA81" s="797"/>
      <c r="SSB81" s="797"/>
      <c r="SSC81" s="797"/>
      <c r="SSD81" s="797"/>
      <c r="SSE81" s="797"/>
      <c r="SSF81" s="797"/>
      <c r="SSG81" s="797"/>
      <c r="SSH81" s="797"/>
      <c r="SSI81" s="797"/>
      <c r="SSJ81" s="797"/>
      <c r="SSK81" s="797"/>
      <c r="SSL81" s="797"/>
      <c r="SSM81" s="797"/>
      <c r="SSN81" s="797"/>
      <c r="SSO81" s="797"/>
      <c r="SSP81" s="797"/>
      <c r="SSQ81" s="797"/>
      <c r="SSR81" s="797"/>
      <c r="SSS81" s="797"/>
      <c r="SST81" s="797"/>
      <c r="SSU81" s="797"/>
      <c r="SSV81" s="797"/>
      <c r="SSW81" s="797"/>
      <c r="SSX81" s="797"/>
      <c r="SSY81" s="797"/>
      <c r="SSZ81" s="797"/>
      <c r="STA81" s="797"/>
      <c r="STB81" s="797"/>
      <c r="STC81" s="797"/>
      <c r="STD81" s="797"/>
      <c r="STE81" s="797"/>
      <c r="STF81" s="797"/>
      <c r="STG81" s="797"/>
      <c r="STH81" s="797"/>
      <c r="STI81" s="797"/>
      <c r="STJ81" s="797"/>
      <c r="STK81" s="797"/>
      <c r="STL81" s="797"/>
      <c r="STM81" s="797"/>
      <c r="STN81" s="797"/>
      <c r="STO81" s="797"/>
      <c r="STP81" s="797"/>
      <c r="STQ81" s="797"/>
      <c r="STR81" s="797"/>
      <c r="STS81" s="797"/>
      <c r="STT81" s="797"/>
      <c r="STU81" s="797"/>
      <c r="STV81" s="797"/>
      <c r="STW81" s="797"/>
      <c r="STX81" s="797"/>
      <c r="STY81" s="797"/>
      <c r="STZ81" s="797"/>
      <c r="SUA81" s="797"/>
      <c r="SUB81" s="797"/>
      <c r="SUC81" s="797"/>
      <c r="SUD81" s="797"/>
      <c r="SUE81" s="797"/>
      <c r="SUF81" s="797"/>
      <c r="SUG81" s="797"/>
      <c r="SUH81" s="797"/>
      <c r="SUI81" s="797"/>
      <c r="SUJ81" s="797"/>
      <c r="SUK81" s="797"/>
      <c r="SUL81" s="797"/>
      <c r="SUM81" s="797"/>
      <c r="SUN81" s="797"/>
      <c r="SUO81" s="797"/>
      <c r="SUP81" s="797"/>
      <c r="SUQ81" s="797"/>
      <c r="SUR81" s="797"/>
      <c r="SUS81" s="797"/>
      <c r="SUT81" s="797"/>
      <c r="SUU81" s="797"/>
      <c r="SUV81" s="797"/>
      <c r="SUW81" s="797"/>
      <c r="SUX81" s="797"/>
      <c r="SUY81" s="797"/>
      <c r="SUZ81" s="797"/>
      <c r="SVA81" s="797"/>
      <c r="SVB81" s="797"/>
      <c r="SVC81" s="797"/>
      <c r="SVD81" s="797"/>
      <c r="SVE81" s="797"/>
      <c r="SVF81" s="797"/>
      <c r="SVG81" s="797"/>
      <c r="SVH81" s="797"/>
      <c r="SVI81" s="797"/>
      <c r="SVJ81" s="797"/>
      <c r="SVK81" s="797"/>
      <c r="SVL81" s="797"/>
      <c r="SVM81" s="797"/>
      <c r="SVN81" s="797"/>
      <c r="SVO81" s="797"/>
      <c r="SVP81" s="797"/>
      <c r="SVQ81" s="797"/>
      <c r="SVR81" s="797"/>
      <c r="SVS81" s="797"/>
      <c r="SVT81" s="797"/>
      <c r="SVU81" s="797"/>
      <c r="SVV81" s="797"/>
      <c r="SVW81" s="797"/>
      <c r="SVX81" s="797"/>
      <c r="SVY81" s="797"/>
      <c r="SVZ81" s="797"/>
      <c r="SWA81" s="797"/>
      <c r="SWB81" s="797"/>
      <c r="SWC81" s="797"/>
      <c r="SWD81" s="797"/>
      <c r="SWE81" s="797"/>
      <c r="SWF81" s="797"/>
      <c r="SWG81" s="797"/>
      <c r="SWH81" s="797"/>
      <c r="SWI81" s="797"/>
      <c r="SWJ81" s="797"/>
      <c r="SWK81" s="797"/>
      <c r="SWL81" s="797"/>
      <c r="SWM81" s="797"/>
      <c r="SWN81" s="797"/>
      <c r="SWO81" s="797"/>
      <c r="SWP81" s="797"/>
      <c r="SWQ81" s="797"/>
      <c r="SWR81" s="797"/>
      <c r="SWS81" s="797"/>
      <c r="SWT81" s="797"/>
      <c r="SWU81" s="797"/>
      <c r="SWV81" s="797"/>
      <c r="SWW81" s="797"/>
      <c r="SWX81" s="797"/>
      <c r="SWY81" s="797"/>
      <c r="SWZ81" s="797"/>
      <c r="SXA81" s="797"/>
      <c r="SXB81" s="797"/>
      <c r="SXC81" s="797"/>
      <c r="SXD81" s="797"/>
      <c r="SXE81" s="797"/>
      <c r="SXF81" s="797"/>
      <c r="SXG81" s="797"/>
      <c r="SXH81" s="797"/>
      <c r="SXI81" s="797"/>
      <c r="SXJ81" s="797"/>
      <c r="SXK81" s="797"/>
      <c r="SXL81" s="797"/>
      <c r="SXM81" s="797"/>
      <c r="SXN81" s="797"/>
      <c r="SXO81" s="797"/>
      <c r="SXP81" s="797"/>
      <c r="SXQ81" s="797"/>
      <c r="SXR81" s="797"/>
      <c r="SXS81" s="797"/>
      <c r="SXT81" s="797"/>
      <c r="SXU81" s="797"/>
      <c r="SXV81" s="797"/>
      <c r="SXW81" s="797"/>
      <c r="SXX81" s="797"/>
      <c r="SXY81" s="797"/>
      <c r="SXZ81" s="797"/>
      <c r="SYA81" s="797"/>
      <c r="SYB81" s="797"/>
      <c r="SYC81" s="797"/>
      <c r="SYD81" s="797"/>
      <c r="SYE81" s="797"/>
      <c r="SYF81" s="797"/>
      <c r="SYG81" s="797"/>
      <c r="SYH81" s="797"/>
      <c r="SYI81" s="797"/>
      <c r="SYJ81" s="797"/>
      <c r="SYK81" s="797"/>
      <c r="SYL81" s="797"/>
      <c r="SYM81" s="797"/>
      <c r="SYN81" s="797"/>
      <c r="SYO81" s="797"/>
      <c r="SYP81" s="797"/>
      <c r="SYQ81" s="797"/>
      <c r="SYR81" s="797"/>
      <c r="SYS81" s="797"/>
      <c r="SYT81" s="797"/>
      <c r="SYU81" s="797"/>
      <c r="SYV81" s="797"/>
      <c r="SYW81" s="797"/>
      <c r="SYX81" s="797"/>
      <c r="SYY81" s="797"/>
      <c r="SYZ81" s="797"/>
      <c r="SZA81" s="797"/>
      <c r="SZB81" s="797"/>
      <c r="SZC81" s="797"/>
      <c r="SZD81" s="797"/>
      <c r="SZE81" s="797"/>
      <c r="SZF81" s="797"/>
      <c r="SZG81" s="797"/>
      <c r="SZH81" s="797"/>
      <c r="SZI81" s="797"/>
      <c r="SZJ81" s="797"/>
      <c r="SZK81" s="797"/>
      <c r="SZL81" s="797"/>
      <c r="SZM81" s="797"/>
      <c r="SZN81" s="797"/>
      <c r="SZO81" s="797"/>
      <c r="SZP81" s="797"/>
      <c r="SZQ81" s="797"/>
      <c r="SZR81" s="797"/>
      <c r="SZS81" s="797"/>
      <c r="SZT81" s="797"/>
      <c r="SZU81" s="797"/>
      <c r="SZV81" s="797"/>
      <c r="SZW81" s="797"/>
      <c r="SZX81" s="797"/>
      <c r="SZY81" s="797"/>
      <c r="SZZ81" s="797"/>
      <c r="TAA81" s="797"/>
      <c r="TAB81" s="797"/>
      <c r="TAC81" s="797"/>
      <c r="TAD81" s="797"/>
      <c r="TAE81" s="797"/>
      <c r="TAF81" s="797"/>
      <c r="TAG81" s="797"/>
      <c r="TAH81" s="797"/>
      <c r="TAI81" s="797"/>
      <c r="TAJ81" s="797"/>
      <c r="TAK81" s="797"/>
      <c r="TAL81" s="797"/>
      <c r="TAM81" s="797"/>
      <c r="TAN81" s="797"/>
      <c r="TAO81" s="797"/>
      <c r="TAP81" s="797"/>
      <c r="TAQ81" s="797"/>
      <c r="TAR81" s="797"/>
      <c r="TAS81" s="797"/>
      <c r="TAT81" s="797"/>
      <c r="TAU81" s="797"/>
      <c r="TAV81" s="797"/>
      <c r="TAW81" s="797"/>
      <c r="TAX81" s="797"/>
      <c r="TAY81" s="797"/>
      <c r="TAZ81" s="797"/>
      <c r="TBA81" s="797"/>
      <c r="TBB81" s="797"/>
      <c r="TBC81" s="797"/>
      <c r="TBD81" s="797"/>
      <c r="TBE81" s="797"/>
      <c r="TBF81" s="797"/>
      <c r="TBG81" s="797"/>
      <c r="TBH81" s="797"/>
      <c r="TBI81" s="797"/>
      <c r="TBJ81" s="797"/>
      <c r="TBK81" s="797"/>
      <c r="TBL81" s="797"/>
      <c r="TBM81" s="797"/>
      <c r="TBN81" s="797"/>
      <c r="TBO81" s="797"/>
      <c r="TBP81" s="797"/>
      <c r="TBQ81" s="797"/>
      <c r="TBR81" s="797"/>
      <c r="TBS81" s="797"/>
      <c r="TBT81" s="797"/>
      <c r="TBU81" s="797"/>
      <c r="TBV81" s="797"/>
      <c r="TBW81" s="797"/>
      <c r="TBX81" s="797"/>
      <c r="TBY81" s="797"/>
      <c r="TBZ81" s="797"/>
      <c r="TCA81" s="797"/>
      <c r="TCB81" s="797"/>
      <c r="TCC81" s="797"/>
      <c r="TCD81" s="797"/>
      <c r="TCE81" s="797"/>
      <c r="TCF81" s="797"/>
      <c r="TCG81" s="797"/>
      <c r="TCH81" s="797"/>
      <c r="TCI81" s="797"/>
      <c r="TCJ81" s="797"/>
      <c r="TCK81" s="797"/>
      <c r="TCL81" s="797"/>
      <c r="TCM81" s="797"/>
      <c r="TCN81" s="797"/>
      <c r="TCO81" s="797"/>
      <c r="TCP81" s="797"/>
      <c r="TCQ81" s="797"/>
      <c r="TCR81" s="797"/>
      <c r="TCS81" s="797"/>
      <c r="TCT81" s="797"/>
      <c r="TCU81" s="797"/>
      <c r="TCV81" s="797"/>
      <c r="TCW81" s="797"/>
      <c r="TCX81" s="797"/>
      <c r="TCY81" s="797"/>
      <c r="TCZ81" s="797"/>
      <c r="TDA81" s="797"/>
      <c r="TDB81" s="797"/>
      <c r="TDC81" s="797"/>
      <c r="TDD81" s="797"/>
      <c r="TDE81" s="797"/>
      <c r="TDF81" s="797"/>
      <c r="TDG81" s="797"/>
      <c r="TDH81" s="797"/>
      <c r="TDI81" s="797"/>
      <c r="TDJ81" s="797"/>
      <c r="TDK81" s="797"/>
      <c r="TDL81" s="797"/>
      <c r="TDM81" s="797"/>
      <c r="TDN81" s="797"/>
      <c r="TDO81" s="797"/>
      <c r="TDP81" s="797"/>
      <c r="TDQ81" s="797"/>
      <c r="TDR81" s="797"/>
      <c r="TDS81" s="797"/>
      <c r="TDT81" s="797"/>
      <c r="TDU81" s="797"/>
      <c r="TDV81" s="797"/>
      <c r="TDW81" s="797"/>
      <c r="TDX81" s="797"/>
      <c r="TDY81" s="797"/>
      <c r="TDZ81" s="797"/>
      <c r="TEA81" s="797"/>
      <c r="TEB81" s="797"/>
      <c r="TEC81" s="797"/>
      <c r="TED81" s="797"/>
      <c r="TEE81" s="797"/>
      <c r="TEF81" s="797"/>
      <c r="TEG81" s="797"/>
      <c r="TEH81" s="797"/>
      <c r="TEI81" s="797"/>
      <c r="TEJ81" s="797"/>
      <c r="TEK81" s="797"/>
      <c r="TEL81" s="797"/>
      <c r="TEM81" s="797"/>
      <c r="TEN81" s="797"/>
      <c r="TEO81" s="797"/>
      <c r="TEP81" s="797"/>
      <c r="TEQ81" s="797"/>
      <c r="TER81" s="797"/>
      <c r="TES81" s="797"/>
      <c r="TET81" s="797"/>
      <c r="TEU81" s="797"/>
      <c r="TEV81" s="797"/>
      <c r="TEW81" s="797"/>
      <c r="TEX81" s="797"/>
      <c r="TEY81" s="797"/>
      <c r="TEZ81" s="797"/>
      <c r="TFA81" s="797"/>
      <c r="TFB81" s="797"/>
      <c r="TFC81" s="797"/>
      <c r="TFD81" s="797"/>
      <c r="TFE81" s="797"/>
      <c r="TFF81" s="797"/>
      <c r="TFG81" s="797"/>
      <c r="TFH81" s="797"/>
      <c r="TFI81" s="797"/>
      <c r="TFJ81" s="797"/>
      <c r="TFK81" s="797"/>
      <c r="TFL81" s="797"/>
      <c r="TFM81" s="797"/>
      <c r="TFN81" s="797"/>
      <c r="TFO81" s="797"/>
      <c r="TFP81" s="797"/>
      <c r="TFQ81" s="797"/>
      <c r="TFR81" s="797"/>
      <c r="TFS81" s="797"/>
      <c r="TFT81" s="797"/>
      <c r="TFU81" s="797"/>
      <c r="TFV81" s="797"/>
      <c r="TFW81" s="797"/>
      <c r="TFX81" s="797"/>
      <c r="TFY81" s="797"/>
      <c r="TFZ81" s="797"/>
      <c r="TGA81" s="797"/>
      <c r="TGB81" s="797"/>
      <c r="TGC81" s="797"/>
      <c r="TGD81" s="797"/>
      <c r="TGE81" s="797"/>
      <c r="TGF81" s="797"/>
      <c r="TGG81" s="797"/>
      <c r="TGH81" s="797"/>
      <c r="TGI81" s="797"/>
      <c r="TGJ81" s="797"/>
      <c r="TGK81" s="797"/>
      <c r="TGL81" s="797"/>
      <c r="TGM81" s="797"/>
      <c r="TGN81" s="797"/>
      <c r="TGO81" s="797"/>
      <c r="TGP81" s="797"/>
      <c r="TGQ81" s="797"/>
      <c r="TGR81" s="797"/>
      <c r="TGS81" s="797"/>
      <c r="TGT81" s="797"/>
      <c r="TGU81" s="797"/>
      <c r="TGV81" s="797"/>
      <c r="TGW81" s="797"/>
      <c r="TGX81" s="797"/>
      <c r="TGY81" s="797"/>
      <c r="TGZ81" s="797"/>
      <c r="THA81" s="797"/>
      <c r="THB81" s="797"/>
      <c r="THC81" s="797"/>
      <c r="THD81" s="797"/>
      <c r="THE81" s="797"/>
      <c r="THF81" s="797"/>
      <c r="THG81" s="797"/>
      <c r="THH81" s="797"/>
      <c r="THI81" s="797"/>
      <c r="THJ81" s="797"/>
      <c r="THK81" s="797"/>
      <c r="THL81" s="797"/>
      <c r="THM81" s="797"/>
      <c r="THN81" s="797"/>
      <c r="THO81" s="797"/>
      <c r="THP81" s="797"/>
      <c r="THQ81" s="797"/>
      <c r="THR81" s="797"/>
      <c r="THS81" s="797"/>
      <c r="THT81" s="797"/>
      <c r="THU81" s="797"/>
      <c r="THV81" s="797"/>
      <c r="THW81" s="797"/>
      <c r="THX81" s="797"/>
      <c r="THY81" s="797"/>
      <c r="THZ81" s="797"/>
      <c r="TIA81" s="797"/>
      <c r="TIB81" s="797"/>
      <c r="TIC81" s="797"/>
      <c r="TID81" s="797"/>
      <c r="TIE81" s="797"/>
      <c r="TIF81" s="797"/>
      <c r="TIG81" s="797"/>
      <c r="TIH81" s="797"/>
      <c r="TII81" s="797"/>
      <c r="TIJ81" s="797"/>
      <c r="TIK81" s="797"/>
      <c r="TIL81" s="797"/>
      <c r="TIM81" s="797"/>
      <c r="TIN81" s="797"/>
      <c r="TIO81" s="797"/>
      <c r="TIP81" s="797"/>
      <c r="TIQ81" s="797"/>
      <c r="TIR81" s="797"/>
      <c r="TIS81" s="797"/>
      <c r="TIT81" s="797"/>
      <c r="TIU81" s="797"/>
      <c r="TIV81" s="797"/>
      <c r="TIW81" s="797"/>
      <c r="TIX81" s="797"/>
      <c r="TIY81" s="797"/>
      <c r="TIZ81" s="797"/>
      <c r="TJA81" s="797"/>
      <c r="TJB81" s="797"/>
      <c r="TJC81" s="797"/>
      <c r="TJD81" s="797"/>
      <c r="TJE81" s="797"/>
      <c r="TJF81" s="797"/>
      <c r="TJG81" s="797"/>
      <c r="TJH81" s="797"/>
      <c r="TJI81" s="797"/>
      <c r="TJJ81" s="797"/>
      <c r="TJK81" s="797"/>
      <c r="TJL81" s="797"/>
      <c r="TJM81" s="797"/>
      <c r="TJN81" s="797"/>
      <c r="TJO81" s="797"/>
      <c r="TJP81" s="797"/>
      <c r="TJQ81" s="797"/>
      <c r="TJR81" s="797"/>
      <c r="TJS81" s="797"/>
      <c r="TJT81" s="797"/>
      <c r="TJU81" s="797"/>
      <c r="TJV81" s="797"/>
      <c r="TJW81" s="797"/>
      <c r="TJX81" s="797"/>
      <c r="TJY81" s="797"/>
      <c r="TJZ81" s="797"/>
      <c r="TKA81" s="797"/>
      <c r="TKB81" s="797"/>
      <c r="TKC81" s="797"/>
      <c r="TKD81" s="797"/>
      <c r="TKE81" s="797"/>
      <c r="TKF81" s="797"/>
      <c r="TKG81" s="797"/>
      <c r="TKH81" s="797"/>
      <c r="TKI81" s="797"/>
      <c r="TKJ81" s="797"/>
      <c r="TKK81" s="797"/>
      <c r="TKL81" s="797"/>
      <c r="TKM81" s="797"/>
      <c r="TKN81" s="797"/>
      <c r="TKO81" s="797"/>
      <c r="TKP81" s="797"/>
      <c r="TKQ81" s="797"/>
      <c r="TKR81" s="797"/>
      <c r="TKS81" s="797"/>
      <c r="TKT81" s="797"/>
      <c r="TKU81" s="797"/>
      <c r="TKV81" s="797"/>
      <c r="TKW81" s="797"/>
      <c r="TKX81" s="797"/>
      <c r="TKY81" s="797"/>
      <c r="TKZ81" s="797"/>
      <c r="TLA81" s="797"/>
      <c r="TLB81" s="797"/>
      <c r="TLC81" s="797"/>
      <c r="TLD81" s="797"/>
      <c r="TLE81" s="797"/>
      <c r="TLF81" s="797"/>
      <c r="TLG81" s="797"/>
      <c r="TLH81" s="797"/>
      <c r="TLI81" s="797"/>
      <c r="TLJ81" s="797"/>
      <c r="TLK81" s="797"/>
      <c r="TLL81" s="797"/>
      <c r="TLM81" s="797"/>
      <c r="TLN81" s="797"/>
      <c r="TLO81" s="797"/>
      <c r="TLP81" s="797"/>
      <c r="TLQ81" s="797"/>
      <c r="TLR81" s="797"/>
      <c r="TLS81" s="797"/>
      <c r="TLT81" s="797"/>
      <c r="TLU81" s="797"/>
      <c r="TLV81" s="797"/>
      <c r="TLW81" s="797"/>
      <c r="TLX81" s="797"/>
      <c r="TLY81" s="797"/>
      <c r="TLZ81" s="797"/>
      <c r="TMA81" s="797"/>
      <c r="TMB81" s="797"/>
      <c r="TMC81" s="797"/>
      <c r="TMD81" s="797"/>
      <c r="TME81" s="797"/>
      <c r="TMF81" s="797"/>
      <c r="TMG81" s="797"/>
      <c r="TMH81" s="797"/>
      <c r="TMI81" s="797"/>
      <c r="TMJ81" s="797"/>
      <c r="TMK81" s="797"/>
      <c r="TML81" s="797"/>
      <c r="TMM81" s="797"/>
      <c r="TMN81" s="797"/>
      <c r="TMO81" s="797"/>
      <c r="TMP81" s="797"/>
      <c r="TMQ81" s="797"/>
      <c r="TMR81" s="797"/>
      <c r="TMS81" s="797"/>
      <c r="TMT81" s="797"/>
      <c r="TMU81" s="797"/>
      <c r="TMV81" s="797"/>
      <c r="TMW81" s="797"/>
      <c r="TMX81" s="797"/>
      <c r="TMY81" s="797"/>
      <c r="TMZ81" s="797"/>
      <c r="TNA81" s="797"/>
      <c r="TNB81" s="797"/>
      <c r="TNC81" s="797"/>
      <c r="TND81" s="797"/>
      <c r="TNE81" s="797"/>
      <c r="TNF81" s="797"/>
      <c r="TNG81" s="797"/>
      <c r="TNH81" s="797"/>
      <c r="TNI81" s="797"/>
      <c r="TNJ81" s="797"/>
      <c r="TNK81" s="797"/>
      <c r="TNL81" s="797"/>
      <c r="TNM81" s="797"/>
      <c r="TNN81" s="797"/>
      <c r="TNO81" s="797"/>
      <c r="TNP81" s="797"/>
      <c r="TNQ81" s="797"/>
      <c r="TNR81" s="797"/>
      <c r="TNS81" s="797"/>
      <c r="TNT81" s="797"/>
      <c r="TNU81" s="797"/>
      <c r="TNV81" s="797"/>
      <c r="TNW81" s="797"/>
      <c r="TNX81" s="797"/>
      <c r="TNY81" s="797"/>
      <c r="TNZ81" s="797"/>
      <c r="TOA81" s="797"/>
      <c r="TOB81" s="797"/>
      <c r="TOC81" s="797"/>
      <c r="TOD81" s="797"/>
      <c r="TOE81" s="797"/>
      <c r="TOF81" s="797"/>
      <c r="TOG81" s="797"/>
      <c r="TOH81" s="797"/>
      <c r="TOI81" s="797"/>
      <c r="TOJ81" s="797"/>
      <c r="TOK81" s="797"/>
      <c r="TOL81" s="797"/>
      <c r="TOM81" s="797"/>
      <c r="TON81" s="797"/>
      <c r="TOO81" s="797"/>
      <c r="TOP81" s="797"/>
      <c r="TOQ81" s="797"/>
      <c r="TOR81" s="797"/>
      <c r="TOS81" s="797"/>
      <c r="TOT81" s="797"/>
      <c r="TOU81" s="797"/>
      <c r="TOV81" s="797"/>
      <c r="TOW81" s="797"/>
      <c r="TOX81" s="797"/>
      <c r="TOY81" s="797"/>
      <c r="TOZ81" s="797"/>
      <c r="TPA81" s="797"/>
      <c r="TPB81" s="797"/>
      <c r="TPC81" s="797"/>
      <c r="TPD81" s="797"/>
      <c r="TPE81" s="797"/>
      <c r="TPF81" s="797"/>
      <c r="TPG81" s="797"/>
      <c r="TPH81" s="797"/>
      <c r="TPI81" s="797"/>
      <c r="TPJ81" s="797"/>
      <c r="TPK81" s="797"/>
      <c r="TPL81" s="797"/>
      <c r="TPM81" s="797"/>
      <c r="TPN81" s="797"/>
      <c r="TPO81" s="797"/>
      <c r="TPP81" s="797"/>
      <c r="TPQ81" s="797"/>
      <c r="TPR81" s="797"/>
      <c r="TPS81" s="797"/>
      <c r="TPT81" s="797"/>
      <c r="TPU81" s="797"/>
      <c r="TPV81" s="797"/>
      <c r="TPW81" s="797"/>
      <c r="TPX81" s="797"/>
      <c r="TPY81" s="797"/>
      <c r="TPZ81" s="797"/>
      <c r="TQA81" s="797"/>
      <c r="TQB81" s="797"/>
      <c r="TQC81" s="797"/>
      <c r="TQD81" s="797"/>
      <c r="TQE81" s="797"/>
      <c r="TQF81" s="797"/>
      <c r="TQG81" s="797"/>
      <c r="TQH81" s="797"/>
      <c r="TQI81" s="797"/>
      <c r="TQJ81" s="797"/>
      <c r="TQK81" s="797"/>
      <c r="TQL81" s="797"/>
      <c r="TQM81" s="797"/>
      <c r="TQN81" s="797"/>
      <c r="TQO81" s="797"/>
      <c r="TQP81" s="797"/>
      <c r="TQQ81" s="797"/>
      <c r="TQR81" s="797"/>
      <c r="TQS81" s="797"/>
      <c r="TQT81" s="797"/>
      <c r="TQU81" s="797"/>
      <c r="TQV81" s="797"/>
      <c r="TQW81" s="797"/>
      <c r="TQX81" s="797"/>
      <c r="TQY81" s="797"/>
      <c r="TQZ81" s="797"/>
      <c r="TRA81" s="797"/>
      <c r="TRB81" s="797"/>
      <c r="TRC81" s="797"/>
      <c r="TRD81" s="797"/>
      <c r="TRE81" s="797"/>
      <c r="TRF81" s="797"/>
      <c r="TRG81" s="797"/>
      <c r="TRH81" s="797"/>
      <c r="TRI81" s="797"/>
      <c r="TRJ81" s="797"/>
      <c r="TRK81" s="797"/>
      <c r="TRL81" s="797"/>
      <c r="TRM81" s="797"/>
      <c r="TRN81" s="797"/>
      <c r="TRO81" s="797"/>
      <c r="TRP81" s="797"/>
      <c r="TRQ81" s="797"/>
      <c r="TRR81" s="797"/>
      <c r="TRS81" s="797"/>
      <c r="TRT81" s="797"/>
      <c r="TRU81" s="797"/>
      <c r="TRV81" s="797"/>
      <c r="TRW81" s="797"/>
      <c r="TRX81" s="797"/>
      <c r="TRY81" s="797"/>
      <c r="TRZ81" s="797"/>
      <c r="TSA81" s="797"/>
      <c r="TSB81" s="797"/>
      <c r="TSC81" s="797"/>
      <c r="TSD81" s="797"/>
      <c r="TSE81" s="797"/>
      <c r="TSF81" s="797"/>
      <c r="TSG81" s="797"/>
      <c r="TSH81" s="797"/>
      <c r="TSI81" s="797"/>
      <c r="TSJ81" s="797"/>
      <c r="TSK81" s="797"/>
      <c r="TSL81" s="797"/>
      <c r="TSM81" s="797"/>
      <c r="TSN81" s="797"/>
      <c r="TSO81" s="797"/>
      <c r="TSP81" s="797"/>
      <c r="TSQ81" s="797"/>
      <c r="TSR81" s="797"/>
      <c r="TSS81" s="797"/>
      <c r="TST81" s="797"/>
      <c r="TSU81" s="797"/>
      <c r="TSV81" s="797"/>
      <c r="TSW81" s="797"/>
      <c r="TSX81" s="797"/>
      <c r="TSY81" s="797"/>
      <c r="TSZ81" s="797"/>
      <c r="TTA81" s="797"/>
      <c r="TTB81" s="797"/>
      <c r="TTC81" s="797"/>
      <c r="TTD81" s="797"/>
      <c r="TTE81" s="797"/>
      <c r="TTF81" s="797"/>
      <c r="TTG81" s="797"/>
      <c r="TTH81" s="797"/>
      <c r="TTI81" s="797"/>
      <c r="TTJ81" s="797"/>
      <c r="TTK81" s="797"/>
      <c r="TTL81" s="797"/>
      <c r="TTM81" s="797"/>
      <c r="TTN81" s="797"/>
      <c r="TTO81" s="797"/>
      <c r="TTP81" s="797"/>
      <c r="TTQ81" s="797"/>
      <c r="TTR81" s="797"/>
      <c r="TTS81" s="797"/>
      <c r="TTT81" s="797"/>
      <c r="TTU81" s="797"/>
      <c r="TTV81" s="797"/>
      <c r="TTW81" s="797"/>
      <c r="TTX81" s="797"/>
      <c r="TTY81" s="797"/>
      <c r="TTZ81" s="797"/>
      <c r="TUA81" s="797"/>
      <c r="TUB81" s="797"/>
      <c r="TUC81" s="797"/>
      <c r="TUD81" s="797"/>
      <c r="TUE81" s="797"/>
      <c r="TUF81" s="797"/>
      <c r="TUG81" s="797"/>
      <c r="TUH81" s="797"/>
      <c r="TUI81" s="797"/>
      <c r="TUJ81" s="797"/>
      <c r="TUK81" s="797"/>
      <c r="TUL81" s="797"/>
      <c r="TUM81" s="797"/>
      <c r="TUN81" s="797"/>
      <c r="TUO81" s="797"/>
      <c r="TUP81" s="797"/>
      <c r="TUQ81" s="797"/>
      <c r="TUR81" s="797"/>
      <c r="TUS81" s="797"/>
      <c r="TUT81" s="797"/>
      <c r="TUU81" s="797"/>
      <c r="TUV81" s="797"/>
      <c r="TUW81" s="797"/>
      <c r="TUX81" s="797"/>
      <c r="TUY81" s="797"/>
      <c r="TUZ81" s="797"/>
      <c r="TVA81" s="797"/>
      <c r="TVB81" s="797"/>
      <c r="TVC81" s="797"/>
      <c r="TVD81" s="797"/>
      <c r="TVE81" s="797"/>
      <c r="TVF81" s="797"/>
      <c r="TVG81" s="797"/>
      <c r="TVH81" s="797"/>
      <c r="TVI81" s="797"/>
      <c r="TVJ81" s="797"/>
      <c r="TVK81" s="797"/>
      <c r="TVL81" s="797"/>
      <c r="TVM81" s="797"/>
      <c r="TVN81" s="797"/>
      <c r="TVO81" s="797"/>
      <c r="TVP81" s="797"/>
      <c r="TVQ81" s="797"/>
      <c r="TVR81" s="797"/>
      <c r="TVS81" s="797"/>
      <c r="TVT81" s="797"/>
      <c r="TVU81" s="797"/>
      <c r="TVV81" s="797"/>
      <c r="TVW81" s="797"/>
      <c r="TVX81" s="797"/>
      <c r="TVY81" s="797"/>
      <c r="TVZ81" s="797"/>
      <c r="TWA81" s="797"/>
      <c r="TWB81" s="797"/>
      <c r="TWC81" s="797"/>
      <c r="TWD81" s="797"/>
      <c r="TWE81" s="797"/>
      <c r="TWF81" s="797"/>
      <c r="TWG81" s="797"/>
      <c r="TWH81" s="797"/>
      <c r="TWI81" s="797"/>
      <c r="TWJ81" s="797"/>
      <c r="TWK81" s="797"/>
      <c r="TWL81" s="797"/>
      <c r="TWM81" s="797"/>
      <c r="TWN81" s="797"/>
      <c r="TWO81" s="797"/>
      <c r="TWP81" s="797"/>
      <c r="TWQ81" s="797"/>
      <c r="TWR81" s="797"/>
      <c r="TWS81" s="797"/>
      <c r="TWT81" s="797"/>
      <c r="TWU81" s="797"/>
      <c r="TWV81" s="797"/>
      <c r="TWW81" s="797"/>
      <c r="TWX81" s="797"/>
      <c r="TWY81" s="797"/>
      <c r="TWZ81" s="797"/>
      <c r="TXA81" s="797"/>
      <c r="TXB81" s="797"/>
      <c r="TXC81" s="797"/>
      <c r="TXD81" s="797"/>
      <c r="TXE81" s="797"/>
      <c r="TXF81" s="797"/>
      <c r="TXG81" s="797"/>
      <c r="TXH81" s="797"/>
      <c r="TXI81" s="797"/>
      <c r="TXJ81" s="797"/>
      <c r="TXK81" s="797"/>
      <c r="TXL81" s="797"/>
      <c r="TXM81" s="797"/>
      <c r="TXN81" s="797"/>
      <c r="TXO81" s="797"/>
      <c r="TXP81" s="797"/>
      <c r="TXQ81" s="797"/>
      <c r="TXR81" s="797"/>
      <c r="TXS81" s="797"/>
      <c r="TXT81" s="797"/>
      <c r="TXU81" s="797"/>
      <c r="TXV81" s="797"/>
      <c r="TXW81" s="797"/>
      <c r="TXX81" s="797"/>
      <c r="TXY81" s="797"/>
      <c r="TXZ81" s="797"/>
      <c r="TYA81" s="797"/>
      <c r="TYB81" s="797"/>
      <c r="TYC81" s="797"/>
      <c r="TYD81" s="797"/>
      <c r="TYE81" s="797"/>
      <c r="TYF81" s="797"/>
      <c r="TYG81" s="797"/>
      <c r="TYH81" s="797"/>
      <c r="TYI81" s="797"/>
      <c r="TYJ81" s="797"/>
      <c r="TYK81" s="797"/>
      <c r="TYL81" s="797"/>
      <c r="TYM81" s="797"/>
      <c r="TYN81" s="797"/>
      <c r="TYO81" s="797"/>
      <c r="TYP81" s="797"/>
      <c r="TYQ81" s="797"/>
      <c r="TYR81" s="797"/>
      <c r="TYS81" s="797"/>
      <c r="TYT81" s="797"/>
      <c r="TYU81" s="797"/>
      <c r="TYV81" s="797"/>
      <c r="TYW81" s="797"/>
      <c r="TYX81" s="797"/>
      <c r="TYY81" s="797"/>
      <c r="TYZ81" s="797"/>
      <c r="TZA81" s="797"/>
      <c r="TZB81" s="797"/>
      <c r="TZC81" s="797"/>
      <c r="TZD81" s="797"/>
      <c r="TZE81" s="797"/>
      <c r="TZF81" s="797"/>
      <c r="TZG81" s="797"/>
      <c r="TZH81" s="797"/>
      <c r="TZI81" s="797"/>
      <c r="TZJ81" s="797"/>
      <c r="TZK81" s="797"/>
      <c r="TZL81" s="797"/>
      <c r="TZM81" s="797"/>
      <c r="TZN81" s="797"/>
      <c r="TZO81" s="797"/>
      <c r="TZP81" s="797"/>
      <c r="TZQ81" s="797"/>
      <c r="TZR81" s="797"/>
      <c r="TZS81" s="797"/>
      <c r="TZT81" s="797"/>
      <c r="TZU81" s="797"/>
      <c r="TZV81" s="797"/>
      <c r="TZW81" s="797"/>
      <c r="TZX81" s="797"/>
      <c r="TZY81" s="797"/>
      <c r="TZZ81" s="797"/>
      <c r="UAA81" s="797"/>
      <c r="UAB81" s="797"/>
      <c r="UAC81" s="797"/>
      <c r="UAD81" s="797"/>
      <c r="UAE81" s="797"/>
      <c r="UAF81" s="797"/>
      <c r="UAG81" s="797"/>
      <c r="UAH81" s="797"/>
      <c r="UAI81" s="797"/>
      <c r="UAJ81" s="797"/>
      <c r="UAK81" s="797"/>
      <c r="UAL81" s="797"/>
      <c r="UAM81" s="797"/>
      <c r="UAN81" s="797"/>
      <c r="UAO81" s="797"/>
      <c r="UAP81" s="797"/>
      <c r="UAQ81" s="797"/>
      <c r="UAR81" s="797"/>
      <c r="UAS81" s="797"/>
      <c r="UAT81" s="797"/>
      <c r="UAU81" s="797"/>
      <c r="UAV81" s="797"/>
      <c r="UAW81" s="797"/>
      <c r="UAX81" s="797"/>
      <c r="UAY81" s="797"/>
      <c r="UAZ81" s="797"/>
      <c r="UBA81" s="797"/>
      <c r="UBB81" s="797"/>
      <c r="UBC81" s="797"/>
      <c r="UBD81" s="797"/>
      <c r="UBE81" s="797"/>
      <c r="UBF81" s="797"/>
      <c r="UBG81" s="797"/>
      <c r="UBH81" s="797"/>
      <c r="UBI81" s="797"/>
      <c r="UBJ81" s="797"/>
      <c r="UBK81" s="797"/>
      <c r="UBL81" s="797"/>
      <c r="UBM81" s="797"/>
      <c r="UBN81" s="797"/>
      <c r="UBO81" s="797"/>
      <c r="UBP81" s="797"/>
      <c r="UBQ81" s="797"/>
      <c r="UBR81" s="797"/>
      <c r="UBS81" s="797"/>
      <c r="UBT81" s="797"/>
      <c r="UBU81" s="797"/>
      <c r="UBV81" s="797"/>
      <c r="UBW81" s="797"/>
      <c r="UBX81" s="797"/>
      <c r="UBY81" s="797"/>
      <c r="UBZ81" s="797"/>
      <c r="UCA81" s="797"/>
      <c r="UCB81" s="797"/>
      <c r="UCC81" s="797"/>
      <c r="UCD81" s="797"/>
      <c r="UCE81" s="797"/>
      <c r="UCF81" s="797"/>
      <c r="UCG81" s="797"/>
      <c r="UCH81" s="797"/>
      <c r="UCI81" s="797"/>
      <c r="UCJ81" s="797"/>
      <c r="UCK81" s="797"/>
      <c r="UCL81" s="797"/>
      <c r="UCM81" s="797"/>
      <c r="UCN81" s="797"/>
      <c r="UCO81" s="797"/>
      <c r="UCP81" s="797"/>
      <c r="UCQ81" s="797"/>
      <c r="UCR81" s="797"/>
      <c r="UCS81" s="797"/>
      <c r="UCT81" s="797"/>
      <c r="UCU81" s="797"/>
      <c r="UCV81" s="797"/>
      <c r="UCW81" s="797"/>
      <c r="UCX81" s="797"/>
      <c r="UCY81" s="797"/>
      <c r="UCZ81" s="797"/>
      <c r="UDA81" s="797"/>
      <c r="UDB81" s="797"/>
      <c r="UDC81" s="797"/>
      <c r="UDD81" s="797"/>
      <c r="UDE81" s="797"/>
      <c r="UDF81" s="797"/>
      <c r="UDG81" s="797"/>
      <c r="UDH81" s="797"/>
      <c r="UDI81" s="797"/>
      <c r="UDJ81" s="797"/>
      <c r="UDK81" s="797"/>
      <c r="UDL81" s="797"/>
      <c r="UDM81" s="797"/>
      <c r="UDN81" s="797"/>
      <c r="UDO81" s="797"/>
      <c r="UDP81" s="797"/>
      <c r="UDQ81" s="797"/>
      <c r="UDR81" s="797"/>
      <c r="UDS81" s="797"/>
      <c r="UDT81" s="797"/>
      <c r="UDU81" s="797"/>
      <c r="UDV81" s="797"/>
      <c r="UDW81" s="797"/>
      <c r="UDX81" s="797"/>
      <c r="UDY81" s="797"/>
      <c r="UDZ81" s="797"/>
      <c r="UEA81" s="797"/>
      <c r="UEB81" s="797"/>
      <c r="UEC81" s="797"/>
      <c r="UED81" s="797"/>
      <c r="UEE81" s="797"/>
      <c r="UEF81" s="797"/>
      <c r="UEG81" s="797"/>
      <c r="UEH81" s="797"/>
      <c r="UEI81" s="797"/>
      <c r="UEJ81" s="797"/>
      <c r="UEK81" s="797"/>
      <c r="UEL81" s="797"/>
      <c r="UEM81" s="797"/>
      <c r="UEN81" s="797"/>
      <c r="UEO81" s="797"/>
      <c r="UEP81" s="797"/>
      <c r="UEQ81" s="797"/>
      <c r="UER81" s="797"/>
      <c r="UES81" s="797"/>
      <c r="UET81" s="797"/>
      <c r="UEU81" s="797"/>
      <c r="UEV81" s="797"/>
      <c r="UEW81" s="797"/>
      <c r="UEX81" s="797"/>
      <c r="UEY81" s="797"/>
      <c r="UEZ81" s="797"/>
      <c r="UFA81" s="797"/>
      <c r="UFB81" s="797"/>
      <c r="UFC81" s="797"/>
      <c r="UFD81" s="797"/>
      <c r="UFE81" s="797"/>
      <c r="UFF81" s="797"/>
      <c r="UFG81" s="797"/>
      <c r="UFH81" s="797"/>
      <c r="UFI81" s="797"/>
      <c r="UFJ81" s="797"/>
      <c r="UFK81" s="797"/>
      <c r="UFL81" s="797"/>
      <c r="UFM81" s="797"/>
      <c r="UFN81" s="797"/>
      <c r="UFO81" s="797"/>
      <c r="UFP81" s="797"/>
      <c r="UFQ81" s="797"/>
      <c r="UFR81" s="797"/>
      <c r="UFS81" s="797"/>
      <c r="UFT81" s="797"/>
      <c r="UFU81" s="797"/>
      <c r="UFV81" s="797"/>
      <c r="UFW81" s="797"/>
      <c r="UFX81" s="797"/>
      <c r="UFY81" s="797"/>
      <c r="UFZ81" s="797"/>
      <c r="UGA81" s="797"/>
      <c r="UGB81" s="797"/>
      <c r="UGC81" s="797"/>
      <c r="UGD81" s="797"/>
      <c r="UGE81" s="797"/>
      <c r="UGF81" s="797"/>
      <c r="UGG81" s="797"/>
      <c r="UGH81" s="797"/>
      <c r="UGI81" s="797"/>
      <c r="UGJ81" s="797"/>
      <c r="UGK81" s="797"/>
      <c r="UGL81" s="797"/>
      <c r="UGM81" s="797"/>
      <c r="UGN81" s="797"/>
      <c r="UGO81" s="797"/>
      <c r="UGP81" s="797"/>
      <c r="UGQ81" s="797"/>
      <c r="UGR81" s="797"/>
      <c r="UGS81" s="797"/>
      <c r="UGT81" s="797"/>
      <c r="UGU81" s="797"/>
      <c r="UGV81" s="797"/>
      <c r="UGW81" s="797"/>
      <c r="UGX81" s="797"/>
      <c r="UGY81" s="797"/>
      <c r="UGZ81" s="797"/>
      <c r="UHA81" s="797"/>
      <c r="UHB81" s="797"/>
      <c r="UHC81" s="797"/>
      <c r="UHD81" s="797"/>
      <c r="UHE81" s="797"/>
      <c r="UHF81" s="797"/>
      <c r="UHG81" s="797"/>
      <c r="UHH81" s="797"/>
      <c r="UHI81" s="797"/>
      <c r="UHJ81" s="797"/>
      <c r="UHK81" s="797"/>
      <c r="UHL81" s="797"/>
      <c r="UHM81" s="797"/>
      <c r="UHN81" s="797"/>
      <c r="UHO81" s="797"/>
      <c r="UHP81" s="797"/>
      <c r="UHQ81" s="797"/>
      <c r="UHR81" s="797"/>
      <c r="UHS81" s="797"/>
      <c r="UHT81" s="797"/>
      <c r="UHU81" s="797"/>
      <c r="UHV81" s="797"/>
      <c r="UHW81" s="797"/>
      <c r="UHX81" s="797"/>
      <c r="UHY81" s="797"/>
      <c r="UHZ81" s="797"/>
      <c r="UIA81" s="797"/>
      <c r="UIB81" s="797"/>
      <c r="UIC81" s="797"/>
      <c r="UID81" s="797"/>
      <c r="UIE81" s="797"/>
      <c r="UIF81" s="797"/>
      <c r="UIG81" s="797"/>
      <c r="UIH81" s="797"/>
      <c r="UII81" s="797"/>
      <c r="UIJ81" s="797"/>
      <c r="UIK81" s="797"/>
      <c r="UIL81" s="797"/>
      <c r="UIM81" s="797"/>
      <c r="UIN81" s="797"/>
      <c r="UIO81" s="797"/>
      <c r="UIP81" s="797"/>
      <c r="UIQ81" s="797"/>
      <c r="UIR81" s="797"/>
      <c r="UIS81" s="797"/>
      <c r="UIT81" s="797"/>
      <c r="UIU81" s="797"/>
      <c r="UIV81" s="797"/>
      <c r="UIW81" s="797"/>
      <c r="UIX81" s="797"/>
      <c r="UIY81" s="797"/>
      <c r="UIZ81" s="797"/>
      <c r="UJA81" s="797"/>
      <c r="UJB81" s="797"/>
      <c r="UJC81" s="797"/>
      <c r="UJD81" s="797"/>
      <c r="UJE81" s="797"/>
      <c r="UJF81" s="797"/>
      <c r="UJG81" s="797"/>
      <c r="UJH81" s="797"/>
      <c r="UJI81" s="797"/>
      <c r="UJJ81" s="797"/>
      <c r="UJK81" s="797"/>
      <c r="UJL81" s="797"/>
      <c r="UJM81" s="797"/>
      <c r="UJN81" s="797"/>
      <c r="UJO81" s="797"/>
      <c r="UJP81" s="797"/>
      <c r="UJQ81" s="797"/>
      <c r="UJR81" s="797"/>
      <c r="UJS81" s="797"/>
      <c r="UJT81" s="797"/>
      <c r="UJU81" s="797"/>
      <c r="UJV81" s="797"/>
      <c r="UJW81" s="797"/>
      <c r="UJX81" s="797"/>
      <c r="UJY81" s="797"/>
      <c r="UJZ81" s="797"/>
      <c r="UKA81" s="797"/>
      <c r="UKB81" s="797"/>
      <c r="UKC81" s="797"/>
      <c r="UKD81" s="797"/>
      <c r="UKE81" s="797"/>
      <c r="UKF81" s="797"/>
      <c r="UKG81" s="797"/>
      <c r="UKH81" s="797"/>
      <c r="UKI81" s="797"/>
      <c r="UKJ81" s="797"/>
      <c r="UKK81" s="797"/>
      <c r="UKL81" s="797"/>
      <c r="UKM81" s="797"/>
      <c r="UKN81" s="797"/>
      <c r="UKO81" s="797"/>
      <c r="UKP81" s="797"/>
      <c r="UKQ81" s="797"/>
      <c r="UKR81" s="797"/>
      <c r="UKS81" s="797"/>
      <c r="UKT81" s="797"/>
      <c r="UKU81" s="797"/>
      <c r="UKV81" s="797"/>
      <c r="UKW81" s="797"/>
      <c r="UKX81" s="797"/>
      <c r="UKY81" s="797"/>
      <c r="UKZ81" s="797"/>
      <c r="ULA81" s="797"/>
      <c r="ULB81" s="797"/>
      <c r="ULC81" s="797"/>
      <c r="ULD81" s="797"/>
      <c r="ULE81" s="797"/>
      <c r="ULF81" s="797"/>
      <c r="ULG81" s="797"/>
      <c r="ULH81" s="797"/>
      <c r="ULI81" s="797"/>
      <c r="ULJ81" s="797"/>
      <c r="ULK81" s="797"/>
      <c r="ULL81" s="797"/>
      <c r="ULM81" s="797"/>
      <c r="ULN81" s="797"/>
      <c r="ULO81" s="797"/>
      <c r="ULP81" s="797"/>
      <c r="ULQ81" s="797"/>
      <c r="ULR81" s="797"/>
      <c r="ULS81" s="797"/>
      <c r="ULT81" s="797"/>
      <c r="ULU81" s="797"/>
      <c r="ULV81" s="797"/>
      <c r="ULW81" s="797"/>
      <c r="ULX81" s="797"/>
      <c r="ULY81" s="797"/>
      <c r="ULZ81" s="797"/>
      <c r="UMA81" s="797"/>
      <c r="UMB81" s="797"/>
      <c r="UMC81" s="797"/>
      <c r="UMD81" s="797"/>
      <c r="UME81" s="797"/>
      <c r="UMF81" s="797"/>
      <c r="UMG81" s="797"/>
      <c r="UMH81" s="797"/>
      <c r="UMI81" s="797"/>
      <c r="UMJ81" s="797"/>
      <c r="UMK81" s="797"/>
      <c r="UML81" s="797"/>
      <c r="UMM81" s="797"/>
      <c r="UMN81" s="797"/>
      <c r="UMO81" s="797"/>
      <c r="UMP81" s="797"/>
      <c r="UMQ81" s="797"/>
      <c r="UMR81" s="797"/>
      <c r="UMS81" s="797"/>
      <c r="UMT81" s="797"/>
      <c r="UMU81" s="797"/>
      <c r="UMV81" s="797"/>
      <c r="UMW81" s="797"/>
      <c r="UMX81" s="797"/>
      <c r="UMY81" s="797"/>
      <c r="UMZ81" s="797"/>
      <c r="UNA81" s="797"/>
      <c r="UNB81" s="797"/>
      <c r="UNC81" s="797"/>
      <c r="UND81" s="797"/>
      <c r="UNE81" s="797"/>
      <c r="UNF81" s="797"/>
      <c r="UNG81" s="797"/>
      <c r="UNH81" s="797"/>
      <c r="UNI81" s="797"/>
      <c r="UNJ81" s="797"/>
      <c r="UNK81" s="797"/>
      <c r="UNL81" s="797"/>
      <c r="UNM81" s="797"/>
      <c r="UNN81" s="797"/>
      <c r="UNO81" s="797"/>
      <c r="UNP81" s="797"/>
      <c r="UNQ81" s="797"/>
      <c r="UNR81" s="797"/>
      <c r="UNS81" s="797"/>
      <c r="UNT81" s="797"/>
      <c r="UNU81" s="797"/>
      <c r="UNV81" s="797"/>
      <c r="UNW81" s="797"/>
      <c r="UNX81" s="797"/>
      <c r="UNY81" s="797"/>
      <c r="UNZ81" s="797"/>
      <c r="UOA81" s="797"/>
      <c r="UOB81" s="797"/>
      <c r="UOC81" s="797"/>
      <c r="UOD81" s="797"/>
      <c r="UOE81" s="797"/>
      <c r="UOF81" s="797"/>
      <c r="UOG81" s="797"/>
      <c r="UOH81" s="797"/>
      <c r="UOI81" s="797"/>
      <c r="UOJ81" s="797"/>
      <c r="UOK81" s="797"/>
      <c r="UOL81" s="797"/>
      <c r="UOM81" s="797"/>
      <c r="UON81" s="797"/>
      <c r="UOO81" s="797"/>
      <c r="UOP81" s="797"/>
      <c r="UOQ81" s="797"/>
      <c r="UOR81" s="797"/>
      <c r="UOS81" s="797"/>
      <c r="UOT81" s="797"/>
      <c r="UOU81" s="797"/>
      <c r="UOV81" s="797"/>
      <c r="UOW81" s="797"/>
      <c r="UOX81" s="797"/>
      <c r="UOY81" s="797"/>
      <c r="UOZ81" s="797"/>
      <c r="UPA81" s="797"/>
      <c r="UPB81" s="797"/>
      <c r="UPC81" s="797"/>
      <c r="UPD81" s="797"/>
      <c r="UPE81" s="797"/>
      <c r="UPF81" s="797"/>
      <c r="UPG81" s="797"/>
      <c r="UPH81" s="797"/>
      <c r="UPI81" s="797"/>
      <c r="UPJ81" s="797"/>
      <c r="UPK81" s="797"/>
      <c r="UPL81" s="797"/>
      <c r="UPM81" s="797"/>
      <c r="UPN81" s="797"/>
      <c r="UPO81" s="797"/>
      <c r="UPP81" s="797"/>
      <c r="UPQ81" s="797"/>
      <c r="UPR81" s="797"/>
      <c r="UPS81" s="797"/>
      <c r="UPT81" s="797"/>
      <c r="UPU81" s="797"/>
      <c r="UPV81" s="797"/>
      <c r="UPW81" s="797"/>
      <c r="UPX81" s="797"/>
      <c r="UPY81" s="797"/>
      <c r="UPZ81" s="797"/>
      <c r="UQA81" s="797"/>
      <c r="UQB81" s="797"/>
      <c r="UQC81" s="797"/>
      <c r="UQD81" s="797"/>
      <c r="UQE81" s="797"/>
      <c r="UQF81" s="797"/>
      <c r="UQG81" s="797"/>
      <c r="UQH81" s="797"/>
      <c r="UQI81" s="797"/>
      <c r="UQJ81" s="797"/>
      <c r="UQK81" s="797"/>
      <c r="UQL81" s="797"/>
      <c r="UQM81" s="797"/>
      <c r="UQN81" s="797"/>
      <c r="UQO81" s="797"/>
      <c r="UQP81" s="797"/>
      <c r="UQQ81" s="797"/>
      <c r="UQR81" s="797"/>
      <c r="UQS81" s="797"/>
      <c r="UQT81" s="797"/>
      <c r="UQU81" s="797"/>
      <c r="UQV81" s="797"/>
      <c r="UQW81" s="797"/>
      <c r="UQX81" s="797"/>
      <c r="UQY81" s="797"/>
      <c r="UQZ81" s="797"/>
      <c r="URA81" s="797"/>
      <c r="URB81" s="797"/>
      <c r="URC81" s="797"/>
      <c r="URD81" s="797"/>
      <c r="URE81" s="797"/>
      <c r="URF81" s="797"/>
      <c r="URG81" s="797"/>
      <c r="URH81" s="797"/>
      <c r="URI81" s="797"/>
      <c r="URJ81" s="797"/>
      <c r="URK81" s="797"/>
      <c r="URL81" s="797"/>
      <c r="URM81" s="797"/>
      <c r="URN81" s="797"/>
      <c r="URO81" s="797"/>
      <c r="URP81" s="797"/>
      <c r="URQ81" s="797"/>
      <c r="URR81" s="797"/>
      <c r="URS81" s="797"/>
      <c r="URT81" s="797"/>
      <c r="URU81" s="797"/>
      <c r="URV81" s="797"/>
      <c r="URW81" s="797"/>
      <c r="URX81" s="797"/>
      <c r="URY81" s="797"/>
      <c r="URZ81" s="797"/>
      <c r="USA81" s="797"/>
      <c r="USB81" s="797"/>
      <c r="USC81" s="797"/>
      <c r="USD81" s="797"/>
      <c r="USE81" s="797"/>
      <c r="USF81" s="797"/>
      <c r="USG81" s="797"/>
      <c r="USH81" s="797"/>
      <c r="USI81" s="797"/>
      <c r="USJ81" s="797"/>
      <c r="USK81" s="797"/>
      <c r="USL81" s="797"/>
      <c r="USM81" s="797"/>
      <c r="USN81" s="797"/>
      <c r="USO81" s="797"/>
      <c r="USP81" s="797"/>
      <c r="USQ81" s="797"/>
      <c r="USR81" s="797"/>
      <c r="USS81" s="797"/>
      <c r="UST81" s="797"/>
      <c r="USU81" s="797"/>
      <c r="USV81" s="797"/>
      <c r="USW81" s="797"/>
      <c r="USX81" s="797"/>
      <c r="USY81" s="797"/>
      <c r="USZ81" s="797"/>
      <c r="UTA81" s="797"/>
      <c r="UTB81" s="797"/>
      <c r="UTC81" s="797"/>
      <c r="UTD81" s="797"/>
      <c r="UTE81" s="797"/>
      <c r="UTF81" s="797"/>
      <c r="UTG81" s="797"/>
      <c r="UTH81" s="797"/>
      <c r="UTI81" s="797"/>
      <c r="UTJ81" s="797"/>
      <c r="UTK81" s="797"/>
      <c r="UTL81" s="797"/>
      <c r="UTM81" s="797"/>
      <c r="UTN81" s="797"/>
      <c r="UTO81" s="797"/>
      <c r="UTP81" s="797"/>
      <c r="UTQ81" s="797"/>
      <c r="UTR81" s="797"/>
      <c r="UTS81" s="797"/>
      <c r="UTT81" s="797"/>
      <c r="UTU81" s="797"/>
      <c r="UTV81" s="797"/>
      <c r="UTW81" s="797"/>
      <c r="UTX81" s="797"/>
      <c r="UTY81" s="797"/>
      <c r="UTZ81" s="797"/>
      <c r="UUA81" s="797"/>
      <c r="UUB81" s="797"/>
      <c r="UUC81" s="797"/>
      <c r="UUD81" s="797"/>
      <c r="UUE81" s="797"/>
      <c r="UUF81" s="797"/>
      <c r="UUG81" s="797"/>
      <c r="UUH81" s="797"/>
      <c r="UUI81" s="797"/>
      <c r="UUJ81" s="797"/>
      <c r="UUK81" s="797"/>
      <c r="UUL81" s="797"/>
      <c r="UUM81" s="797"/>
      <c r="UUN81" s="797"/>
      <c r="UUO81" s="797"/>
      <c r="UUP81" s="797"/>
      <c r="UUQ81" s="797"/>
      <c r="UUR81" s="797"/>
      <c r="UUS81" s="797"/>
      <c r="UUT81" s="797"/>
      <c r="UUU81" s="797"/>
      <c r="UUV81" s="797"/>
      <c r="UUW81" s="797"/>
      <c r="UUX81" s="797"/>
      <c r="UUY81" s="797"/>
      <c r="UUZ81" s="797"/>
      <c r="UVA81" s="797"/>
      <c r="UVB81" s="797"/>
      <c r="UVC81" s="797"/>
      <c r="UVD81" s="797"/>
      <c r="UVE81" s="797"/>
      <c r="UVF81" s="797"/>
      <c r="UVG81" s="797"/>
      <c r="UVH81" s="797"/>
      <c r="UVI81" s="797"/>
      <c r="UVJ81" s="797"/>
      <c r="UVK81" s="797"/>
      <c r="UVL81" s="797"/>
      <c r="UVM81" s="797"/>
      <c r="UVN81" s="797"/>
      <c r="UVO81" s="797"/>
      <c r="UVP81" s="797"/>
      <c r="UVQ81" s="797"/>
      <c r="UVR81" s="797"/>
      <c r="UVS81" s="797"/>
      <c r="UVT81" s="797"/>
      <c r="UVU81" s="797"/>
      <c r="UVV81" s="797"/>
      <c r="UVW81" s="797"/>
      <c r="UVX81" s="797"/>
      <c r="UVY81" s="797"/>
      <c r="UVZ81" s="797"/>
      <c r="UWA81" s="797"/>
      <c r="UWB81" s="797"/>
      <c r="UWC81" s="797"/>
      <c r="UWD81" s="797"/>
      <c r="UWE81" s="797"/>
      <c r="UWF81" s="797"/>
      <c r="UWG81" s="797"/>
      <c r="UWH81" s="797"/>
      <c r="UWI81" s="797"/>
      <c r="UWJ81" s="797"/>
      <c r="UWK81" s="797"/>
      <c r="UWL81" s="797"/>
      <c r="UWM81" s="797"/>
      <c r="UWN81" s="797"/>
      <c r="UWO81" s="797"/>
      <c r="UWP81" s="797"/>
      <c r="UWQ81" s="797"/>
      <c r="UWR81" s="797"/>
      <c r="UWS81" s="797"/>
      <c r="UWT81" s="797"/>
      <c r="UWU81" s="797"/>
      <c r="UWV81" s="797"/>
      <c r="UWW81" s="797"/>
      <c r="UWX81" s="797"/>
      <c r="UWY81" s="797"/>
      <c r="UWZ81" s="797"/>
      <c r="UXA81" s="797"/>
      <c r="UXB81" s="797"/>
      <c r="UXC81" s="797"/>
      <c r="UXD81" s="797"/>
      <c r="UXE81" s="797"/>
      <c r="UXF81" s="797"/>
      <c r="UXG81" s="797"/>
      <c r="UXH81" s="797"/>
      <c r="UXI81" s="797"/>
      <c r="UXJ81" s="797"/>
      <c r="UXK81" s="797"/>
      <c r="UXL81" s="797"/>
      <c r="UXM81" s="797"/>
      <c r="UXN81" s="797"/>
      <c r="UXO81" s="797"/>
      <c r="UXP81" s="797"/>
      <c r="UXQ81" s="797"/>
      <c r="UXR81" s="797"/>
      <c r="UXS81" s="797"/>
      <c r="UXT81" s="797"/>
      <c r="UXU81" s="797"/>
      <c r="UXV81" s="797"/>
      <c r="UXW81" s="797"/>
      <c r="UXX81" s="797"/>
      <c r="UXY81" s="797"/>
      <c r="UXZ81" s="797"/>
      <c r="UYA81" s="797"/>
      <c r="UYB81" s="797"/>
      <c r="UYC81" s="797"/>
      <c r="UYD81" s="797"/>
      <c r="UYE81" s="797"/>
      <c r="UYF81" s="797"/>
      <c r="UYG81" s="797"/>
      <c r="UYH81" s="797"/>
      <c r="UYI81" s="797"/>
      <c r="UYJ81" s="797"/>
      <c r="UYK81" s="797"/>
      <c r="UYL81" s="797"/>
      <c r="UYM81" s="797"/>
      <c r="UYN81" s="797"/>
      <c r="UYO81" s="797"/>
      <c r="UYP81" s="797"/>
      <c r="UYQ81" s="797"/>
      <c r="UYR81" s="797"/>
      <c r="UYS81" s="797"/>
      <c r="UYT81" s="797"/>
      <c r="UYU81" s="797"/>
      <c r="UYV81" s="797"/>
      <c r="UYW81" s="797"/>
      <c r="UYX81" s="797"/>
      <c r="UYY81" s="797"/>
      <c r="UYZ81" s="797"/>
      <c r="UZA81" s="797"/>
      <c r="UZB81" s="797"/>
      <c r="UZC81" s="797"/>
      <c r="UZD81" s="797"/>
      <c r="UZE81" s="797"/>
      <c r="UZF81" s="797"/>
      <c r="UZG81" s="797"/>
      <c r="UZH81" s="797"/>
      <c r="UZI81" s="797"/>
      <c r="UZJ81" s="797"/>
      <c r="UZK81" s="797"/>
      <c r="UZL81" s="797"/>
      <c r="UZM81" s="797"/>
      <c r="UZN81" s="797"/>
      <c r="UZO81" s="797"/>
      <c r="UZP81" s="797"/>
      <c r="UZQ81" s="797"/>
      <c r="UZR81" s="797"/>
      <c r="UZS81" s="797"/>
      <c r="UZT81" s="797"/>
      <c r="UZU81" s="797"/>
      <c r="UZV81" s="797"/>
      <c r="UZW81" s="797"/>
      <c r="UZX81" s="797"/>
      <c r="UZY81" s="797"/>
      <c r="UZZ81" s="797"/>
      <c r="VAA81" s="797"/>
      <c r="VAB81" s="797"/>
      <c r="VAC81" s="797"/>
      <c r="VAD81" s="797"/>
      <c r="VAE81" s="797"/>
      <c r="VAF81" s="797"/>
      <c r="VAG81" s="797"/>
      <c r="VAH81" s="797"/>
      <c r="VAI81" s="797"/>
      <c r="VAJ81" s="797"/>
      <c r="VAK81" s="797"/>
      <c r="VAL81" s="797"/>
      <c r="VAM81" s="797"/>
      <c r="VAN81" s="797"/>
      <c r="VAO81" s="797"/>
      <c r="VAP81" s="797"/>
      <c r="VAQ81" s="797"/>
      <c r="VAR81" s="797"/>
      <c r="VAS81" s="797"/>
      <c r="VAT81" s="797"/>
      <c r="VAU81" s="797"/>
      <c r="VAV81" s="797"/>
      <c r="VAW81" s="797"/>
      <c r="VAX81" s="797"/>
      <c r="VAY81" s="797"/>
      <c r="VAZ81" s="797"/>
      <c r="VBA81" s="797"/>
      <c r="VBB81" s="797"/>
      <c r="VBC81" s="797"/>
      <c r="VBD81" s="797"/>
      <c r="VBE81" s="797"/>
      <c r="VBF81" s="797"/>
      <c r="VBG81" s="797"/>
      <c r="VBH81" s="797"/>
      <c r="VBI81" s="797"/>
      <c r="VBJ81" s="797"/>
      <c r="VBK81" s="797"/>
      <c r="VBL81" s="797"/>
      <c r="VBM81" s="797"/>
      <c r="VBN81" s="797"/>
      <c r="VBO81" s="797"/>
      <c r="VBP81" s="797"/>
      <c r="VBQ81" s="797"/>
      <c r="VBR81" s="797"/>
      <c r="VBS81" s="797"/>
      <c r="VBT81" s="797"/>
      <c r="VBU81" s="797"/>
      <c r="VBV81" s="797"/>
      <c r="VBW81" s="797"/>
      <c r="VBX81" s="797"/>
      <c r="VBY81" s="797"/>
      <c r="VBZ81" s="797"/>
      <c r="VCA81" s="797"/>
      <c r="VCB81" s="797"/>
      <c r="VCC81" s="797"/>
      <c r="VCD81" s="797"/>
      <c r="VCE81" s="797"/>
      <c r="VCF81" s="797"/>
      <c r="VCG81" s="797"/>
      <c r="VCH81" s="797"/>
      <c r="VCI81" s="797"/>
      <c r="VCJ81" s="797"/>
      <c r="VCK81" s="797"/>
      <c r="VCL81" s="797"/>
      <c r="VCM81" s="797"/>
      <c r="VCN81" s="797"/>
      <c r="VCO81" s="797"/>
      <c r="VCP81" s="797"/>
      <c r="VCQ81" s="797"/>
      <c r="VCR81" s="797"/>
      <c r="VCS81" s="797"/>
      <c r="VCT81" s="797"/>
      <c r="VCU81" s="797"/>
      <c r="VCV81" s="797"/>
      <c r="VCW81" s="797"/>
      <c r="VCX81" s="797"/>
      <c r="VCY81" s="797"/>
      <c r="VCZ81" s="797"/>
      <c r="VDA81" s="797"/>
      <c r="VDB81" s="797"/>
      <c r="VDC81" s="797"/>
      <c r="VDD81" s="797"/>
      <c r="VDE81" s="797"/>
      <c r="VDF81" s="797"/>
      <c r="VDG81" s="797"/>
      <c r="VDH81" s="797"/>
      <c r="VDI81" s="797"/>
      <c r="VDJ81" s="797"/>
      <c r="VDK81" s="797"/>
      <c r="VDL81" s="797"/>
      <c r="VDM81" s="797"/>
      <c r="VDN81" s="797"/>
      <c r="VDO81" s="797"/>
      <c r="VDP81" s="797"/>
      <c r="VDQ81" s="797"/>
      <c r="VDR81" s="797"/>
      <c r="VDS81" s="797"/>
      <c r="VDT81" s="797"/>
      <c r="VDU81" s="797"/>
      <c r="VDV81" s="797"/>
      <c r="VDW81" s="797"/>
      <c r="VDX81" s="797"/>
      <c r="VDY81" s="797"/>
      <c r="VDZ81" s="797"/>
      <c r="VEA81" s="797"/>
      <c r="VEB81" s="797"/>
      <c r="VEC81" s="797"/>
      <c r="VED81" s="797"/>
      <c r="VEE81" s="797"/>
      <c r="VEF81" s="797"/>
      <c r="VEG81" s="797"/>
      <c r="VEH81" s="797"/>
      <c r="VEI81" s="797"/>
      <c r="VEJ81" s="797"/>
      <c r="VEK81" s="797"/>
      <c r="VEL81" s="797"/>
      <c r="VEM81" s="797"/>
      <c r="VEN81" s="797"/>
      <c r="VEO81" s="797"/>
      <c r="VEP81" s="797"/>
      <c r="VEQ81" s="797"/>
      <c r="VER81" s="797"/>
      <c r="VES81" s="797"/>
      <c r="VET81" s="797"/>
      <c r="VEU81" s="797"/>
      <c r="VEV81" s="797"/>
      <c r="VEW81" s="797"/>
      <c r="VEX81" s="797"/>
      <c r="VEY81" s="797"/>
      <c r="VEZ81" s="797"/>
      <c r="VFA81" s="797"/>
      <c r="VFB81" s="797"/>
      <c r="VFC81" s="797"/>
      <c r="VFD81" s="797"/>
      <c r="VFE81" s="797"/>
      <c r="VFF81" s="797"/>
      <c r="VFG81" s="797"/>
      <c r="VFH81" s="797"/>
      <c r="VFI81" s="797"/>
      <c r="VFJ81" s="797"/>
      <c r="VFK81" s="797"/>
      <c r="VFL81" s="797"/>
      <c r="VFM81" s="797"/>
      <c r="VFN81" s="797"/>
      <c r="VFO81" s="797"/>
      <c r="VFP81" s="797"/>
      <c r="VFQ81" s="797"/>
      <c r="VFR81" s="797"/>
      <c r="VFS81" s="797"/>
      <c r="VFT81" s="797"/>
      <c r="VFU81" s="797"/>
      <c r="VFV81" s="797"/>
      <c r="VFW81" s="797"/>
      <c r="VFX81" s="797"/>
      <c r="VFY81" s="797"/>
      <c r="VFZ81" s="797"/>
      <c r="VGA81" s="797"/>
      <c r="VGB81" s="797"/>
      <c r="VGC81" s="797"/>
      <c r="VGD81" s="797"/>
      <c r="VGE81" s="797"/>
      <c r="VGF81" s="797"/>
      <c r="VGG81" s="797"/>
      <c r="VGH81" s="797"/>
      <c r="VGI81" s="797"/>
      <c r="VGJ81" s="797"/>
      <c r="VGK81" s="797"/>
      <c r="VGL81" s="797"/>
      <c r="VGM81" s="797"/>
      <c r="VGN81" s="797"/>
      <c r="VGO81" s="797"/>
      <c r="VGP81" s="797"/>
      <c r="VGQ81" s="797"/>
      <c r="VGR81" s="797"/>
      <c r="VGS81" s="797"/>
      <c r="VGT81" s="797"/>
      <c r="VGU81" s="797"/>
      <c r="VGV81" s="797"/>
      <c r="VGW81" s="797"/>
      <c r="VGX81" s="797"/>
      <c r="VGY81" s="797"/>
      <c r="VGZ81" s="797"/>
      <c r="VHA81" s="797"/>
      <c r="VHB81" s="797"/>
      <c r="VHC81" s="797"/>
      <c r="VHD81" s="797"/>
      <c r="VHE81" s="797"/>
      <c r="VHF81" s="797"/>
      <c r="VHG81" s="797"/>
      <c r="VHH81" s="797"/>
      <c r="VHI81" s="797"/>
      <c r="VHJ81" s="797"/>
      <c r="VHK81" s="797"/>
      <c r="VHL81" s="797"/>
      <c r="VHM81" s="797"/>
      <c r="VHN81" s="797"/>
      <c r="VHO81" s="797"/>
      <c r="VHP81" s="797"/>
      <c r="VHQ81" s="797"/>
      <c r="VHR81" s="797"/>
      <c r="VHS81" s="797"/>
      <c r="VHT81" s="797"/>
      <c r="VHU81" s="797"/>
      <c r="VHV81" s="797"/>
      <c r="VHW81" s="797"/>
      <c r="VHX81" s="797"/>
      <c r="VHY81" s="797"/>
      <c r="VHZ81" s="797"/>
      <c r="VIA81" s="797"/>
      <c r="VIB81" s="797"/>
      <c r="VIC81" s="797"/>
      <c r="VID81" s="797"/>
      <c r="VIE81" s="797"/>
      <c r="VIF81" s="797"/>
      <c r="VIG81" s="797"/>
      <c r="VIH81" s="797"/>
      <c r="VII81" s="797"/>
      <c r="VIJ81" s="797"/>
      <c r="VIK81" s="797"/>
      <c r="VIL81" s="797"/>
      <c r="VIM81" s="797"/>
      <c r="VIN81" s="797"/>
      <c r="VIO81" s="797"/>
      <c r="VIP81" s="797"/>
      <c r="VIQ81" s="797"/>
      <c r="VIR81" s="797"/>
      <c r="VIS81" s="797"/>
      <c r="VIT81" s="797"/>
      <c r="VIU81" s="797"/>
      <c r="VIV81" s="797"/>
      <c r="VIW81" s="797"/>
      <c r="VIX81" s="797"/>
      <c r="VIY81" s="797"/>
      <c r="VIZ81" s="797"/>
      <c r="VJA81" s="797"/>
      <c r="VJB81" s="797"/>
      <c r="VJC81" s="797"/>
      <c r="VJD81" s="797"/>
      <c r="VJE81" s="797"/>
      <c r="VJF81" s="797"/>
      <c r="VJG81" s="797"/>
      <c r="VJH81" s="797"/>
      <c r="VJI81" s="797"/>
      <c r="VJJ81" s="797"/>
      <c r="VJK81" s="797"/>
      <c r="VJL81" s="797"/>
      <c r="VJM81" s="797"/>
      <c r="VJN81" s="797"/>
      <c r="VJO81" s="797"/>
      <c r="VJP81" s="797"/>
      <c r="VJQ81" s="797"/>
      <c r="VJR81" s="797"/>
      <c r="VJS81" s="797"/>
      <c r="VJT81" s="797"/>
      <c r="VJU81" s="797"/>
      <c r="VJV81" s="797"/>
      <c r="VJW81" s="797"/>
      <c r="VJX81" s="797"/>
      <c r="VJY81" s="797"/>
      <c r="VJZ81" s="797"/>
      <c r="VKA81" s="797"/>
      <c r="VKB81" s="797"/>
      <c r="VKC81" s="797"/>
      <c r="VKD81" s="797"/>
      <c r="VKE81" s="797"/>
      <c r="VKF81" s="797"/>
      <c r="VKG81" s="797"/>
      <c r="VKH81" s="797"/>
      <c r="VKI81" s="797"/>
      <c r="VKJ81" s="797"/>
      <c r="VKK81" s="797"/>
      <c r="VKL81" s="797"/>
      <c r="VKM81" s="797"/>
      <c r="VKN81" s="797"/>
      <c r="VKO81" s="797"/>
      <c r="VKP81" s="797"/>
      <c r="VKQ81" s="797"/>
      <c r="VKR81" s="797"/>
      <c r="VKS81" s="797"/>
      <c r="VKT81" s="797"/>
      <c r="VKU81" s="797"/>
      <c r="VKV81" s="797"/>
      <c r="VKW81" s="797"/>
      <c r="VKX81" s="797"/>
      <c r="VKY81" s="797"/>
      <c r="VKZ81" s="797"/>
      <c r="VLA81" s="797"/>
      <c r="VLB81" s="797"/>
      <c r="VLC81" s="797"/>
      <c r="VLD81" s="797"/>
      <c r="VLE81" s="797"/>
      <c r="VLF81" s="797"/>
      <c r="VLG81" s="797"/>
      <c r="VLH81" s="797"/>
      <c r="VLI81" s="797"/>
      <c r="VLJ81" s="797"/>
      <c r="VLK81" s="797"/>
      <c r="VLL81" s="797"/>
      <c r="VLM81" s="797"/>
      <c r="VLN81" s="797"/>
      <c r="VLO81" s="797"/>
      <c r="VLP81" s="797"/>
      <c r="VLQ81" s="797"/>
      <c r="VLR81" s="797"/>
      <c r="VLS81" s="797"/>
      <c r="VLT81" s="797"/>
      <c r="VLU81" s="797"/>
      <c r="VLV81" s="797"/>
      <c r="VLW81" s="797"/>
      <c r="VLX81" s="797"/>
      <c r="VLY81" s="797"/>
      <c r="VLZ81" s="797"/>
      <c r="VMA81" s="797"/>
      <c r="VMB81" s="797"/>
      <c r="VMC81" s="797"/>
      <c r="VMD81" s="797"/>
      <c r="VME81" s="797"/>
      <c r="VMF81" s="797"/>
      <c r="VMG81" s="797"/>
      <c r="VMH81" s="797"/>
      <c r="VMI81" s="797"/>
      <c r="VMJ81" s="797"/>
      <c r="VMK81" s="797"/>
      <c r="VML81" s="797"/>
      <c r="VMM81" s="797"/>
      <c r="VMN81" s="797"/>
      <c r="VMO81" s="797"/>
      <c r="VMP81" s="797"/>
      <c r="VMQ81" s="797"/>
      <c r="VMR81" s="797"/>
      <c r="VMS81" s="797"/>
      <c r="VMT81" s="797"/>
      <c r="VMU81" s="797"/>
      <c r="VMV81" s="797"/>
      <c r="VMW81" s="797"/>
      <c r="VMX81" s="797"/>
      <c r="VMY81" s="797"/>
      <c r="VMZ81" s="797"/>
      <c r="VNA81" s="797"/>
      <c r="VNB81" s="797"/>
      <c r="VNC81" s="797"/>
      <c r="VND81" s="797"/>
      <c r="VNE81" s="797"/>
      <c r="VNF81" s="797"/>
      <c r="VNG81" s="797"/>
      <c r="VNH81" s="797"/>
      <c r="VNI81" s="797"/>
      <c r="VNJ81" s="797"/>
      <c r="VNK81" s="797"/>
      <c r="VNL81" s="797"/>
      <c r="VNM81" s="797"/>
      <c r="VNN81" s="797"/>
      <c r="VNO81" s="797"/>
      <c r="VNP81" s="797"/>
      <c r="VNQ81" s="797"/>
      <c r="VNR81" s="797"/>
      <c r="VNS81" s="797"/>
      <c r="VNT81" s="797"/>
      <c r="VNU81" s="797"/>
      <c r="VNV81" s="797"/>
      <c r="VNW81" s="797"/>
      <c r="VNX81" s="797"/>
      <c r="VNY81" s="797"/>
      <c r="VNZ81" s="797"/>
      <c r="VOA81" s="797"/>
      <c r="VOB81" s="797"/>
      <c r="VOC81" s="797"/>
      <c r="VOD81" s="797"/>
      <c r="VOE81" s="797"/>
      <c r="VOF81" s="797"/>
      <c r="VOG81" s="797"/>
      <c r="VOH81" s="797"/>
      <c r="VOI81" s="797"/>
      <c r="VOJ81" s="797"/>
      <c r="VOK81" s="797"/>
      <c r="VOL81" s="797"/>
      <c r="VOM81" s="797"/>
      <c r="VON81" s="797"/>
      <c r="VOO81" s="797"/>
      <c r="VOP81" s="797"/>
      <c r="VOQ81" s="797"/>
      <c r="VOR81" s="797"/>
      <c r="VOS81" s="797"/>
      <c r="VOT81" s="797"/>
      <c r="VOU81" s="797"/>
      <c r="VOV81" s="797"/>
      <c r="VOW81" s="797"/>
      <c r="VOX81" s="797"/>
      <c r="VOY81" s="797"/>
      <c r="VOZ81" s="797"/>
      <c r="VPA81" s="797"/>
      <c r="VPB81" s="797"/>
      <c r="VPC81" s="797"/>
      <c r="VPD81" s="797"/>
      <c r="VPE81" s="797"/>
      <c r="VPF81" s="797"/>
      <c r="VPG81" s="797"/>
      <c r="VPH81" s="797"/>
      <c r="VPI81" s="797"/>
      <c r="VPJ81" s="797"/>
      <c r="VPK81" s="797"/>
      <c r="VPL81" s="797"/>
      <c r="VPM81" s="797"/>
      <c r="VPN81" s="797"/>
      <c r="VPO81" s="797"/>
      <c r="VPP81" s="797"/>
      <c r="VPQ81" s="797"/>
      <c r="VPR81" s="797"/>
      <c r="VPS81" s="797"/>
      <c r="VPT81" s="797"/>
      <c r="VPU81" s="797"/>
      <c r="VPV81" s="797"/>
      <c r="VPW81" s="797"/>
      <c r="VPX81" s="797"/>
      <c r="VPY81" s="797"/>
      <c r="VPZ81" s="797"/>
      <c r="VQA81" s="797"/>
      <c r="VQB81" s="797"/>
      <c r="VQC81" s="797"/>
      <c r="VQD81" s="797"/>
      <c r="VQE81" s="797"/>
      <c r="VQF81" s="797"/>
      <c r="VQG81" s="797"/>
      <c r="VQH81" s="797"/>
      <c r="VQI81" s="797"/>
      <c r="VQJ81" s="797"/>
      <c r="VQK81" s="797"/>
      <c r="VQL81" s="797"/>
      <c r="VQM81" s="797"/>
      <c r="VQN81" s="797"/>
      <c r="VQO81" s="797"/>
      <c r="VQP81" s="797"/>
      <c r="VQQ81" s="797"/>
      <c r="VQR81" s="797"/>
      <c r="VQS81" s="797"/>
      <c r="VQT81" s="797"/>
      <c r="VQU81" s="797"/>
      <c r="VQV81" s="797"/>
      <c r="VQW81" s="797"/>
      <c r="VQX81" s="797"/>
      <c r="VQY81" s="797"/>
      <c r="VQZ81" s="797"/>
      <c r="VRA81" s="797"/>
      <c r="VRB81" s="797"/>
      <c r="VRC81" s="797"/>
      <c r="VRD81" s="797"/>
      <c r="VRE81" s="797"/>
      <c r="VRF81" s="797"/>
      <c r="VRG81" s="797"/>
      <c r="VRH81" s="797"/>
      <c r="VRI81" s="797"/>
      <c r="VRJ81" s="797"/>
      <c r="VRK81" s="797"/>
      <c r="VRL81" s="797"/>
      <c r="VRM81" s="797"/>
      <c r="VRN81" s="797"/>
      <c r="VRO81" s="797"/>
      <c r="VRP81" s="797"/>
      <c r="VRQ81" s="797"/>
      <c r="VRR81" s="797"/>
      <c r="VRS81" s="797"/>
      <c r="VRT81" s="797"/>
      <c r="VRU81" s="797"/>
      <c r="VRV81" s="797"/>
      <c r="VRW81" s="797"/>
      <c r="VRX81" s="797"/>
      <c r="VRY81" s="797"/>
      <c r="VRZ81" s="797"/>
      <c r="VSA81" s="797"/>
      <c r="VSB81" s="797"/>
      <c r="VSC81" s="797"/>
      <c r="VSD81" s="797"/>
      <c r="VSE81" s="797"/>
      <c r="VSF81" s="797"/>
      <c r="VSG81" s="797"/>
      <c r="VSH81" s="797"/>
      <c r="VSI81" s="797"/>
      <c r="VSJ81" s="797"/>
      <c r="VSK81" s="797"/>
      <c r="VSL81" s="797"/>
      <c r="VSM81" s="797"/>
      <c r="VSN81" s="797"/>
      <c r="VSO81" s="797"/>
      <c r="VSP81" s="797"/>
      <c r="VSQ81" s="797"/>
      <c r="VSR81" s="797"/>
      <c r="VSS81" s="797"/>
      <c r="VST81" s="797"/>
      <c r="VSU81" s="797"/>
      <c r="VSV81" s="797"/>
      <c r="VSW81" s="797"/>
      <c r="VSX81" s="797"/>
      <c r="VSY81" s="797"/>
      <c r="VSZ81" s="797"/>
      <c r="VTA81" s="797"/>
      <c r="VTB81" s="797"/>
      <c r="VTC81" s="797"/>
      <c r="VTD81" s="797"/>
      <c r="VTE81" s="797"/>
      <c r="VTF81" s="797"/>
      <c r="VTG81" s="797"/>
      <c r="VTH81" s="797"/>
      <c r="VTI81" s="797"/>
      <c r="VTJ81" s="797"/>
      <c r="VTK81" s="797"/>
      <c r="VTL81" s="797"/>
      <c r="VTM81" s="797"/>
      <c r="VTN81" s="797"/>
      <c r="VTO81" s="797"/>
      <c r="VTP81" s="797"/>
      <c r="VTQ81" s="797"/>
      <c r="VTR81" s="797"/>
      <c r="VTS81" s="797"/>
      <c r="VTT81" s="797"/>
      <c r="VTU81" s="797"/>
      <c r="VTV81" s="797"/>
      <c r="VTW81" s="797"/>
      <c r="VTX81" s="797"/>
      <c r="VTY81" s="797"/>
      <c r="VTZ81" s="797"/>
      <c r="VUA81" s="797"/>
      <c r="VUB81" s="797"/>
      <c r="VUC81" s="797"/>
      <c r="VUD81" s="797"/>
      <c r="VUE81" s="797"/>
      <c r="VUF81" s="797"/>
      <c r="VUG81" s="797"/>
      <c r="VUH81" s="797"/>
      <c r="VUI81" s="797"/>
      <c r="VUJ81" s="797"/>
      <c r="VUK81" s="797"/>
      <c r="VUL81" s="797"/>
      <c r="VUM81" s="797"/>
      <c r="VUN81" s="797"/>
      <c r="VUO81" s="797"/>
      <c r="VUP81" s="797"/>
      <c r="VUQ81" s="797"/>
      <c r="VUR81" s="797"/>
      <c r="VUS81" s="797"/>
      <c r="VUT81" s="797"/>
      <c r="VUU81" s="797"/>
      <c r="VUV81" s="797"/>
      <c r="VUW81" s="797"/>
      <c r="VUX81" s="797"/>
      <c r="VUY81" s="797"/>
      <c r="VUZ81" s="797"/>
      <c r="VVA81" s="797"/>
      <c r="VVB81" s="797"/>
      <c r="VVC81" s="797"/>
      <c r="VVD81" s="797"/>
      <c r="VVE81" s="797"/>
      <c r="VVF81" s="797"/>
      <c r="VVG81" s="797"/>
      <c r="VVH81" s="797"/>
      <c r="VVI81" s="797"/>
      <c r="VVJ81" s="797"/>
      <c r="VVK81" s="797"/>
      <c r="VVL81" s="797"/>
      <c r="VVM81" s="797"/>
      <c r="VVN81" s="797"/>
      <c r="VVO81" s="797"/>
      <c r="VVP81" s="797"/>
      <c r="VVQ81" s="797"/>
      <c r="VVR81" s="797"/>
      <c r="VVS81" s="797"/>
      <c r="VVT81" s="797"/>
      <c r="VVU81" s="797"/>
      <c r="VVV81" s="797"/>
      <c r="VVW81" s="797"/>
      <c r="VVX81" s="797"/>
      <c r="VVY81" s="797"/>
      <c r="VVZ81" s="797"/>
      <c r="VWA81" s="797"/>
      <c r="VWB81" s="797"/>
      <c r="VWC81" s="797"/>
      <c r="VWD81" s="797"/>
      <c r="VWE81" s="797"/>
      <c r="VWF81" s="797"/>
      <c r="VWG81" s="797"/>
      <c r="VWH81" s="797"/>
      <c r="VWI81" s="797"/>
      <c r="VWJ81" s="797"/>
      <c r="VWK81" s="797"/>
      <c r="VWL81" s="797"/>
      <c r="VWM81" s="797"/>
      <c r="VWN81" s="797"/>
      <c r="VWO81" s="797"/>
      <c r="VWP81" s="797"/>
      <c r="VWQ81" s="797"/>
      <c r="VWR81" s="797"/>
      <c r="VWS81" s="797"/>
      <c r="VWT81" s="797"/>
      <c r="VWU81" s="797"/>
      <c r="VWV81" s="797"/>
      <c r="VWW81" s="797"/>
      <c r="VWX81" s="797"/>
      <c r="VWY81" s="797"/>
      <c r="VWZ81" s="797"/>
      <c r="VXA81" s="797"/>
      <c r="VXB81" s="797"/>
      <c r="VXC81" s="797"/>
      <c r="VXD81" s="797"/>
      <c r="VXE81" s="797"/>
      <c r="VXF81" s="797"/>
      <c r="VXG81" s="797"/>
      <c r="VXH81" s="797"/>
      <c r="VXI81" s="797"/>
      <c r="VXJ81" s="797"/>
      <c r="VXK81" s="797"/>
      <c r="VXL81" s="797"/>
      <c r="VXM81" s="797"/>
      <c r="VXN81" s="797"/>
      <c r="VXO81" s="797"/>
      <c r="VXP81" s="797"/>
      <c r="VXQ81" s="797"/>
      <c r="VXR81" s="797"/>
      <c r="VXS81" s="797"/>
      <c r="VXT81" s="797"/>
      <c r="VXU81" s="797"/>
      <c r="VXV81" s="797"/>
      <c r="VXW81" s="797"/>
      <c r="VXX81" s="797"/>
      <c r="VXY81" s="797"/>
      <c r="VXZ81" s="797"/>
      <c r="VYA81" s="797"/>
      <c r="VYB81" s="797"/>
      <c r="VYC81" s="797"/>
      <c r="VYD81" s="797"/>
      <c r="VYE81" s="797"/>
      <c r="VYF81" s="797"/>
      <c r="VYG81" s="797"/>
      <c r="VYH81" s="797"/>
      <c r="VYI81" s="797"/>
      <c r="VYJ81" s="797"/>
      <c r="VYK81" s="797"/>
      <c r="VYL81" s="797"/>
      <c r="VYM81" s="797"/>
      <c r="VYN81" s="797"/>
      <c r="VYO81" s="797"/>
      <c r="VYP81" s="797"/>
      <c r="VYQ81" s="797"/>
      <c r="VYR81" s="797"/>
      <c r="VYS81" s="797"/>
      <c r="VYT81" s="797"/>
      <c r="VYU81" s="797"/>
      <c r="VYV81" s="797"/>
      <c r="VYW81" s="797"/>
      <c r="VYX81" s="797"/>
      <c r="VYY81" s="797"/>
      <c r="VYZ81" s="797"/>
      <c r="VZA81" s="797"/>
      <c r="VZB81" s="797"/>
      <c r="VZC81" s="797"/>
      <c r="VZD81" s="797"/>
      <c r="VZE81" s="797"/>
      <c r="VZF81" s="797"/>
      <c r="VZG81" s="797"/>
      <c r="VZH81" s="797"/>
      <c r="VZI81" s="797"/>
      <c r="VZJ81" s="797"/>
      <c r="VZK81" s="797"/>
      <c r="VZL81" s="797"/>
      <c r="VZM81" s="797"/>
      <c r="VZN81" s="797"/>
      <c r="VZO81" s="797"/>
      <c r="VZP81" s="797"/>
      <c r="VZQ81" s="797"/>
      <c r="VZR81" s="797"/>
      <c r="VZS81" s="797"/>
      <c r="VZT81" s="797"/>
      <c r="VZU81" s="797"/>
      <c r="VZV81" s="797"/>
      <c r="VZW81" s="797"/>
      <c r="VZX81" s="797"/>
      <c r="VZY81" s="797"/>
      <c r="VZZ81" s="797"/>
      <c r="WAA81" s="797"/>
      <c r="WAB81" s="797"/>
      <c r="WAC81" s="797"/>
      <c r="WAD81" s="797"/>
      <c r="WAE81" s="797"/>
      <c r="WAF81" s="797"/>
      <c r="WAG81" s="797"/>
      <c r="WAH81" s="797"/>
      <c r="WAI81" s="797"/>
      <c r="WAJ81" s="797"/>
      <c r="WAK81" s="797"/>
      <c r="WAL81" s="797"/>
      <c r="WAM81" s="797"/>
      <c r="WAN81" s="797"/>
      <c r="WAO81" s="797"/>
      <c r="WAP81" s="797"/>
      <c r="WAQ81" s="797"/>
      <c r="WAR81" s="797"/>
      <c r="WAS81" s="797"/>
      <c r="WAT81" s="797"/>
      <c r="WAU81" s="797"/>
      <c r="WAV81" s="797"/>
      <c r="WAW81" s="797"/>
      <c r="WAX81" s="797"/>
      <c r="WAY81" s="797"/>
      <c r="WAZ81" s="797"/>
      <c r="WBA81" s="797"/>
      <c r="WBB81" s="797"/>
      <c r="WBC81" s="797"/>
      <c r="WBD81" s="797"/>
      <c r="WBE81" s="797"/>
      <c r="WBF81" s="797"/>
      <c r="WBG81" s="797"/>
      <c r="WBH81" s="797"/>
      <c r="WBI81" s="797"/>
      <c r="WBJ81" s="797"/>
      <c r="WBK81" s="797"/>
      <c r="WBL81" s="797"/>
      <c r="WBM81" s="797"/>
      <c r="WBN81" s="797"/>
      <c r="WBO81" s="797"/>
      <c r="WBP81" s="797"/>
      <c r="WBQ81" s="797"/>
      <c r="WBR81" s="797"/>
      <c r="WBS81" s="797"/>
      <c r="WBT81" s="797"/>
      <c r="WBU81" s="797"/>
      <c r="WBV81" s="797"/>
      <c r="WBW81" s="797"/>
      <c r="WBX81" s="797"/>
      <c r="WBY81" s="797"/>
      <c r="WBZ81" s="797"/>
      <c r="WCA81" s="797"/>
      <c r="WCB81" s="797"/>
      <c r="WCC81" s="797"/>
      <c r="WCD81" s="797"/>
      <c r="WCE81" s="797"/>
      <c r="WCF81" s="797"/>
      <c r="WCG81" s="797"/>
      <c r="WCH81" s="797"/>
      <c r="WCI81" s="797"/>
      <c r="WCJ81" s="797"/>
      <c r="WCK81" s="797"/>
      <c r="WCL81" s="797"/>
      <c r="WCM81" s="797"/>
      <c r="WCN81" s="797"/>
      <c r="WCO81" s="797"/>
      <c r="WCP81" s="797"/>
      <c r="WCQ81" s="797"/>
      <c r="WCR81" s="797"/>
      <c r="WCS81" s="797"/>
      <c r="WCT81" s="797"/>
      <c r="WCU81" s="797"/>
      <c r="WCV81" s="797"/>
      <c r="WCW81" s="797"/>
      <c r="WCX81" s="797"/>
      <c r="WCY81" s="797"/>
      <c r="WCZ81" s="797"/>
      <c r="WDA81" s="797"/>
      <c r="WDB81" s="797"/>
      <c r="WDC81" s="797"/>
      <c r="WDD81" s="797"/>
      <c r="WDE81" s="797"/>
      <c r="WDF81" s="797"/>
      <c r="WDG81" s="797"/>
      <c r="WDH81" s="797"/>
      <c r="WDI81" s="797"/>
      <c r="WDJ81" s="797"/>
      <c r="WDK81" s="797"/>
      <c r="WDL81" s="797"/>
      <c r="WDM81" s="797"/>
      <c r="WDN81" s="797"/>
      <c r="WDO81" s="797"/>
      <c r="WDP81" s="797"/>
      <c r="WDQ81" s="797"/>
      <c r="WDR81" s="797"/>
      <c r="WDS81" s="797"/>
      <c r="WDT81" s="797"/>
      <c r="WDU81" s="797"/>
      <c r="WDV81" s="797"/>
      <c r="WDW81" s="797"/>
      <c r="WDX81" s="797"/>
      <c r="WDY81" s="797"/>
      <c r="WDZ81" s="797"/>
      <c r="WEA81" s="797"/>
      <c r="WEB81" s="797"/>
      <c r="WEC81" s="797"/>
      <c r="WED81" s="797"/>
      <c r="WEE81" s="797"/>
      <c r="WEF81" s="797"/>
      <c r="WEG81" s="797"/>
      <c r="WEH81" s="797"/>
      <c r="WEI81" s="797"/>
      <c r="WEJ81" s="797"/>
      <c r="WEK81" s="797"/>
      <c r="WEL81" s="797"/>
      <c r="WEM81" s="797"/>
      <c r="WEN81" s="797"/>
      <c r="WEO81" s="797"/>
      <c r="WEP81" s="797"/>
      <c r="WEQ81" s="797"/>
      <c r="WER81" s="797"/>
      <c r="WES81" s="797"/>
      <c r="WET81" s="797"/>
      <c r="WEU81" s="797"/>
      <c r="WEV81" s="797"/>
      <c r="WEW81" s="797"/>
      <c r="WEX81" s="797"/>
      <c r="WEY81" s="797"/>
      <c r="WEZ81" s="797"/>
      <c r="WFA81" s="797"/>
      <c r="WFB81" s="797"/>
      <c r="WFC81" s="797"/>
      <c r="WFD81" s="797"/>
      <c r="WFE81" s="797"/>
      <c r="WFF81" s="797"/>
      <c r="WFG81" s="797"/>
      <c r="WFH81" s="797"/>
      <c r="WFI81" s="797"/>
      <c r="WFJ81" s="797"/>
      <c r="WFK81" s="797"/>
      <c r="WFL81" s="797"/>
      <c r="WFM81" s="797"/>
      <c r="WFN81" s="797"/>
      <c r="WFO81" s="797"/>
      <c r="WFP81" s="797"/>
      <c r="WFQ81" s="797"/>
      <c r="WFR81" s="797"/>
      <c r="WFS81" s="797"/>
      <c r="WFT81" s="797"/>
      <c r="WFU81" s="797"/>
      <c r="WFV81" s="797"/>
      <c r="WFW81" s="797"/>
      <c r="WFX81" s="797"/>
      <c r="WFY81" s="797"/>
      <c r="WFZ81" s="797"/>
      <c r="WGA81" s="797"/>
      <c r="WGB81" s="797"/>
      <c r="WGC81" s="797"/>
      <c r="WGD81" s="797"/>
      <c r="WGE81" s="797"/>
      <c r="WGF81" s="797"/>
      <c r="WGG81" s="797"/>
      <c r="WGH81" s="797"/>
      <c r="WGI81" s="797"/>
      <c r="WGJ81" s="797"/>
      <c r="WGK81" s="797"/>
      <c r="WGL81" s="797"/>
      <c r="WGM81" s="797"/>
      <c r="WGN81" s="797"/>
      <c r="WGO81" s="797"/>
      <c r="WGP81" s="797"/>
      <c r="WGQ81" s="797"/>
      <c r="WGR81" s="797"/>
      <c r="WGS81" s="797"/>
      <c r="WGT81" s="797"/>
      <c r="WGU81" s="797"/>
      <c r="WGV81" s="797"/>
      <c r="WGW81" s="797"/>
      <c r="WGX81" s="797"/>
      <c r="WGY81" s="797"/>
      <c r="WGZ81" s="797"/>
      <c r="WHA81" s="797"/>
      <c r="WHB81" s="797"/>
      <c r="WHC81" s="797"/>
      <c r="WHD81" s="797"/>
      <c r="WHE81" s="797"/>
      <c r="WHF81" s="797"/>
      <c r="WHG81" s="797"/>
      <c r="WHH81" s="797"/>
      <c r="WHI81" s="797"/>
      <c r="WHJ81" s="797"/>
      <c r="WHK81" s="797"/>
      <c r="WHL81" s="797"/>
      <c r="WHM81" s="797"/>
      <c r="WHN81" s="797"/>
      <c r="WHO81" s="797"/>
      <c r="WHP81" s="797"/>
      <c r="WHQ81" s="797"/>
      <c r="WHR81" s="797"/>
      <c r="WHS81" s="797"/>
      <c r="WHT81" s="797"/>
      <c r="WHU81" s="797"/>
      <c r="WHV81" s="797"/>
      <c r="WHW81" s="797"/>
      <c r="WHX81" s="797"/>
      <c r="WHY81" s="797"/>
      <c r="WHZ81" s="797"/>
      <c r="WIA81" s="797"/>
      <c r="WIB81" s="797"/>
      <c r="WIC81" s="797"/>
      <c r="WID81" s="797"/>
      <c r="WIE81" s="797"/>
      <c r="WIF81" s="797"/>
      <c r="WIG81" s="797"/>
      <c r="WIH81" s="797"/>
      <c r="WII81" s="797"/>
      <c r="WIJ81" s="797"/>
      <c r="WIK81" s="797"/>
      <c r="WIL81" s="797"/>
      <c r="WIM81" s="797"/>
      <c r="WIN81" s="797"/>
      <c r="WIO81" s="797"/>
      <c r="WIP81" s="797"/>
      <c r="WIQ81" s="797"/>
      <c r="WIR81" s="797"/>
      <c r="WIS81" s="797"/>
      <c r="WIT81" s="797"/>
      <c r="WIU81" s="797"/>
      <c r="WIV81" s="797"/>
      <c r="WIW81" s="797"/>
      <c r="WIX81" s="797"/>
      <c r="WIY81" s="797"/>
      <c r="WIZ81" s="797"/>
      <c r="WJA81" s="797"/>
      <c r="WJB81" s="797"/>
      <c r="WJC81" s="797"/>
      <c r="WJD81" s="797"/>
      <c r="WJE81" s="797"/>
      <c r="WJF81" s="797"/>
      <c r="WJG81" s="797"/>
      <c r="WJH81" s="797"/>
      <c r="WJI81" s="797"/>
      <c r="WJJ81" s="797"/>
      <c r="WJK81" s="797"/>
      <c r="WJL81" s="797"/>
      <c r="WJM81" s="797"/>
      <c r="WJN81" s="797"/>
      <c r="WJO81" s="797"/>
      <c r="WJP81" s="797"/>
      <c r="WJQ81" s="797"/>
      <c r="WJR81" s="797"/>
      <c r="WJS81" s="797"/>
      <c r="WJT81" s="797"/>
      <c r="WJU81" s="797"/>
      <c r="WJV81" s="797"/>
      <c r="WJW81" s="797"/>
      <c r="WJX81" s="797"/>
      <c r="WJY81" s="797"/>
      <c r="WJZ81" s="797"/>
      <c r="WKA81" s="797"/>
      <c r="WKB81" s="797"/>
      <c r="WKC81" s="797"/>
      <c r="WKD81" s="797"/>
      <c r="WKE81" s="797"/>
      <c r="WKF81" s="797"/>
      <c r="WKG81" s="797"/>
      <c r="WKH81" s="797"/>
      <c r="WKI81" s="797"/>
      <c r="WKJ81" s="797"/>
      <c r="WKK81" s="797"/>
      <c r="WKL81" s="797"/>
      <c r="WKM81" s="797"/>
      <c r="WKN81" s="797"/>
      <c r="WKO81" s="797"/>
      <c r="WKP81" s="797"/>
      <c r="WKQ81" s="797"/>
      <c r="WKR81" s="797"/>
      <c r="WKS81" s="797"/>
      <c r="WKT81" s="797"/>
      <c r="WKU81" s="797"/>
      <c r="WKV81" s="797"/>
      <c r="WKW81" s="797"/>
      <c r="WKX81" s="797"/>
      <c r="WKY81" s="797"/>
      <c r="WKZ81" s="797"/>
      <c r="WLA81" s="797"/>
      <c r="WLB81" s="797"/>
      <c r="WLC81" s="797"/>
      <c r="WLD81" s="797"/>
      <c r="WLE81" s="797"/>
      <c r="WLF81" s="797"/>
      <c r="WLG81" s="797"/>
      <c r="WLH81" s="797"/>
      <c r="WLI81" s="797"/>
      <c r="WLJ81" s="797"/>
      <c r="WLK81" s="797"/>
      <c r="WLL81" s="797"/>
      <c r="WLM81" s="797"/>
      <c r="WLN81" s="797"/>
      <c r="WLO81" s="797"/>
      <c r="WLP81" s="797"/>
      <c r="WLQ81" s="797"/>
      <c r="WLR81" s="797"/>
      <c r="WLS81" s="797"/>
      <c r="WLT81" s="797"/>
      <c r="WLU81" s="797"/>
      <c r="WLV81" s="797"/>
      <c r="WLW81" s="797"/>
      <c r="WLX81" s="797"/>
      <c r="WLY81" s="797"/>
      <c r="WLZ81" s="797"/>
      <c r="WMA81" s="797"/>
      <c r="WMB81" s="797"/>
      <c r="WMC81" s="797"/>
      <c r="WMD81" s="797"/>
      <c r="WME81" s="797"/>
      <c r="WMF81" s="797"/>
      <c r="WMG81" s="797"/>
      <c r="WMH81" s="797"/>
      <c r="WMI81" s="797"/>
      <c r="WMJ81" s="797"/>
      <c r="WMK81" s="797"/>
      <c r="WML81" s="797"/>
      <c r="WMM81" s="797"/>
      <c r="WMN81" s="797"/>
      <c r="WMO81" s="797"/>
      <c r="WMP81" s="797"/>
      <c r="WMQ81" s="797"/>
      <c r="WMR81" s="797"/>
      <c r="WMS81" s="797"/>
      <c r="WMT81" s="797"/>
      <c r="WMU81" s="797"/>
      <c r="WMV81" s="797"/>
      <c r="WMW81" s="797"/>
      <c r="WMX81" s="797"/>
      <c r="WMY81" s="797"/>
      <c r="WMZ81" s="797"/>
      <c r="WNA81" s="797"/>
      <c r="WNB81" s="797"/>
      <c r="WNC81" s="797"/>
      <c r="WND81" s="797"/>
      <c r="WNE81" s="797"/>
      <c r="WNF81" s="797"/>
      <c r="WNG81" s="797"/>
      <c r="WNH81" s="797"/>
      <c r="WNI81" s="797"/>
      <c r="WNJ81" s="797"/>
      <c r="WNK81" s="797"/>
      <c r="WNL81" s="797"/>
      <c r="WNM81" s="797"/>
      <c r="WNN81" s="797"/>
      <c r="WNO81" s="797"/>
      <c r="WNP81" s="797"/>
      <c r="WNQ81" s="797"/>
      <c r="WNR81" s="797"/>
      <c r="WNS81" s="797"/>
      <c r="WNT81" s="797"/>
      <c r="WNU81" s="797"/>
      <c r="WNV81" s="797"/>
      <c r="WNW81" s="797"/>
      <c r="WNX81" s="797"/>
      <c r="WNY81" s="797"/>
      <c r="WNZ81" s="797"/>
      <c r="WOA81" s="797"/>
      <c r="WOB81" s="797"/>
      <c r="WOC81" s="797"/>
      <c r="WOD81" s="797"/>
      <c r="WOE81" s="797"/>
      <c r="WOF81" s="797"/>
      <c r="WOG81" s="797"/>
      <c r="WOH81" s="797"/>
      <c r="WOI81" s="797"/>
      <c r="WOJ81" s="797"/>
      <c r="WOK81" s="797"/>
      <c r="WOL81" s="797"/>
      <c r="WOM81" s="797"/>
      <c r="WON81" s="797"/>
      <c r="WOO81" s="797"/>
      <c r="WOP81" s="797"/>
      <c r="WOQ81" s="797"/>
      <c r="WOR81" s="797"/>
      <c r="WOS81" s="797"/>
      <c r="WOT81" s="797"/>
      <c r="WOU81" s="797"/>
      <c r="WOV81" s="797"/>
      <c r="WOW81" s="797"/>
      <c r="WOX81" s="797"/>
      <c r="WOY81" s="797"/>
      <c r="WOZ81" s="797"/>
      <c r="WPA81" s="797"/>
      <c r="WPB81" s="797"/>
      <c r="WPC81" s="797"/>
      <c r="WPD81" s="797"/>
      <c r="WPE81" s="797"/>
      <c r="WPF81" s="797"/>
      <c r="WPG81" s="797"/>
      <c r="WPH81" s="797"/>
      <c r="WPI81" s="797"/>
      <c r="WPJ81" s="797"/>
      <c r="WPK81" s="797"/>
      <c r="WPL81" s="797"/>
      <c r="WPM81" s="797"/>
      <c r="WPN81" s="797"/>
      <c r="WPO81" s="797"/>
      <c r="WPP81" s="797"/>
      <c r="WPQ81" s="797"/>
      <c r="WPR81" s="797"/>
      <c r="WPS81" s="797"/>
      <c r="WPT81" s="797"/>
      <c r="WPU81" s="797"/>
      <c r="WPV81" s="797"/>
      <c r="WPW81" s="797"/>
      <c r="WPX81" s="797"/>
      <c r="WPY81" s="797"/>
      <c r="WPZ81" s="797"/>
      <c r="WQA81" s="797"/>
      <c r="WQB81" s="797"/>
      <c r="WQC81" s="797"/>
      <c r="WQD81" s="797"/>
      <c r="WQE81" s="797"/>
      <c r="WQF81" s="797"/>
      <c r="WQG81" s="797"/>
      <c r="WQH81" s="797"/>
      <c r="WQI81" s="797"/>
      <c r="WQJ81" s="797"/>
      <c r="WQK81" s="797"/>
      <c r="WQL81" s="797"/>
      <c r="WQM81" s="797"/>
      <c r="WQN81" s="797"/>
      <c r="WQO81" s="797"/>
      <c r="WQP81" s="797"/>
      <c r="WQQ81" s="797"/>
      <c r="WQR81" s="797"/>
      <c r="WQS81" s="797"/>
      <c r="WQT81" s="797"/>
      <c r="WQU81" s="797"/>
      <c r="WQV81" s="797"/>
      <c r="WQW81" s="797"/>
      <c r="WQX81" s="797"/>
      <c r="WQY81" s="797"/>
      <c r="WQZ81" s="797"/>
      <c r="WRA81" s="797"/>
      <c r="WRB81" s="797"/>
      <c r="WRC81" s="797"/>
      <c r="WRD81" s="797"/>
      <c r="WRE81" s="797"/>
      <c r="WRF81" s="797"/>
      <c r="WRG81" s="797"/>
      <c r="WRH81" s="797"/>
      <c r="WRI81" s="797"/>
      <c r="WRJ81" s="797"/>
      <c r="WRK81" s="797"/>
      <c r="WRL81" s="797"/>
      <c r="WRM81" s="797"/>
      <c r="WRN81" s="797"/>
      <c r="WRO81" s="797"/>
      <c r="WRP81" s="797"/>
      <c r="WRQ81" s="797"/>
      <c r="WRR81" s="797"/>
      <c r="WRS81" s="797"/>
      <c r="WRT81" s="797"/>
      <c r="WRU81" s="797"/>
      <c r="WRV81" s="797"/>
      <c r="WRW81" s="797"/>
      <c r="WRX81" s="797"/>
      <c r="WRY81" s="797"/>
      <c r="WRZ81" s="797"/>
      <c r="WSA81" s="797"/>
      <c r="WSB81" s="797"/>
      <c r="WSC81" s="797"/>
      <c r="WSD81" s="797"/>
      <c r="WSE81" s="797"/>
      <c r="WSF81" s="797"/>
      <c r="WSG81" s="797"/>
      <c r="WSH81" s="797"/>
      <c r="WSI81" s="797"/>
      <c r="WSJ81" s="797"/>
      <c r="WSK81" s="797"/>
      <c r="WSL81" s="797"/>
      <c r="WSM81" s="797"/>
      <c r="WSN81" s="797"/>
      <c r="WSO81" s="797"/>
      <c r="WSP81" s="797"/>
      <c r="WSQ81" s="797"/>
      <c r="WSR81" s="797"/>
      <c r="WSS81" s="797"/>
      <c r="WST81" s="797"/>
      <c r="WSU81" s="797"/>
      <c r="WSV81" s="797"/>
      <c r="WSW81" s="797"/>
      <c r="WSX81" s="797"/>
      <c r="WSY81" s="797"/>
      <c r="WSZ81" s="797"/>
      <c r="WTA81" s="797"/>
      <c r="WTB81" s="797"/>
      <c r="WTC81" s="797"/>
      <c r="WTD81" s="797"/>
      <c r="WTE81" s="797"/>
      <c r="WTF81" s="797"/>
      <c r="WTG81" s="797"/>
      <c r="WTH81" s="797"/>
      <c r="WTI81" s="797"/>
      <c r="WTJ81" s="797"/>
      <c r="WTK81" s="797"/>
      <c r="WTL81" s="797"/>
      <c r="WTM81" s="797"/>
      <c r="WTN81" s="797"/>
      <c r="WTO81" s="797"/>
      <c r="WTP81" s="797"/>
      <c r="WTQ81" s="797"/>
      <c r="WTR81" s="797"/>
      <c r="WTS81" s="797"/>
      <c r="WTT81" s="797"/>
      <c r="WTU81" s="797"/>
      <c r="WTV81" s="797"/>
      <c r="WTW81" s="797"/>
      <c r="WTX81" s="797"/>
      <c r="WTY81" s="797"/>
      <c r="WTZ81" s="797"/>
      <c r="WUA81" s="797"/>
      <c r="WUB81" s="797"/>
      <c r="WUC81" s="797"/>
      <c r="WUD81" s="797"/>
      <c r="WUE81" s="797"/>
      <c r="WUF81" s="797"/>
      <c r="WUG81" s="797"/>
      <c r="WUH81" s="797"/>
      <c r="WUI81" s="797"/>
      <c r="WUJ81" s="797"/>
      <c r="WUK81" s="797"/>
      <c r="WUL81" s="797"/>
      <c r="WUM81" s="797"/>
      <c r="WUN81" s="797"/>
      <c r="WUO81" s="797"/>
      <c r="WUP81" s="797"/>
      <c r="WUQ81" s="797"/>
      <c r="WUR81" s="797"/>
      <c r="WUS81" s="797"/>
      <c r="WUT81" s="797"/>
      <c r="WUU81" s="797"/>
      <c r="WUV81" s="797"/>
      <c r="WUW81" s="797"/>
      <c r="WUX81" s="797"/>
      <c r="WUY81" s="797"/>
      <c r="WUZ81" s="797"/>
      <c r="WVA81" s="797"/>
      <c r="WVB81" s="797"/>
      <c r="WVC81" s="797"/>
      <c r="WVD81" s="797"/>
      <c r="WVE81" s="797"/>
      <c r="WVF81" s="797"/>
      <c r="WVG81" s="797"/>
      <c r="WVH81" s="797"/>
      <c r="WVI81" s="797"/>
      <c r="WVJ81" s="797"/>
      <c r="WVK81" s="797"/>
      <c r="WVL81" s="797"/>
      <c r="WVM81" s="797"/>
      <c r="WVN81" s="797"/>
      <c r="WVO81" s="797"/>
      <c r="WVP81" s="797"/>
      <c r="WVQ81" s="797"/>
      <c r="WVR81" s="797"/>
      <c r="WVS81" s="797"/>
      <c r="WVT81" s="797"/>
      <c r="WVU81" s="797"/>
      <c r="WVV81" s="797"/>
      <c r="WVW81" s="797"/>
      <c r="WVX81" s="797"/>
      <c r="WVY81" s="797"/>
      <c r="WVZ81" s="797"/>
      <c r="WWA81" s="797"/>
      <c r="WWB81" s="797"/>
      <c r="WWC81" s="797"/>
      <c r="WWD81" s="797"/>
      <c r="WWE81" s="797"/>
      <c r="WWF81" s="797"/>
      <c r="WWG81" s="797"/>
      <c r="WWH81" s="797"/>
      <c r="WWI81" s="797"/>
      <c r="WWJ81" s="797"/>
      <c r="WWK81" s="797"/>
      <c r="WWL81" s="797"/>
      <c r="WWM81" s="797"/>
      <c r="WWN81" s="797"/>
      <c r="WWO81" s="797"/>
      <c r="WWP81" s="797"/>
      <c r="WWQ81" s="797"/>
      <c r="WWR81" s="797"/>
      <c r="WWS81" s="797"/>
      <c r="WWT81" s="797"/>
      <c r="WWU81" s="797"/>
      <c r="WWV81" s="797"/>
      <c r="WWW81" s="797"/>
      <c r="WWX81" s="797"/>
      <c r="WWY81" s="797"/>
      <c r="WWZ81" s="797"/>
      <c r="WXA81" s="797"/>
      <c r="WXB81" s="797"/>
      <c r="WXC81" s="797"/>
      <c r="WXD81" s="797"/>
      <c r="WXE81" s="797"/>
      <c r="WXF81" s="797"/>
      <c r="WXG81" s="797"/>
      <c r="WXH81" s="797"/>
      <c r="WXI81" s="797"/>
      <c r="WXJ81" s="797"/>
      <c r="WXK81" s="797"/>
      <c r="WXL81" s="797"/>
      <c r="WXM81" s="797"/>
      <c r="WXN81" s="797"/>
      <c r="WXO81" s="797"/>
      <c r="WXP81" s="797"/>
      <c r="WXQ81" s="797"/>
      <c r="WXR81" s="797"/>
      <c r="WXS81" s="797"/>
      <c r="WXT81" s="797"/>
      <c r="WXU81" s="797"/>
      <c r="WXV81" s="797"/>
      <c r="WXW81" s="797"/>
      <c r="WXX81" s="797"/>
      <c r="WXY81" s="797"/>
      <c r="WXZ81" s="797"/>
      <c r="WYA81" s="797"/>
      <c r="WYB81" s="797"/>
      <c r="WYC81" s="797"/>
      <c r="WYD81" s="797"/>
      <c r="WYE81" s="797"/>
      <c r="WYF81" s="797"/>
      <c r="WYG81" s="797"/>
      <c r="WYH81" s="797"/>
      <c r="WYI81" s="797"/>
      <c r="WYJ81" s="797"/>
      <c r="WYK81" s="797"/>
      <c r="WYL81" s="797"/>
      <c r="WYM81" s="797"/>
      <c r="WYN81" s="797"/>
      <c r="WYO81" s="797"/>
      <c r="WYP81" s="797"/>
      <c r="WYQ81" s="797"/>
      <c r="WYR81" s="797"/>
      <c r="WYS81" s="797"/>
      <c r="WYT81" s="797"/>
      <c r="WYU81" s="797"/>
      <c r="WYV81" s="797"/>
      <c r="WYW81" s="797"/>
      <c r="WYX81" s="797"/>
      <c r="WYY81" s="797"/>
      <c r="WYZ81" s="797"/>
      <c r="WZA81" s="797"/>
      <c r="WZB81" s="797"/>
      <c r="WZC81" s="797"/>
      <c r="WZD81" s="797"/>
      <c r="WZE81" s="797"/>
      <c r="WZF81" s="797"/>
      <c r="WZG81" s="797"/>
      <c r="WZH81" s="797"/>
      <c r="WZI81" s="797"/>
      <c r="WZJ81" s="797"/>
      <c r="WZK81" s="797"/>
      <c r="WZL81" s="797"/>
      <c r="WZM81" s="797"/>
      <c r="WZN81" s="797"/>
      <c r="WZO81" s="797"/>
      <c r="WZP81" s="797"/>
      <c r="WZQ81" s="797"/>
      <c r="WZR81" s="797"/>
      <c r="WZS81" s="797"/>
      <c r="WZT81" s="797"/>
      <c r="WZU81" s="797"/>
      <c r="WZV81" s="797"/>
      <c r="WZW81" s="797"/>
      <c r="WZX81" s="797"/>
      <c r="WZY81" s="797"/>
      <c r="WZZ81" s="797"/>
      <c r="XAA81" s="797"/>
      <c r="XAB81" s="797"/>
      <c r="XAC81" s="797"/>
      <c r="XAD81" s="797"/>
      <c r="XAE81" s="797"/>
      <c r="XAF81" s="797"/>
      <c r="XAG81" s="797"/>
      <c r="XAH81" s="797"/>
      <c r="XAI81" s="797"/>
      <c r="XAJ81" s="797"/>
      <c r="XAK81" s="797"/>
      <c r="XAL81" s="797"/>
      <c r="XAM81" s="797"/>
      <c r="XAN81" s="797"/>
      <c r="XAO81" s="797"/>
      <c r="XAP81" s="797"/>
      <c r="XAQ81" s="797"/>
      <c r="XAR81" s="797"/>
      <c r="XAS81" s="797"/>
      <c r="XAT81" s="797"/>
      <c r="XAU81" s="797"/>
      <c r="XAV81" s="797"/>
      <c r="XAW81" s="797"/>
      <c r="XAX81" s="797"/>
      <c r="XAY81" s="797"/>
      <c r="XAZ81" s="797"/>
      <c r="XBA81" s="797"/>
      <c r="XBB81" s="797"/>
      <c r="XBC81" s="797"/>
      <c r="XBD81" s="797"/>
      <c r="XBE81" s="797"/>
      <c r="XBF81" s="797"/>
      <c r="XBG81" s="797"/>
      <c r="XBH81" s="797"/>
      <c r="XBI81" s="797"/>
      <c r="XBJ81" s="797"/>
      <c r="XBK81" s="797"/>
      <c r="XBL81" s="797"/>
      <c r="XBM81" s="797"/>
      <c r="XBN81" s="797"/>
      <c r="XBO81" s="797"/>
      <c r="XBP81" s="797"/>
      <c r="XBQ81" s="797"/>
      <c r="XBR81" s="797"/>
      <c r="XBS81" s="797"/>
      <c r="XBT81" s="797"/>
      <c r="XBU81" s="797"/>
      <c r="XBV81" s="797"/>
      <c r="XBW81" s="797"/>
      <c r="XBX81" s="797"/>
      <c r="XBY81" s="797"/>
      <c r="XBZ81" s="797"/>
      <c r="XCA81" s="797"/>
      <c r="XCB81" s="797"/>
      <c r="XCC81" s="797"/>
      <c r="XCD81" s="797"/>
      <c r="XCE81" s="797"/>
      <c r="XCF81" s="797"/>
      <c r="XCG81" s="797"/>
      <c r="XCH81" s="797"/>
      <c r="XCI81" s="797"/>
      <c r="XCJ81" s="797"/>
      <c r="XCK81" s="797"/>
      <c r="XCL81" s="797"/>
      <c r="XCM81" s="797"/>
      <c r="XCN81" s="797"/>
      <c r="XCO81" s="797"/>
      <c r="XCP81" s="797"/>
      <c r="XCQ81" s="797"/>
      <c r="XCR81" s="797"/>
      <c r="XCS81" s="797"/>
      <c r="XCT81" s="797"/>
      <c r="XCU81" s="797"/>
      <c r="XCV81" s="797"/>
      <c r="XCW81" s="797"/>
      <c r="XCX81" s="797"/>
      <c r="XCY81" s="797"/>
      <c r="XCZ81" s="797"/>
      <c r="XDA81" s="797"/>
      <c r="XDB81" s="797"/>
      <c r="XDC81" s="797"/>
      <c r="XDD81" s="797"/>
      <c r="XDE81" s="797"/>
      <c r="XDF81" s="797"/>
      <c r="XDG81" s="797"/>
      <c r="XDH81" s="797"/>
      <c r="XDI81" s="797"/>
      <c r="XDJ81" s="797"/>
      <c r="XDK81" s="797"/>
      <c r="XDL81" s="797"/>
      <c r="XDM81" s="797"/>
      <c r="XDN81" s="797"/>
      <c r="XDO81" s="797"/>
      <c r="XDP81" s="797"/>
    </row>
  </sheetData>
  <mergeCells count="12">
    <mergeCell ref="B76:F76"/>
    <mergeCell ref="B1:D1"/>
    <mergeCell ref="B2:D2"/>
    <mergeCell ref="B3:D3"/>
    <mergeCell ref="C7:D7"/>
    <mergeCell ref="B9:D9"/>
    <mergeCell ref="B10:D10"/>
    <mergeCell ref="B12:B15"/>
    <mergeCell ref="B16:B19"/>
    <mergeCell ref="B20:B23"/>
    <mergeCell ref="B24:B27"/>
    <mergeCell ref="B30:B33"/>
  </mergeCells>
  <printOptions horizontalCentered="1"/>
  <pageMargins left="0.15748031496062992" right="0.15748031496062992" top="0.38" bottom="0.37" header="0" footer="0"/>
  <pageSetup scale="46" fitToHeight="0" orientation="portrait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52EB4-74ED-4794-AAB2-1001DB8E59FC}">
  <sheetPr>
    <pageSetUpPr fitToPage="1"/>
  </sheetPr>
  <dimension ref="B1:N70"/>
  <sheetViews>
    <sheetView showGridLines="0" zoomScale="70" zoomScaleNormal="70" workbookViewId="0">
      <selection activeCell="H17" sqref="H17"/>
    </sheetView>
  </sheetViews>
  <sheetFormatPr baseColWidth="10" defaultRowHeight="14.25" x14ac:dyDescent="0.2"/>
  <cols>
    <col min="1" max="1" width="1.28515625" style="8" customWidth="1"/>
    <col min="2" max="2" width="27.7109375" style="8" customWidth="1"/>
    <col min="3" max="5" width="21.7109375" style="8" customWidth="1"/>
    <col min="6" max="7" width="11.42578125" style="8"/>
    <col min="8" max="9" width="21.7109375" style="8" customWidth="1"/>
    <col min="10" max="10" width="11.42578125" style="8"/>
    <col min="11" max="11" width="15.42578125" style="8" customWidth="1"/>
    <col min="12" max="12" width="11.42578125" style="8"/>
    <col min="13" max="13" width="30.7109375" style="8" customWidth="1"/>
    <col min="14" max="14" width="18.7109375" style="847" customWidth="1"/>
    <col min="15" max="15" width="1.42578125" style="8" customWidth="1"/>
    <col min="16" max="16384" width="11.42578125" style="8"/>
  </cols>
  <sheetData>
    <row r="1" spans="2:14" ht="6" customHeight="1" thickBot="1" x14ac:dyDescent="0.25">
      <c r="N1" s="8"/>
    </row>
    <row r="2" spans="2:14" ht="60.75" customHeight="1" thickTop="1" x14ac:dyDescent="0.25">
      <c r="B2" s="2401" t="s">
        <v>928</v>
      </c>
      <c r="C2" s="2402"/>
      <c r="D2" s="2402"/>
      <c r="E2" s="2402"/>
      <c r="F2" s="2402"/>
      <c r="G2" s="2402"/>
      <c r="H2" s="2402"/>
      <c r="I2" s="2402"/>
      <c r="J2" s="2402"/>
      <c r="K2" s="2402"/>
      <c r="L2" s="2402"/>
      <c r="M2" s="2402"/>
      <c r="N2" s="2403"/>
    </row>
    <row r="3" spans="2:14" ht="8.25" customHeight="1" x14ac:dyDescent="0.2">
      <c r="B3" s="816"/>
      <c r="C3" s="817"/>
      <c r="D3" s="817"/>
      <c r="E3" s="817"/>
      <c r="F3" s="817"/>
      <c r="G3" s="817"/>
      <c r="H3" s="817"/>
      <c r="I3" s="817"/>
      <c r="J3" s="817"/>
      <c r="K3" s="817"/>
      <c r="L3" s="818"/>
      <c r="M3" s="818"/>
      <c r="N3" s="819"/>
    </row>
    <row r="4" spans="2:14" x14ac:dyDescent="0.2">
      <c r="B4" s="820" t="s">
        <v>705</v>
      </c>
      <c r="C4" s="821" t="s">
        <v>706</v>
      </c>
      <c r="D4" s="821"/>
      <c r="E4" s="822"/>
      <c r="F4" s="822"/>
      <c r="G4" s="823"/>
      <c r="H4" s="824"/>
      <c r="I4" s="824"/>
      <c r="J4" s="824"/>
      <c r="K4" s="824"/>
      <c r="L4" s="824"/>
      <c r="M4" s="824"/>
      <c r="N4" s="825" t="s">
        <v>929</v>
      </c>
    </row>
    <row r="5" spans="2:14" ht="6.75" customHeight="1" thickBot="1" x14ac:dyDescent="0.25">
      <c r="B5" s="826"/>
      <c r="C5" s="827"/>
      <c r="D5" s="827"/>
      <c r="E5" s="827"/>
      <c r="F5" s="827"/>
      <c r="G5" s="827"/>
      <c r="H5" s="827"/>
      <c r="I5" s="827"/>
      <c r="J5" s="827"/>
      <c r="K5" s="827"/>
      <c r="L5" s="828"/>
      <c r="M5" s="828"/>
      <c r="N5" s="829"/>
    </row>
    <row r="6" spans="2:14" ht="7.5" customHeight="1" thickTop="1" thickBot="1" x14ac:dyDescent="0.25"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1"/>
      <c r="M6" s="831"/>
      <c r="N6" s="830"/>
    </row>
    <row r="7" spans="2:14" ht="15" thickTop="1" x14ac:dyDescent="0.2">
      <c r="B7" s="2404" t="s">
        <v>930</v>
      </c>
      <c r="C7" s="2399" t="s">
        <v>931</v>
      </c>
      <c r="D7" s="2407" t="s">
        <v>932</v>
      </c>
      <c r="E7" s="2399" t="s">
        <v>933</v>
      </c>
      <c r="F7" s="2399" t="s">
        <v>934</v>
      </c>
      <c r="G7" s="2399" t="s">
        <v>935</v>
      </c>
      <c r="H7" s="2399" t="s">
        <v>936</v>
      </c>
      <c r="I7" s="2399" t="s">
        <v>937</v>
      </c>
      <c r="J7" s="2409" t="s">
        <v>938</v>
      </c>
      <c r="K7" s="2410"/>
      <c r="L7" s="2399" t="s">
        <v>939</v>
      </c>
      <c r="M7" s="2399"/>
      <c r="N7" s="2400"/>
    </row>
    <row r="8" spans="2:14" ht="15" thickBot="1" x14ac:dyDescent="0.25">
      <c r="B8" s="2405"/>
      <c r="C8" s="2406"/>
      <c r="D8" s="2408"/>
      <c r="E8" s="2406" t="s">
        <v>940</v>
      </c>
      <c r="F8" s="2406"/>
      <c r="G8" s="2406"/>
      <c r="H8" s="2406"/>
      <c r="I8" s="2406"/>
      <c r="J8" s="832" t="s">
        <v>941</v>
      </c>
      <c r="K8" s="832" t="s">
        <v>942</v>
      </c>
      <c r="L8" s="832" t="s">
        <v>943</v>
      </c>
      <c r="M8" s="832" t="s">
        <v>522</v>
      </c>
      <c r="N8" s="833" t="s">
        <v>211</v>
      </c>
    </row>
    <row r="9" spans="2:14" ht="6" customHeight="1" thickTop="1" thickBot="1" x14ac:dyDescent="0.25">
      <c r="N9" s="8"/>
    </row>
    <row r="10" spans="2:14" ht="15" thickTop="1" x14ac:dyDescent="0.2">
      <c r="B10" s="834"/>
      <c r="C10" s="835"/>
      <c r="D10" s="835"/>
      <c r="E10" s="835"/>
      <c r="F10" s="2649"/>
      <c r="G10" s="2649"/>
      <c r="H10" s="835"/>
      <c r="I10" s="835"/>
      <c r="J10" s="2652"/>
      <c r="K10" s="2652"/>
      <c r="L10" s="835"/>
      <c r="M10" s="835"/>
      <c r="N10" s="836"/>
    </row>
    <row r="11" spans="2:14" x14ac:dyDescent="0.2">
      <c r="B11" s="837"/>
      <c r="C11" s="838"/>
      <c r="D11" s="838"/>
      <c r="E11" s="838"/>
      <c r="F11" s="2650"/>
      <c r="G11" s="2650"/>
      <c r="H11" s="838"/>
      <c r="I11" s="838"/>
      <c r="J11" s="2653"/>
      <c r="K11" s="2653"/>
      <c r="L11" s="838"/>
      <c r="M11" s="838"/>
      <c r="N11" s="839"/>
    </row>
    <row r="12" spans="2:14" x14ac:dyDescent="0.2">
      <c r="B12" s="837"/>
      <c r="C12" s="838"/>
      <c r="D12" s="838"/>
      <c r="E12" s="838"/>
      <c r="F12" s="2650"/>
      <c r="G12" s="2650"/>
      <c r="H12" s="838"/>
      <c r="I12" s="838"/>
      <c r="J12" s="2653"/>
      <c r="K12" s="2653"/>
      <c r="L12" s="838"/>
      <c r="M12" s="838"/>
      <c r="N12" s="839"/>
    </row>
    <row r="13" spans="2:14" x14ac:dyDescent="0.2">
      <c r="B13" s="837"/>
      <c r="C13" s="838"/>
      <c r="D13" s="838"/>
      <c r="E13" s="838"/>
      <c r="F13" s="2650"/>
      <c r="G13" s="2650"/>
      <c r="H13" s="838"/>
      <c r="I13" s="838"/>
      <c r="J13" s="2653"/>
      <c r="K13" s="2653"/>
      <c r="L13" s="838"/>
      <c r="M13" s="838"/>
      <c r="N13" s="839"/>
    </row>
    <row r="14" spans="2:14" x14ac:dyDescent="0.2">
      <c r="B14" s="837"/>
      <c r="C14" s="838"/>
      <c r="D14" s="838"/>
      <c r="E14" s="838"/>
      <c r="F14" s="2650"/>
      <c r="G14" s="2650"/>
      <c r="H14" s="838"/>
      <c r="I14" s="838"/>
      <c r="J14" s="2653"/>
      <c r="K14" s="2653"/>
      <c r="L14" s="838"/>
      <c r="M14" s="838"/>
      <c r="N14" s="839"/>
    </row>
    <row r="15" spans="2:14" x14ac:dyDescent="0.2">
      <c r="B15" s="837"/>
      <c r="C15" s="838"/>
      <c r="D15" s="838"/>
      <c r="E15" s="838"/>
      <c r="F15" s="2650"/>
      <c r="G15" s="2650"/>
      <c r="H15" s="838"/>
      <c r="I15" s="838"/>
      <c r="J15" s="2653"/>
      <c r="K15" s="2653"/>
      <c r="L15" s="838"/>
      <c r="M15" s="838"/>
      <c r="N15" s="839"/>
    </row>
    <row r="16" spans="2:14" x14ac:dyDescent="0.2">
      <c r="B16" s="837"/>
      <c r="C16" s="838"/>
      <c r="D16" s="838"/>
      <c r="E16" s="838"/>
      <c r="F16" s="2650"/>
      <c r="G16" s="2650"/>
      <c r="H16" s="838"/>
      <c r="I16" s="838"/>
      <c r="J16" s="2653"/>
      <c r="K16" s="2653"/>
      <c r="L16" s="838"/>
      <c r="M16" s="838"/>
      <c r="N16" s="839"/>
    </row>
    <row r="17" spans="2:14" x14ac:dyDescent="0.2">
      <c r="B17" s="837"/>
      <c r="C17" s="838"/>
      <c r="D17" s="838"/>
      <c r="E17" s="838"/>
      <c r="F17" s="2650"/>
      <c r="G17" s="2650"/>
      <c r="H17" s="838"/>
      <c r="I17" s="838"/>
      <c r="J17" s="2653"/>
      <c r="K17" s="2653"/>
      <c r="L17" s="838"/>
      <c r="M17" s="838"/>
      <c r="N17" s="839"/>
    </row>
    <row r="18" spans="2:14" x14ac:dyDescent="0.2">
      <c r="B18" s="837"/>
      <c r="C18" s="838"/>
      <c r="D18" s="838"/>
      <c r="E18" s="838"/>
      <c r="F18" s="2650"/>
      <c r="G18" s="2650"/>
      <c r="H18" s="838"/>
      <c r="I18" s="838"/>
      <c r="J18" s="2653"/>
      <c r="K18" s="2653"/>
      <c r="L18" s="838"/>
      <c r="M18" s="838"/>
      <c r="N18" s="839"/>
    </row>
    <row r="19" spans="2:14" x14ac:dyDescent="0.2">
      <c r="B19" s="837"/>
      <c r="C19" s="838"/>
      <c r="D19" s="838"/>
      <c r="E19" s="838"/>
      <c r="F19" s="2650"/>
      <c r="G19" s="2650"/>
      <c r="H19" s="838"/>
      <c r="I19" s="838"/>
      <c r="J19" s="2653"/>
      <c r="K19" s="2653"/>
      <c r="L19" s="838"/>
      <c r="M19" s="838"/>
      <c r="N19" s="839"/>
    </row>
    <row r="20" spans="2:14" x14ac:dyDescent="0.2">
      <c r="B20" s="837"/>
      <c r="C20" s="838"/>
      <c r="D20" s="838"/>
      <c r="E20" s="838"/>
      <c r="F20" s="2650"/>
      <c r="G20" s="2650"/>
      <c r="H20" s="838"/>
      <c r="I20" s="838"/>
      <c r="J20" s="2653"/>
      <c r="K20" s="2653"/>
      <c r="L20" s="838"/>
      <c r="M20" s="838"/>
      <c r="N20" s="839"/>
    </row>
    <row r="21" spans="2:14" x14ac:dyDescent="0.2">
      <c r="B21" s="837"/>
      <c r="C21" s="838"/>
      <c r="D21" s="838"/>
      <c r="E21" s="838"/>
      <c r="F21" s="2650"/>
      <c r="G21" s="2650"/>
      <c r="H21" s="838"/>
      <c r="I21" s="838"/>
      <c r="J21" s="2653"/>
      <c r="K21" s="2653"/>
      <c r="L21" s="838"/>
      <c r="M21" s="838"/>
      <c r="N21" s="839"/>
    </row>
    <row r="22" spans="2:14" x14ac:dyDescent="0.2">
      <c r="B22" s="837"/>
      <c r="C22" s="838"/>
      <c r="D22" s="838"/>
      <c r="E22" s="838"/>
      <c r="F22" s="2650"/>
      <c r="G22" s="2650"/>
      <c r="H22" s="838"/>
      <c r="I22" s="838"/>
      <c r="J22" s="2653"/>
      <c r="K22" s="2653"/>
      <c r="L22" s="838"/>
      <c r="M22" s="838"/>
      <c r="N22" s="839"/>
    </row>
    <row r="23" spans="2:14" x14ac:dyDescent="0.2">
      <c r="B23" s="837"/>
      <c r="C23" s="838"/>
      <c r="D23" s="838"/>
      <c r="E23" s="838"/>
      <c r="F23" s="2650"/>
      <c r="G23" s="2650"/>
      <c r="H23" s="838"/>
      <c r="I23" s="838"/>
      <c r="J23" s="2653"/>
      <c r="K23" s="2653"/>
      <c r="L23" s="838"/>
      <c r="M23" s="838"/>
      <c r="N23" s="839"/>
    </row>
    <row r="24" spans="2:14" x14ac:dyDescent="0.2">
      <c r="B24" s="837"/>
      <c r="C24" s="838"/>
      <c r="D24" s="838"/>
      <c r="E24" s="838"/>
      <c r="F24" s="2650"/>
      <c r="G24" s="2650"/>
      <c r="H24" s="838"/>
      <c r="I24" s="838"/>
      <c r="J24" s="2653"/>
      <c r="K24" s="2653"/>
      <c r="L24" s="838"/>
      <c r="M24" s="838"/>
      <c r="N24" s="839"/>
    </row>
    <row r="25" spans="2:14" x14ac:dyDescent="0.2">
      <c r="B25" s="837"/>
      <c r="C25" s="838"/>
      <c r="D25" s="838"/>
      <c r="E25" s="838"/>
      <c r="F25" s="2650"/>
      <c r="G25" s="2650"/>
      <c r="H25" s="838"/>
      <c r="I25" s="838"/>
      <c r="J25" s="2653"/>
      <c r="K25" s="2653"/>
      <c r="L25" s="838"/>
      <c r="M25" s="838"/>
      <c r="N25" s="839"/>
    </row>
    <row r="26" spans="2:14" x14ac:dyDescent="0.2">
      <c r="B26" s="837"/>
      <c r="C26" s="838"/>
      <c r="D26" s="838"/>
      <c r="E26" s="838"/>
      <c r="F26" s="2650"/>
      <c r="G26" s="2650"/>
      <c r="H26" s="838"/>
      <c r="I26" s="838"/>
      <c r="J26" s="2653"/>
      <c r="K26" s="2653"/>
      <c r="L26" s="838"/>
      <c r="M26" s="838"/>
      <c r="N26" s="839"/>
    </row>
    <row r="27" spans="2:14" x14ac:dyDescent="0.2">
      <c r="B27" s="837"/>
      <c r="C27" s="838"/>
      <c r="D27" s="838"/>
      <c r="E27" s="838"/>
      <c r="F27" s="2650"/>
      <c r="G27" s="2650"/>
      <c r="H27" s="838"/>
      <c r="I27" s="838"/>
      <c r="J27" s="2653"/>
      <c r="K27" s="2653"/>
      <c r="L27" s="838"/>
      <c r="M27" s="838"/>
      <c r="N27" s="839"/>
    </row>
    <row r="28" spans="2:14" x14ac:dyDescent="0.2">
      <c r="B28" s="837"/>
      <c r="C28" s="838"/>
      <c r="D28" s="838"/>
      <c r="E28" s="838"/>
      <c r="F28" s="2650"/>
      <c r="G28" s="2650"/>
      <c r="H28" s="838"/>
      <c r="I28" s="838"/>
      <c r="J28" s="2653"/>
      <c r="K28" s="2653"/>
      <c r="L28" s="838"/>
      <c r="M28" s="838"/>
      <c r="N28" s="839"/>
    </row>
    <row r="29" spans="2:14" x14ac:dyDescent="0.2">
      <c r="B29" s="837"/>
      <c r="C29" s="838"/>
      <c r="D29" s="838"/>
      <c r="E29" s="838"/>
      <c r="F29" s="2650"/>
      <c r="G29" s="2650"/>
      <c r="H29" s="838"/>
      <c r="I29" s="838"/>
      <c r="J29" s="2653"/>
      <c r="K29" s="2653"/>
      <c r="L29" s="838"/>
      <c r="M29" s="838"/>
      <c r="N29" s="839"/>
    </row>
    <row r="30" spans="2:14" x14ac:dyDescent="0.2">
      <c r="B30" s="837"/>
      <c r="C30" s="838"/>
      <c r="D30" s="838"/>
      <c r="E30" s="838"/>
      <c r="F30" s="2650"/>
      <c r="G30" s="2650"/>
      <c r="H30" s="838"/>
      <c r="I30" s="838"/>
      <c r="J30" s="2653"/>
      <c r="K30" s="2653"/>
      <c r="L30" s="838"/>
      <c r="M30" s="838"/>
      <c r="N30" s="839"/>
    </row>
    <row r="31" spans="2:14" x14ac:dyDescent="0.2">
      <c r="B31" s="837"/>
      <c r="C31" s="838"/>
      <c r="D31" s="838"/>
      <c r="E31" s="838"/>
      <c r="F31" s="2650"/>
      <c r="G31" s="2650"/>
      <c r="H31" s="838"/>
      <c r="I31" s="838"/>
      <c r="J31" s="2653"/>
      <c r="K31" s="2653"/>
      <c r="L31" s="838"/>
      <c r="M31" s="838"/>
      <c r="N31" s="839"/>
    </row>
    <row r="32" spans="2:14" x14ac:dyDescent="0.2">
      <c r="B32" s="837"/>
      <c r="C32" s="838"/>
      <c r="D32" s="838"/>
      <c r="E32" s="838"/>
      <c r="F32" s="2650"/>
      <c r="G32" s="2650"/>
      <c r="H32" s="838"/>
      <c r="I32" s="838"/>
      <c r="J32" s="2653"/>
      <c r="K32" s="2653"/>
      <c r="L32" s="838"/>
      <c r="M32" s="838"/>
      <c r="N32" s="839"/>
    </row>
    <row r="33" spans="2:14" ht="15" thickBot="1" x14ac:dyDescent="0.25">
      <c r="B33" s="840"/>
      <c r="C33" s="841"/>
      <c r="D33" s="841"/>
      <c r="E33" s="841"/>
      <c r="F33" s="2651"/>
      <c r="G33" s="2651"/>
      <c r="H33" s="841"/>
      <c r="I33" s="841"/>
      <c r="J33" s="2654"/>
      <c r="K33" s="2654"/>
      <c r="L33" s="841"/>
      <c r="M33" s="841"/>
      <c r="N33" s="842"/>
    </row>
    <row r="34" spans="2:14" ht="15.75" thickTop="1" thickBot="1" x14ac:dyDescent="0.25">
      <c r="B34" s="843" t="s">
        <v>715</v>
      </c>
      <c r="M34" s="844" t="s">
        <v>944</v>
      </c>
      <c r="N34" s="845">
        <f>SUM(N10:N33)</f>
        <v>0</v>
      </c>
    </row>
    <row r="35" spans="2:14" ht="15" thickTop="1" x14ac:dyDescent="0.2">
      <c r="B35" s="846" t="s">
        <v>945</v>
      </c>
      <c r="C35" s="846"/>
      <c r="D35" s="846"/>
      <c r="E35" s="846"/>
      <c r="F35" s="846"/>
      <c r="G35" s="846"/>
      <c r="H35" s="846"/>
      <c r="I35" s="846"/>
      <c r="J35" s="846"/>
      <c r="K35" s="846"/>
      <c r="L35" s="846"/>
      <c r="M35" s="846"/>
      <c r="N35" s="846"/>
    </row>
    <row r="40" spans="2:14" x14ac:dyDescent="0.2">
      <c r="B40" s="486"/>
    </row>
    <row r="63" spans="3:3" x14ac:dyDescent="0.2">
      <c r="C63" s="580"/>
    </row>
    <row r="70" spans="4:4" x14ac:dyDescent="0.2">
      <c r="D70" s="580"/>
    </row>
  </sheetData>
  <mergeCells count="11">
    <mergeCell ref="L7:N7"/>
    <mergeCell ref="B2:N2"/>
    <mergeCell ref="B7:B8"/>
    <mergeCell ref="C7:C8"/>
    <mergeCell ref="D7:D8"/>
    <mergeCell ref="E7:E8"/>
    <mergeCell ref="F7:F8"/>
    <mergeCell ref="G7:G8"/>
    <mergeCell ref="H7:H8"/>
    <mergeCell ref="I7:I8"/>
    <mergeCell ref="J7:K7"/>
  </mergeCells>
  <pageMargins left="0.70866141732283472" right="0.70866141732283472" top="0.74803149606299213" bottom="0.74803149606299213" header="0.31496062992125984" footer="0.31496062992125984"/>
  <pageSetup scale="48" orientation="landscape" verticalDpi="597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4C24D-171F-409F-B908-59C72F13F12D}">
  <dimension ref="B1:V75"/>
  <sheetViews>
    <sheetView showGridLines="0" zoomScale="25" zoomScaleNormal="25" workbookViewId="0">
      <selection activeCell="U62" sqref="U62"/>
    </sheetView>
  </sheetViews>
  <sheetFormatPr baseColWidth="10" defaultColWidth="11.42578125" defaultRowHeight="14.25" x14ac:dyDescent="0.2"/>
  <cols>
    <col min="1" max="1" width="2.28515625" style="8" customWidth="1"/>
    <col min="2" max="2" width="15.7109375" style="8" customWidth="1"/>
    <col min="3" max="3" width="15.85546875" style="8" customWidth="1"/>
    <col min="4" max="5" width="15.7109375" style="8" customWidth="1"/>
    <col min="6" max="6" width="17" style="8" customWidth="1"/>
    <col min="7" max="7" width="15.7109375" style="8" customWidth="1"/>
    <col min="8" max="10" width="10.7109375" style="8" customWidth="1"/>
    <col min="11" max="14" width="15.7109375" style="8" customWidth="1"/>
    <col min="15" max="15" width="16.140625" style="8" customWidth="1"/>
    <col min="16" max="21" width="15.7109375" style="8" customWidth="1"/>
    <col min="22" max="22" width="20.140625" style="8" customWidth="1"/>
    <col min="23" max="23" width="0.85546875" style="8" customWidth="1"/>
    <col min="24" max="16384" width="11.42578125" style="8"/>
  </cols>
  <sheetData>
    <row r="1" spans="2:22" ht="15" thickBot="1" x14ac:dyDescent="0.25">
      <c r="Q1" s="8" t="s">
        <v>982</v>
      </c>
    </row>
    <row r="2" spans="2:22" ht="60.75" customHeight="1" thickTop="1" x14ac:dyDescent="0.25">
      <c r="B2" s="2401" t="s">
        <v>981</v>
      </c>
      <c r="C2" s="2402"/>
      <c r="D2" s="2402"/>
      <c r="E2" s="2402"/>
      <c r="F2" s="2402"/>
      <c r="G2" s="2402"/>
      <c r="H2" s="2402"/>
      <c r="I2" s="2402"/>
      <c r="J2" s="2402"/>
      <c r="K2" s="2402"/>
      <c r="L2" s="2402"/>
      <c r="M2" s="2402"/>
      <c r="N2" s="2402"/>
      <c r="O2" s="2402"/>
      <c r="P2" s="2402"/>
      <c r="Q2" s="2402"/>
      <c r="R2" s="2402"/>
      <c r="S2" s="2402"/>
      <c r="T2" s="2402"/>
      <c r="U2" s="2402"/>
      <c r="V2" s="2403"/>
    </row>
    <row r="3" spans="2:22" ht="8.25" customHeight="1" x14ac:dyDescent="0.2">
      <c r="B3" s="816"/>
      <c r="C3" s="817"/>
      <c r="D3" s="817"/>
      <c r="E3" s="817"/>
      <c r="F3" s="817"/>
      <c r="G3" s="817"/>
      <c r="H3" s="817"/>
      <c r="I3" s="817"/>
      <c r="J3" s="817"/>
      <c r="K3" s="817"/>
      <c r="L3" s="818"/>
      <c r="M3" s="818"/>
      <c r="N3" s="817"/>
      <c r="O3" s="452"/>
      <c r="P3" s="452"/>
      <c r="Q3" s="452"/>
      <c r="R3" s="452"/>
      <c r="S3" s="452"/>
      <c r="T3" s="452"/>
      <c r="U3" s="452"/>
      <c r="V3" s="852"/>
    </row>
    <row r="4" spans="2:22" x14ac:dyDescent="0.2">
      <c r="B4" s="1826" t="s">
        <v>980</v>
      </c>
      <c r="C4" s="452"/>
      <c r="D4" s="821" t="s">
        <v>706</v>
      </c>
      <c r="E4" s="822"/>
      <c r="F4" s="823"/>
      <c r="G4" s="823"/>
      <c r="H4" s="824"/>
      <c r="I4" s="824"/>
      <c r="J4" s="824"/>
      <c r="K4" s="824"/>
      <c r="L4" s="824"/>
      <c r="M4" s="824"/>
      <c r="N4" s="452"/>
      <c r="O4" s="452"/>
      <c r="P4" s="452"/>
      <c r="Q4" s="452"/>
      <c r="R4" s="452"/>
      <c r="S4" s="452"/>
      <c r="T4" s="452"/>
      <c r="U4" s="824" t="s">
        <v>979</v>
      </c>
      <c r="V4" s="852"/>
    </row>
    <row r="5" spans="2:22" ht="6.75" customHeight="1" thickBot="1" x14ac:dyDescent="0.25">
      <c r="B5" s="1587"/>
      <c r="C5" s="827"/>
      <c r="D5" s="827"/>
      <c r="E5" s="827"/>
      <c r="F5" s="827"/>
      <c r="G5" s="827"/>
      <c r="H5" s="827"/>
      <c r="I5" s="827"/>
      <c r="J5" s="827"/>
      <c r="K5" s="827"/>
      <c r="L5" s="828"/>
      <c r="M5" s="828"/>
      <c r="N5" s="827"/>
      <c r="O5" s="453"/>
      <c r="P5" s="453"/>
      <c r="Q5" s="453"/>
      <c r="R5" s="453"/>
      <c r="S5" s="453"/>
      <c r="T5" s="453"/>
      <c r="U5" s="453"/>
      <c r="V5" s="454"/>
    </row>
    <row r="6" spans="2:22" ht="7.5" customHeight="1" thickTop="1" thickBot="1" x14ac:dyDescent="0.25"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1"/>
      <c r="M6" s="831"/>
      <c r="N6" s="830"/>
    </row>
    <row r="7" spans="2:22" ht="57.75" customHeight="1" thickTop="1" x14ac:dyDescent="0.2">
      <c r="B7" s="2655" t="s">
        <v>978</v>
      </c>
      <c r="C7" s="2656" t="s">
        <v>977</v>
      </c>
      <c r="D7" s="2656" t="s">
        <v>976</v>
      </c>
      <c r="E7" s="2656" t="s">
        <v>975</v>
      </c>
      <c r="F7" s="2656" t="s">
        <v>974</v>
      </c>
      <c r="G7" s="2656" t="s">
        <v>973</v>
      </c>
      <c r="H7" s="2657" t="s">
        <v>972</v>
      </c>
      <c r="I7" s="2657"/>
      <c r="J7" s="2657"/>
      <c r="K7" s="2656" t="s">
        <v>971</v>
      </c>
      <c r="L7" s="2656" t="s">
        <v>970</v>
      </c>
      <c r="M7" s="2656" t="s">
        <v>969</v>
      </c>
      <c r="N7" s="2656" t="s">
        <v>968</v>
      </c>
      <c r="O7" s="2656" t="s">
        <v>967</v>
      </c>
      <c r="P7" s="2656" t="s">
        <v>966</v>
      </c>
      <c r="Q7" s="2656" t="s">
        <v>965</v>
      </c>
      <c r="R7" s="2656" t="s">
        <v>964</v>
      </c>
      <c r="S7" s="2656" t="s">
        <v>963</v>
      </c>
      <c r="T7" s="2656" t="s">
        <v>962</v>
      </c>
      <c r="U7" s="2656" t="s">
        <v>961</v>
      </c>
      <c r="V7" s="2658" t="s">
        <v>960</v>
      </c>
    </row>
    <row r="8" spans="2:22" s="580" customFormat="1" ht="25.5" customHeight="1" thickBot="1" x14ac:dyDescent="0.25">
      <c r="B8" s="2659" t="s">
        <v>959</v>
      </c>
      <c r="C8" s="2411"/>
      <c r="D8" s="2411"/>
      <c r="E8" s="2411"/>
      <c r="F8" s="2411"/>
      <c r="G8" s="2412"/>
      <c r="H8" s="2413" t="s">
        <v>958</v>
      </c>
      <c r="I8" s="2413"/>
      <c r="J8" s="2413"/>
      <c r="K8" s="1832" t="s">
        <v>957</v>
      </c>
      <c r="L8" s="1832" t="s">
        <v>956</v>
      </c>
      <c r="M8" s="1832" t="s">
        <v>955</v>
      </c>
      <c r="N8" s="1832" t="s">
        <v>954</v>
      </c>
      <c r="O8" s="1832" t="s">
        <v>953</v>
      </c>
      <c r="P8" s="1832" t="s">
        <v>952</v>
      </c>
      <c r="Q8" s="1832" t="s">
        <v>951</v>
      </c>
      <c r="R8" s="1832" t="s">
        <v>950</v>
      </c>
      <c r="S8" s="1832" t="s">
        <v>949</v>
      </c>
      <c r="T8" s="1832" t="s">
        <v>948</v>
      </c>
      <c r="U8" s="1832" t="s">
        <v>947</v>
      </c>
      <c r="V8" s="851" t="s">
        <v>946</v>
      </c>
    </row>
    <row r="9" spans="2:22" ht="8.25" customHeight="1" thickTop="1" thickBot="1" x14ac:dyDescent="0.25"/>
    <row r="10" spans="2:22" ht="15" thickTop="1" x14ac:dyDescent="0.2">
      <c r="B10" s="2660"/>
      <c r="C10" s="2661"/>
      <c r="D10" s="2661"/>
      <c r="E10" s="2661"/>
      <c r="F10" s="2661"/>
      <c r="G10" s="2661"/>
      <c r="H10" s="2661"/>
      <c r="I10" s="2661"/>
      <c r="J10" s="2661"/>
      <c r="K10" s="2661"/>
      <c r="L10" s="2661"/>
      <c r="M10" s="2661"/>
      <c r="N10" s="2661"/>
      <c r="O10" s="2661"/>
      <c r="P10" s="2716"/>
      <c r="Q10" s="2716"/>
      <c r="R10" s="2716"/>
      <c r="S10" s="2716"/>
      <c r="T10" s="2716"/>
      <c r="U10" s="2716"/>
      <c r="V10" s="2717"/>
    </row>
    <row r="11" spans="2:22" x14ac:dyDescent="0.2">
      <c r="B11" s="850"/>
      <c r="C11" s="838"/>
      <c r="D11" s="838"/>
      <c r="E11" s="838"/>
      <c r="F11" s="838"/>
      <c r="G11" s="838"/>
      <c r="H11" s="838"/>
      <c r="I11" s="838"/>
      <c r="J11" s="838"/>
      <c r="K11" s="838"/>
      <c r="L11" s="838"/>
      <c r="M11" s="838"/>
      <c r="N11" s="838"/>
      <c r="O11" s="838"/>
      <c r="P11" s="2718"/>
      <c r="Q11" s="2718"/>
      <c r="R11" s="2718"/>
      <c r="S11" s="2718"/>
      <c r="T11" s="2718"/>
      <c r="U11" s="2718"/>
      <c r="V11" s="2719"/>
    </row>
    <row r="12" spans="2:22" x14ac:dyDescent="0.2">
      <c r="B12" s="850"/>
      <c r="C12" s="838"/>
      <c r="D12" s="838"/>
      <c r="E12" s="838"/>
      <c r="F12" s="838"/>
      <c r="G12" s="838"/>
      <c r="H12" s="838"/>
      <c r="I12" s="838"/>
      <c r="J12" s="838"/>
      <c r="K12" s="838"/>
      <c r="L12" s="838"/>
      <c r="M12" s="838"/>
      <c r="N12" s="838"/>
      <c r="O12" s="838"/>
      <c r="P12" s="2718"/>
      <c r="Q12" s="2718"/>
      <c r="R12" s="2718"/>
      <c r="S12" s="2718"/>
      <c r="T12" s="2718"/>
      <c r="U12" s="2718"/>
      <c r="V12" s="2719"/>
    </row>
    <row r="13" spans="2:22" x14ac:dyDescent="0.2">
      <c r="B13" s="850"/>
      <c r="C13" s="838"/>
      <c r="D13" s="838"/>
      <c r="E13" s="838"/>
      <c r="F13" s="838"/>
      <c r="G13" s="838"/>
      <c r="H13" s="838"/>
      <c r="I13" s="838"/>
      <c r="J13" s="838"/>
      <c r="K13" s="838"/>
      <c r="L13" s="838"/>
      <c r="M13" s="838"/>
      <c r="N13" s="838"/>
      <c r="O13" s="838"/>
      <c r="P13" s="2718"/>
      <c r="Q13" s="2718"/>
      <c r="R13" s="2718"/>
      <c r="S13" s="2718"/>
      <c r="T13" s="2718"/>
      <c r="U13" s="2718"/>
      <c r="V13" s="2719"/>
    </row>
    <row r="14" spans="2:22" x14ac:dyDescent="0.2">
      <c r="B14" s="850"/>
      <c r="C14" s="838"/>
      <c r="D14" s="838"/>
      <c r="E14" s="838"/>
      <c r="F14" s="838"/>
      <c r="G14" s="838"/>
      <c r="H14" s="838"/>
      <c r="I14" s="838"/>
      <c r="J14" s="838"/>
      <c r="K14" s="838"/>
      <c r="L14" s="838"/>
      <c r="M14" s="838"/>
      <c r="N14" s="838"/>
      <c r="O14" s="838"/>
      <c r="P14" s="2718"/>
      <c r="Q14" s="2718"/>
      <c r="R14" s="2718"/>
      <c r="S14" s="2718"/>
      <c r="T14" s="2718"/>
      <c r="U14" s="2718"/>
      <c r="V14" s="2719"/>
    </row>
    <row r="15" spans="2:22" x14ac:dyDescent="0.2">
      <c r="B15" s="850"/>
      <c r="C15" s="838"/>
      <c r="D15" s="838"/>
      <c r="E15" s="838"/>
      <c r="F15" s="838"/>
      <c r="G15" s="838"/>
      <c r="H15" s="838"/>
      <c r="I15" s="838"/>
      <c r="J15" s="838"/>
      <c r="K15" s="838"/>
      <c r="L15" s="838"/>
      <c r="M15" s="838"/>
      <c r="N15" s="838"/>
      <c r="O15" s="838"/>
      <c r="P15" s="2718"/>
      <c r="Q15" s="2718"/>
      <c r="R15" s="2718"/>
      <c r="S15" s="2718"/>
      <c r="T15" s="2718"/>
      <c r="U15" s="2718"/>
      <c r="V15" s="2719"/>
    </row>
    <row r="16" spans="2:22" x14ac:dyDescent="0.2">
      <c r="B16" s="850"/>
      <c r="C16" s="838"/>
      <c r="D16" s="838"/>
      <c r="E16" s="838"/>
      <c r="F16" s="838"/>
      <c r="G16" s="838"/>
      <c r="H16" s="838"/>
      <c r="I16" s="838"/>
      <c r="J16" s="838"/>
      <c r="K16" s="838"/>
      <c r="L16" s="838"/>
      <c r="M16" s="838"/>
      <c r="N16" s="838"/>
      <c r="O16" s="838"/>
      <c r="P16" s="2718"/>
      <c r="Q16" s="2718"/>
      <c r="R16" s="2718"/>
      <c r="S16" s="2718"/>
      <c r="T16" s="2718"/>
      <c r="U16" s="2718"/>
      <c r="V16" s="2719"/>
    </row>
    <row r="17" spans="2:22" x14ac:dyDescent="0.2">
      <c r="B17" s="850"/>
      <c r="C17" s="838"/>
      <c r="D17" s="838"/>
      <c r="E17" s="838"/>
      <c r="F17" s="838"/>
      <c r="G17" s="838"/>
      <c r="H17" s="838"/>
      <c r="I17" s="838"/>
      <c r="J17" s="838"/>
      <c r="K17" s="838"/>
      <c r="L17" s="838"/>
      <c r="M17" s="838"/>
      <c r="N17" s="838"/>
      <c r="O17" s="838"/>
      <c r="P17" s="2718"/>
      <c r="Q17" s="2718"/>
      <c r="R17" s="2718"/>
      <c r="S17" s="2718"/>
      <c r="T17" s="2718"/>
      <c r="U17" s="2718"/>
      <c r="V17" s="2719"/>
    </row>
    <row r="18" spans="2:22" x14ac:dyDescent="0.2">
      <c r="B18" s="850"/>
      <c r="C18" s="838"/>
      <c r="D18" s="838"/>
      <c r="E18" s="838"/>
      <c r="F18" s="838"/>
      <c r="G18" s="838"/>
      <c r="H18" s="838"/>
      <c r="I18" s="838"/>
      <c r="J18" s="838"/>
      <c r="K18" s="838"/>
      <c r="L18" s="838"/>
      <c r="M18" s="838"/>
      <c r="N18" s="838"/>
      <c r="O18" s="838"/>
      <c r="P18" s="2718"/>
      <c r="Q18" s="2718"/>
      <c r="R18" s="2718"/>
      <c r="S18" s="2718"/>
      <c r="T18" s="2718"/>
      <c r="U18" s="2718"/>
      <c r="V18" s="2719"/>
    </row>
    <row r="19" spans="2:22" x14ac:dyDescent="0.2">
      <c r="B19" s="850"/>
      <c r="C19" s="838"/>
      <c r="D19" s="838"/>
      <c r="E19" s="838"/>
      <c r="F19" s="838"/>
      <c r="G19" s="838"/>
      <c r="H19" s="838"/>
      <c r="I19" s="838"/>
      <c r="J19" s="838"/>
      <c r="K19" s="838"/>
      <c r="L19" s="838"/>
      <c r="M19" s="838"/>
      <c r="N19" s="838"/>
      <c r="O19" s="838"/>
      <c r="P19" s="2718"/>
      <c r="Q19" s="2718"/>
      <c r="R19" s="2718"/>
      <c r="S19" s="2718"/>
      <c r="T19" s="2718"/>
      <c r="U19" s="2718"/>
      <c r="V19" s="2719"/>
    </row>
    <row r="20" spans="2:22" x14ac:dyDescent="0.2">
      <c r="B20" s="850"/>
      <c r="C20" s="838"/>
      <c r="D20" s="838"/>
      <c r="E20" s="838"/>
      <c r="F20" s="838"/>
      <c r="G20" s="838"/>
      <c r="H20" s="838"/>
      <c r="I20" s="838"/>
      <c r="J20" s="838"/>
      <c r="K20" s="838"/>
      <c r="L20" s="838"/>
      <c r="M20" s="838"/>
      <c r="N20" s="838"/>
      <c r="O20" s="838"/>
      <c r="P20" s="2718"/>
      <c r="Q20" s="2718"/>
      <c r="R20" s="2718"/>
      <c r="S20" s="2718"/>
      <c r="T20" s="2718"/>
      <c r="U20" s="2718"/>
      <c r="V20" s="2719"/>
    </row>
    <row r="21" spans="2:22" x14ac:dyDescent="0.2">
      <c r="B21" s="850"/>
      <c r="C21" s="838"/>
      <c r="D21" s="838"/>
      <c r="E21" s="838"/>
      <c r="F21" s="838"/>
      <c r="G21" s="838"/>
      <c r="H21" s="838"/>
      <c r="I21" s="838"/>
      <c r="J21" s="838"/>
      <c r="K21" s="838"/>
      <c r="L21" s="838"/>
      <c r="M21" s="838"/>
      <c r="N21" s="838"/>
      <c r="O21" s="838"/>
      <c r="P21" s="2718"/>
      <c r="Q21" s="2718"/>
      <c r="R21" s="2718"/>
      <c r="S21" s="2718"/>
      <c r="T21" s="2718"/>
      <c r="U21" s="2718"/>
      <c r="V21" s="2719"/>
    </row>
    <row r="22" spans="2:22" x14ac:dyDescent="0.2">
      <c r="B22" s="850"/>
      <c r="C22" s="838"/>
      <c r="D22" s="838"/>
      <c r="E22" s="838"/>
      <c r="F22" s="838"/>
      <c r="G22" s="838"/>
      <c r="H22" s="838"/>
      <c r="I22" s="838"/>
      <c r="J22" s="838"/>
      <c r="K22" s="838"/>
      <c r="L22" s="838"/>
      <c r="M22" s="838"/>
      <c r="N22" s="838"/>
      <c r="O22" s="838"/>
      <c r="P22" s="2718"/>
      <c r="Q22" s="2718"/>
      <c r="R22" s="2718"/>
      <c r="S22" s="2718"/>
      <c r="T22" s="2718"/>
      <c r="U22" s="2718"/>
      <c r="V22" s="2719"/>
    </row>
    <row r="23" spans="2:22" x14ac:dyDescent="0.2">
      <c r="B23" s="850"/>
      <c r="C23" s="838"/>
      <c r="D23" s="838"/>
      <c r="E23" s="838"/>
      <c r="F23" s="838"/>
      <c r="G23" s="838"/>
      <c r="H23" s="838"/>
      <c r="I23" s="838"/>
      <c r="J23" s="838"/>
      <c r="K23" s="838"/>
      <c r="L23" s="838"/>
      <c r="M23" s="838"/>
      <c r="N23" s="838"/>
      <c r="O23" s="838"/>
      <c r="P23" s="2718"/>
      <c r="Q23" s="2718"/>
      <c r="R23" s="2718"/>
      <c r="S23" s="2718"/>
      <c r="T23" s="2718"/>
      <c r="U23" s="2718"/>
      <c r="V23" s="2719"/>
    </row>
    <row r="24" spans="2:22" x14ac:dyDescent="0.2">
      <c r="B24" s="850"/>
      <c r="C24" s="838"/>
      <c r="D24" s="838"/>
      <c r="E24" s="838"/>
      <c r="F24" s="838"/>
      <c r="G24" s="838"/>
      <c r="H24" s="838"/>
      <c r="I24" s="838"/>
      <c r="J24" s="838"/>
      <c r="K24" s="838"/>
      <c r="L24" s="838"/>
      <c r="M24" s="838"/>
      <c r="N24" s="838"/>
      <c r="O24" s="838"/>
      <c r="P24" s="2718"/>
      <c r="Q24" s="2718"/>
      <c r="R24" s="2718"/>
      <c r="S24" s="2718"/>
      <c r="T24" s="2718"/>
      <c r="U24" s="2718"/>
      <c r="V24" s="2719"/>
    </row>
    <row r="25" spans="2:22" x14ac:dyDescent="0.2">
      <c r="B25" s="850"/>
      <c r="C25" s="838"/>
      <c r="D25" s="838"/>
      <c r="E25" s="838"/>
      <c r="F25" s="838"/>
      <c r="G25" s="838"/>
      <c r="H25" s="838"/>
      <c r="I25" s="838"/>
      <c r="J25" s="838"/>
      <c r="K25" s="838"/>
      <c r="L25" s="838"/>
      <c r="M25" s="838"/>
      <c r="N25" s="838"/>
      <c r="O25" s="838"/>
      <c r="P25" s="2718"/>
      <c r="Q25" s="2718"/>
      <c r="R25" s="2718"/>
      <c r="S25" s="2718"/>
      <c r="T25" s="2718"/>
      <c r="U25" s="2718"/>
      <c r="V25" s="2719"/>
    </row>
    <row r="26" spans="2:22" x14ac:dyDescent="0.2">
      <c r="B26" s="850"/>
      <c r="C26" s="838"/>
      <c r="D26" s="838"/>
      <c r="E26" s="838"/>
      <c r="F26" s="838"/>
      <c r="G26" s="838"/>
      <c r="H26" s="838"/>
      <c r="I26" s="838"/>
      <c r="J26" s="838"/>
      <c r="K26" s="838"/>
      <c r="L26" s="838"/>
      <c r="M26" s="838"/>
      <c r="N26" s="838"/>
      <c r="O26" s="838"/>
      <c r="P26" s="2718"/>
      <c r="Q26" s="2718"/>
      <c r="R26" s="2718"/>
      <c r="S26" s="2718"/>
      <c r="T26" s="2718"/>
      <c r="U26" s="2718"/>
      <c r="V26" s="2719"/>
    </row>
    <row r="27" spans="2:22" x14ac:dyDescent="0.2">
      <c r="B27" s="850"/>
      <c r="C27" s="838"/>
      <c r="D27" s="838"/>
      <c r="E27" s="838"/>
      <c r="F27" s="838"/>
      <c r="G27" s="838"/>
      <c r="H27" s="838"/>
      <c r="I27" s="838"/>
      <c r="J27" s="838"/>
      <c r="K27" s="838"/>
      <c r="L27" s="838"/>
      <c r="M27" s="838"/>
      <c r="N27" s="838"/>
      <c r="O27" s="838"/>
      <c r="P27" s="2718"/>
      <c r="Q27" s="2718"/>
      <c r="R27" s="2718"/>
      <c r="S27" s="2718"/>
      <c r="T27" s="2718"/>
      <c r="U27" s="2718"/>
      <c r="V27" s="2719"/>
    </row>
    <row r="28" spans="2:22" x14ac:dyDescent="0.2">
      <c r="B28" s="850"/>
      <c r="C28" s="838"/>
      <c r="D28" s="838"/>
      <c r="E28" s="838"/>
      <c r="F28" s="838"/>
      <c r="G28" s="838"/>
      <c r="H28" s="838"/>
      <c r="I28" s="838"/>
      <c r="J28" s="838"/>
      <c r="K28" s="838"/>
      <c r="L28" s="838"/>
      <c r="M28" s="838"/>
      <c r="N28" s="838"/>
      <c r="O28" s="838"/>
      <c r="P28" s="2718"/>
      <c r="Q28" s="2718"/>
      <c r="R28" s="2718"/>
      <c r="S28" s="2718"/>
      <c r="T28" s="2718"/>
      <c r="U28" s="2718"/>
      <c r="V28" s="2719"/>
    </row>
    <row r="29" spans="2:22" x14ac:dyDescent="0.2">
      <c r="B29" s="850"/>
      <c r="C29" s="838"/>
      <c r="D29" s="838"/>
      <c r="E29" s="838"/>
      <c r="F29" s="838"/>
      <c r="G29" s="838"/>
      <c r="H29" s="838"/>
      <c r="I29" s="838"/>
      <c r="J29" s="838"/>
      <c r="K29" s="838"/>
      <c r="L29" s="838"/>
      <c r="M29" s="838"/>
      <c r="N29" s="838"/>
      <c r="O29" s="838"/>
      <c r="P29" s="2718"/>
      <c r="Q29" s="2718"/>
      <c r="R29" s="2718"/>
      <c r="S29" s="2718"/>
      <c r="T29" s="2718"/>
      <c r="U29" s="2718"/>
      <c r="V29" s="2719"/>
    </row>
    <row r="30" spans="2:22" x14ac:dyDescent="0.2">
      <c r="B30" s="850"/>
      <c r="C30" s="838"/>
      <c r="D30" s="838"/>
      <c r="E30" s="838"/>
      <c r="F30" s="838"/>
      <c r="G30" s="838"/>
      <c r="H30" s="838"/>
      <c r="I30" s="838"/>
      <c r="J30" s="838"/>
      <c r="K30" s="838"/>
      <c r="L30" s="838"/>
      <c r="M30" s="838"/>
      <c r="N30" s="838"/>
      <c r="O30" s="838"/>
      <c r="P30" s="2718"/>
      <c r="Q30" s="2718"/>
      <c r="R30" s="2718"/>
      <c r="S30" s="2718"/>
      <c r="T30" s="2718"/>
      <c r="U30" s="2718"/>
      <c r="V30" s="2719"/>
    </row>
    <row r="31" spans="2:22" ht="15" thickBot="1" x14ac:dyDescent="0.25">
      <c r="B31" s="849"/>
      <c r="C31" s="841"/>
      <c r="D31" s="841"/>
      <c r="E31" s="841"/>
      <c r="F31" s="841"/>
      <c r="G31" s="841"/>
      <c r="H31" s="841"/>
      <c r="I31" s="841"/>
      <c r="J31" s="841"/>
      <c r="K31" s="841"/>
      <c r="L31" s="841"/>
      <c r="M31" s="841"/>
      <c r="N31" s="841"/>
      <c r="O31" s="841"/>
      <c r="P31" s="2720"/>
      <c r="Q31" s="2720"/>
      <c r="R31" s="2720"/>
      <c r="S31" s="2720"/>
      <c r="T31" s="2720"/>
      <c r="U31" s="2720"/>
      <c r="V31" s="2721"/>
    </row>
    <row r="32" spans="2:22" ht="15" thickTop="1" x14ac:dyDescent="0.2">
      <c r="B32" s="8" t="s">
        <v>715</v>
      </c>
    </row>
    <row r="35" spans="20:20" ht="33.6" customHeight="1" x14ac:dyDescent="0.2"/>
    <row r="38" spans="20:20" x14ac:dyDescent="0.2">
      <c r="T38" s="2722"/>
    </row>
    <row r="68" spans="3:4" x14ac:dyDescent="0.2">
      <c r="C68" s="580"/>
    </row>
    <row r="75" spans="3:4" x14ac:dyDescent="0.2">
      <c r="D75" s="580"/>
    </row>
  </sheetData>
  <mergeCells count="4">
    <mergeCell ref="B2:V2"/>
    <mergeCell ref="H7:J7"/>
    <mergeCell ref="B8:G8"/>
    <mergeCell ref="H8:J8"/>
  </mergeCells>
  <pageMargins left="0.7" right="0.7" top="0.75" bottom="0.75" header="0.3" footer="0.3"/>
  <pageSetup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777FB-3A67-410D-85F9-EE60E9E0B383}">
  <dimension ref="B1:J63"/>
  <sheetViews>
    <sheetView showGridLines="0" topLeftCell="A4" zoomScale="70" zoomScaleNormal="70" zoomScaleSheetLayoutView="115" workbookViewId="0">
      <selection activeCell="U62" sqref="U62"/>
    </sheetView>
  </sheetViews>
  <sheetFormatPr baseColWidth="10" defaultColWidth="11.42578125" defaultRowHeight="14.25" x14ac:dyDescent="0.2"/>
  <cols>
    <col min="1" max="1" width="1.28515625" style="8" customWidth="1"/>
    <col min="2" max="4" width="23.7109375" style="8" customWidth="1"/>
    <col min="5" max="6" width="23" style="8" customWidth="1"/>
    <col min="7" max="8" width="21.42578125" style="8" customWidth="1"/>
    <col min="9" max="9" width="30.140625" style="8" customWidth="1"/>
    <col min="10" max="10" width="23.7109375" style="8" customWidth="1"/>
    <col min="11" max="11" width="1.28515625" style="8" customWidth="1"/>
    <col min="12" max="16384" width="11.42578125" style="8"/>
  </cols>
  <sheetData>
    <row r="1" spans="2:10" ht="6" customHeight="1" thickBot="1" x14ac:dyDescent="0.25"/>
    <row r="2" spans="2:10" ht="58.5" customHeight="1" thickTop="1" x14ac:dyDescent="0.2">
      <c r="B2" s="2277" t="s">
        <v>993</v>
      </c>
      <c r="C2" s="2279"/>
      <c r="D2" s="2279"/>
      <c r="E2" s="2279"/>
      <c r="F2" s="2279"/>
      <c r="G2" s="2279"/>
      <c r="H2" s="2279"/>
      <c r="I2" s="2279"/>
      <c r="J2" s="2280"/>
    </row>
    <row r="3" spans="2:10" ht="7.5" customHeight="1" x14ac:dyDescent="0.2">
      <c r="B3" s="816"/>
      <c r="C3" s="817"/>
      <c r="D3" s="817"/>
      <c r="E3" s="817"/>
      <c r="F3" s="817"/>
      <c r="G3" s="817"/>
      <c r="H3" s="818"/>
      <c r="I3" s="818"/>
      <c r="J3" s="819"/>
    </row>
    <row r="4" spans="2:10" x14ac:dyDescent="0.2">
      <c r="B4" s="866" t="s">
        <v>992</v>
      </c>
      <c r="C4" s="865" t="s">
        <v>706</v>
      </c>
      <c r="D4" s="864"/>
      <c r="E4" s="822"/>
      <c r="F4" s="823"/>
      <c r="G4" s="824"/>
      <c r="H4" s="824"/>
      <c r="I4" s="824"/>
      <c r="J4" s="825" t="s">
        <v>991</v>
      </c>
    </row>
    <row r="5" spans="2:10" ht="6.75" customHeight="1" thickBot="1" x14ac:dyDescent="0.25">
      <c r="B5" s="1587"/>
      <c r="C5" s="827"/>
      <c r="D5" s="827"/>
      <c r="E5" s="827"/>
      <c r="F5" s="827"/>
      <c r="G5" s="827"/>
      <c r="H5" s="828"/>
      <c r="I5" s="828"/>
      <c r="J5" s="829"/>
    </row>
    <row r="6" spans="2:10" ht="6" customHeight="1" thickTop="1" thickBot="1" x14ac:dyDescent="0.25">
      <c r="B6" s="830"/>
      <c r="C6" s="830"/>
      <c r="D6" s="830"/>
      <c r="E6" s="830"/>
      <c r="F6" s="830"/>
      <c r="G6" s="830"/>
      <c r="H6" s="831"/>
      <c r="I6" s="831"/>
      <c r="J6" s="830"/>
    </row>
    <row r="7" spans="2:10" ht="19.5" customHeight="1" thickTop="1" x14ac:dyDescent="0.2">
      <c r="B7" s="2415" t="s">
        <v>990</v>
      </c>
      <c r="C7" s="2662" t="s">
        <v>989</v>
      </c>
      <c r="D7" s="2662" t="s">
        <v>988</v>
      </c>
      <c r="E7" s="2662" t="s">
        <v>987</v>
      </c>
      <c r="F7" s="2662" t="s">
        <v>986</v>
      </c>
      <c r="G7" s="2662" t="s">
        <v>985</v>
      </c>
      <c r="H7" s="2662" t="s">
        <v>984</v>
      </c>
      <c r="I7" s="2662"/>
      <c r="J7" s="2663"/>
    </row>
    <row r="8" spans="2:10" ht="15" thickBot="1" x14ac:dyDescent="0.25">
      <c r="B8" s="2299"/>
      <c r="C8" s="2301"/>
      <c r="D8" s="2301"/>
      <c r="E8" s="2301"/>
      <c r="F8" s="2301"/>
      <c r="G8" s="2301"/>
      <c r="H8" s="1827" t="s">
        <v>943</v>
      </c>
      <c r="I8" s="1827" t="s">
        <v>522</v>
      </c>
      <c r="J8" s="1828" t="s">
        <v>211</v>
      </c>
    </row>
    <row r="9" spans="2:10" ht="6" customHeight="1" thickTop="1" thickBot="1" x14ac:dyDescent="0.25"/>
    <row r="10" spans="2:10" ht="15" thickTop="1" x14ac:dyDescent="0.2">
      <c r="B10" s="863"/>
      <c r="C10" s="862"/>
      <c r="D10" s="862"/>
      <c r="E10" s="862"/>
      <c r="F10" s="862"/>
      <c r="G10" s="862"/>
      <c r="H10" s="862"/>
      <c r="I10" s="862"/>
      <c r="J10" s="2723"/>
    </row>
    <row r="11" spans="2:10" x14ac:dyDescent="0.2">
      <c r="B11" s="861"/>
      <c r="C11" s="860"/>
      <c r="D11" s="859"/>
      <c r="E11" s="858"/>
      <c r="F11" s="857"/>
      <c r="G11" s="856"/>
      <c r="H11" s="856"/>
      <c r="I11" s="856"/>
      <c r="J11" s="2724"/>
    </row>
    <row r="12" spans="2:10" x14ac:dyDescent="0.2">
      <c r="B12" s="861"/>
      <c r="C12" s="860"/>
      <c r="D12" s="859"/>
      <c r="E12" s="858"/>
      <c r="F12" s="857"/>
      <c r="G12" s="856"/>
      <c r="H12" s="856"/>
      <c r="I12" s="856"/>
      <c r="J12" s="2724"/>
    </row>
    <row r="13" spans="2:10" x14ac:dyDescent="0.2">
      <c r="B13" s="861"/>
      <c r="C13" s="860"/>
      <c r="D13" s="859"/>
      <c r="E13" s="858"/>
      <c r="F13" s="857"/>
      <c r="G13" s="856"/>
      <c r="H13" s="856"/>
      <c r="I13" s="856"/>
      <c r="J13" s="2724"/>
    </row>
    <row r="14" spans="2:10" x14ac:dyDescent="0.2">
      <c r="B14" s="861"/>
      <c r="C14" s="860"/>
      <c r="D14" s="859"/>
      <c r="E14" s="858"/>
      <c r="F14" s="857"/>
      <c r="G14" s="856"/>
      <c r="H14" s="856"/>
      <c r="I14" s="856"/>
      <c r="J14" s="2724"/>
    </row>
    <row r="15" spans="2:10" x14ac:dyDescent="0.2">
      <c r="B15" s="861"/>
      <c r="C15" s="860"/>
      <c r="D15" s="859"/>
      <c r="E15" s="858"/>
      <c r="F15" s="857"/>
      <c r="G15" s="856"/>
      <c r="H15" s="856"/>
      <c r="I15" s="856"/>
      <c r="J15" s="2724"/>
    </row>
    <row r="16" spans="2:10" x14ac:dyDescent="0.2">
      <c r="B16" s="861"/>
      <c r="C16" s="860"/>
      <c r="D16" s="859"/>
      <c r="E16" s="858"/>
      <c r="F16" s="857"/>
      <c r="G16" s="856"/>
      <c r="H16" s="856"/>
      <c r="I16" s="856"/>
      <c r="J16" s="2724"/>
    </row>
    <row r="17" spans="2:10" x14ac:dyDescent="0.2">
      <c r="B17" s="861"/>
      <c r="C17" s="860"/>
      <c r="D17" s="859"/>
      <c r="E17" s="858"/>
      <c r="F17" s="857"/>
      <c r="G17" s="856"/>
      <c r="H17" s="856"/>
      <c r="I17" s="856"/>
      <c r="J17" s="2724"/>
    </row>
    <row r="18" spans="2:10" x14ac:dyDescent="0.2">
      <c r="B18" s="861"/>
      <c r="C18" s="860"/>
      <c r="D18" s="859"/>
      <c r="E18" s="858"/>
      <c r="F18" s="857"/>
      <c r="G18" s="856"/>
      <c r="H18" s="856"/>
      <c r="I18" s="856"/>
      <c r="J18" s="2724"/>
    </row>
    <row r="19" spans="2:10" x14ac:dyDescent="0.2">
      <c r="B19" s="861"/>
      <c r="C19" s="860"/>
      <c r="D19" s="859"/>
      <c r="E19" s="858"/>
      <c r="F19" s="857"/>
      <c r="G19" s="856"/>
      <c r="H19" s="856"/>
      <c r="I19" s="856"/>
      <c r="J19" s="2724"/>
    </row>
    <row r="20" spans="2:10" x14ac:dyDescent="0.2">
      <c r="B20" s="861"/>
      <c r="C20" s="860"/>
      <c r="D20" s="859"/>
      <c r="E20" s="858"/>
      <c r="F20" s="857"/>
      <c r="G20" s="856"/>
      <c r="H20" s="856"/>
      <c r="I20" s="856"/>
      <c r="J20" s="2724"/>
    </row>
    <row r="21" spans="2:10" x14ac:dyDescent="0.2">
      <c r="B21" s="861"/>
      <c r="C21" s="860"/>
      <c r="D21" s="859"/>
      <c r="E21" s="858"/>
      <c r="F21" s="857"/>
      <c r="G21" s="856"/>
      <c r="H21" s="856"/>
      <c r="I21" s="856"/>
      <c r="J21" s="2724"/>
    </row>
    <row r="22" spans="2:10" x14ac:dyDescent="0.2">
      <c r="B22" s="861"/>
      <c r="C22" s="860"/>
      <c r="D22" s="859"/>
      <c r="E22" s="858"/>
      <c r="F22" s="857"/>
      <c r="G22" s="856"/>
      <c r="H22" s="856"/>
      <c r="I22" s="856"/>
      <c r="J22" s="2724"/>
    </row>
    <row r="23" spans="2:10" x14ac:dyDescent="0.2">
      <c r="B23" s="861"/>
      <c r="C23" s="860"/>
      <c r="D23" s="859"/>
      <c r="E23" s="858"/>
      <c r="F23" s="857"/>
      <c r="G23" s="856"/>
      <c r="H23" s="856"/>
      <c r="I23" s="856"/>
      <c r="J23" s="2724"/>
    </row>
    <row r="24" spans="2:10" x14ac:dyDescent="0.2">
      <c r="B24" s="861"/>
      <c r="C24" s="860"/>
      <c r="D24" s="859"/>
      <c r="E24" s="858"/>
      <c r="F24" s="857"/>
      <c r="G24" s="856"/>
      <c r="H24" s="856"/>
      <c r="I24" s="856"/>
      <c r="J24" s="2724"/>
    </row>
    <row r="25" spans="2:10" x14ac:dyDescent="0.2">
      <c r="B25" s="861"/>
      <c r="C25" s="860"/>
      <c r="D25" s="859"/>
      <c r="E25" s="858"/>
      <c r="F25" s="857"/>
      <c r="G25" s="856"/>
      <c r="H25" s="856"/>
      <c r="I25" s="856"/>
      <c r="J25" s="2724"/>
    </row>
    <row r="26" spans="2:10" x14ac:dyDescent="0.2">
      <c r="B26" s="861"/>
      <c r="C26" s="860"/>
      <c r="D26" s="859"/>
      <c r="E26" s="858"/>
      <c r="F26" s="857"/>
      <c r="G26" s="856"/>
      <c r="H26" s="856"/>
      <c r="I26" s="856"/>
      <c r="J26" s="2724"/>
    </row>
    <row r="27" spans="2:10" ht="15" thickBot="1" x14ac:dyDescent="0.25">
      <c r="B27" s="855"/>
      <c r="C27" s="2664"/>
      <c r="D27" s="2664"/>
      <c r="E27" s="2665"/>
      <c r="F27" s="2664"/>
      <c r="G27" s="2664"/>
      <c r="H27" s="2665"/>
      <c r="I27" s="2664"/>
      <c r="J27" s="2725"/>
    </row>
    <row r="28" spans="2:10" ht="15.75" thickTop="1" thickBot="1" x14ac:dyDescent="0.25">
      <c r="I28" s="844" t="s">
        <v>983</v>
      </c>
      <c r="J28" s="853">
        <f>SUM(J10:J27)</f>
        <v>0</v>
      </c>
    </row>
    <row r="29" spans="2:10" ht="15" thickTop="1" x14ac:dyDescent="0.2">
      <c r="B29" s="2414" t="s">
        <v>207</v>
      </c>
      <c r="C29" s="2414"/>
      <c r="D29" s="2414"/>
      <c r="E29" s="2414"/>
      <c r="F29" s="2414"/>
      <c r="G29" s="2414"/>
      <c r="H29" s="2414"/>
      <c r="I29" s="2414"/>
      <c r="J29" s="2414"/>
    </row>
    <row r="30" spans="2:10" x14ac:dyDescent="0.2">
      <c r="B30" s="1831"/>
      <c r="C30" s="1831"/>
      <c r="D30" s="1831"/>
      <c r="E30" s="1831"/>
      <c r="F30" s="1831"/>
      <c r="G30" s="1831"/>
    </row>
    <row r="31" spans="2:10" x14ac:dyDescent="0.2">
      <c r="B31" s="1831"/>
      <c r="C31" s="1831"/>
      <c r="D31" s="1831"/>
      <c r="E31" s="1831"/>
      <c r="F31" s="1831"/>
      <c r="G31" s="1831"/>
    </row>
    <row r="32" spans="2:10" x14ac:dyDescent="0.2">
      <c r="B32" s="1831"/>
      <c r="C32" s="1831"/>
      <c r="D32" s="1831"/>
      <c r="E32" s="1831"/>
      <c r="F32" s="1831"/>
      <c r="G32" s="1831"/>
    </row>
    <row r="33" spans="2:7" x14ac:dyDescent="0.2">
      <c r="B33" s="1831"/>
      <c r="C33" s="1831"/>
      <c r="D33" s="1831"/>
      <c r="E33" s="1831"/>
      <c r="F33" s="1831"/>
      <c r="G33" s="1831"/>
    </row>
    <row r="34" spans="2:7" x14ac:dyDescent="0.2">
      <c r="B34" s="1831"/>
      <c r="C34" s="1831"/>
      <c r="D34" s="1831"/>
      <c r="E34" s="1831"/>
      <c r="F34" s="1831"/>
      <c r="G34" s="1831"/>
    </row>
    <row r="35" spans="2:7" x14ac:dyDescent="0.2">
      <c r="B35" s="1831"/>
      <c r="C35" s="1831"/>
      <c r="D35" s="1831"/>
      <c r="E35" s="1831"/>
      <c r="F35" s="1831"/>
      <c r="G35" s="1831"/>
    </row>
    <row r="36" spans="2:7" x14ac:dyDescent="0.2">
      <c r="B36" s="1831"/>
      <c r="C36" s="1831"/>
      <c r="D36" s="1831"/>
      <c r="E36" s="1831"/>
      <c r="F36" s="1831"/>
      <c r="G36" s="1831"/>
    </row>
    <row r="37" spans="2:7" x14ac:dyDescent="0.2">
      <c r="B37" s="1831"/>
      <c r="C37" s="1831"/>
      <c r="D37" s="1831"/>
      <c r="E37" s="1831"/>
      <c r="F37" s="1831"/>
      <c r="G37" s="1831"/>
    </row>
    <row r="38" spans="2:7" x14ac:dyDescent="0.2">
      <c r="B38" s="1831"/>
      <c r="C38" s="1831"/>
      <c r="D38" s="1831"/>
      <c r="E38" s="1831"/>
      <c r="F38" s="1831"/>
      <c r="G38" s="1831"/>
    </row>
    <row r="39" spans="2:7" x14ac:dyDescent="0.2">
      <c r="B39" s="1831"/>
      <c r="C39" s="1831"/>
      <c r="D39" s="1831"/>
      <c r="E39" s="1831"/>
      <c r="F39" s="1831"/>
      <c r="G39" s="1831"/>
    </row>
    <row r="40" spans="2:7" x14ac:dyDescent="0.2">
      <c r="B40" s="1831"/>
      <c r="C40" s="1831"/>
      <c r="D40" s="1831"/>
      <c r="E40" s="1831"/>
      <c r="F40" s="1831"/>
      <c r="G40" s="1831"/>
    </row>
    <row r="41" spans="2:7" x14ac:dyDescent="0.2">
      <c r="B41" s="1831"/>
      <c r="C41" s="1831"/>
      <c r="D41" s="1831"/>
      <c r="E41" s="1831"/>
      <c r="F41" s="1831"/>
      <c r="G41" s="1831"/>
    </row>
    <row r="42" spans="2:7" x14ac:dyDescent="0.2">
      <c r="B42" s="1831"/>
      <c r="C42" s="1831"/>
      <c r="D42" s="1831"/>
      <c r="E42" s="1831"/>
      <c r="F42" s="1831"/>
      <c r="G42" s="1831"/>
    </row>
    <row r="43" spans="2:7" x14ac:dyDescent="0.2">
      <c r="B43" s="1831"/>
      <c r="C43" s="1831"/>
      <c r="D43" s="1831"/>
      <c r="E43" s="1831"/>
      <c r="F43" s="1831"/>
      <c r="G43" s="1831"/>
    </row>
    <row r="44" spans="2:7" x14ac:dyDescent="0.2">
      <c r="B44" s="1831"/>
      <c r="C44" s="1831"/>
      <c r="D44" s="1831"/>
      <c r="E44" s="1831"/>
      <c r="F44" s="1831"/>
      <c r="G44" s="1831"/>
    </row>
    <row r="45" spans="2:7" x14ac:dyDescent="0.2">
      <c r="B45" s="1831"/>
      <c r="C45" s="1831"/>
      <c r="D45" s="1831"/>
      <c r="E45" s="1831"/>
      <c r="F45" s="1831"/>
      <c r="G45" s="1831"/>
    </row>
    <row r="46" spans="2:7" x14ac:dyDescent="0.2">
      <c r="B46" s="1831"/>
      <c r="C46" s="1831"/>
      <c r="D46" s="1831"/>
      <c r="E46" s="1831"/>
      <c r="F46" s="1831"/>
      <c r="G46" s="1831"/>
    </row>
    <row r="47" spans="2:7" x14ac:dyDescent="0.2">
      <c r="B47" s="1831"/>
      <c r="C47" s="1831"/>
      <c r="D47" s="1831"/>
      <c r="E47" s="1831"/>
      <c r="F47" s="1831"/>
      <c r="G47" s="1831"/>
    </row>
    <row r="48" spans="2:7" x14ac:dyDescent="0.2">
      <c r="B48" s="1831"/>
      <c r="C48" s="1831"/>
      <c r="D48" s="1831"/>
      <c r="E48" s="1831"/>
      <c r="F48" s="1831"/>
      <c r="G48" s="1831"/>
    </row>
    <row r="49" spans="2:7" x14ac:dyDescent="0.2">
      <c r="B49" s="1831"/>
      <c r="C49" s="1831"/>
      <c r="D49" s="1831"/>
      <c r="E49" s="1831"/>
      <c r="F49" s="1831"/>
      <c r="G49" s="1831"/>
    </row>
    <row r="50" spans="2:7" x14ac:dyDescent="0.2">
      <c r="B50" s="1831"/>
      <c r="C50" s="1831"/>
      <c r="D50" s="1831"/>
      <c r="E50" s="1831"/>
      <c r="F50" s="1831"/>
      <c r="G50" s="1831"/>
    </row>
    <row r="51" spans="2:7" x14ac:dyDescent="0.2">
      <c r="B51" s="1831"/>
      <c r="C51" s="1831"/>
      <c r="D51" s="1831"/>
      <c r="E51" s="1831"/>
      <c r="F51" s="1831"/>
      <c r="G51" s="1831"/>
    </row>
    <row r="52" spans="2:7" x14ac:dyDescent="0.2">
      <c r="B52" s="1831"/>
      <c r="C52" s="1831"/>
      <c r="D52" s="1831"/>
      <c r="E52" s="1831"/>
      <c r="F52" s="1831"/>
      <c r="G52" s="1831"/>
    </row>
    <row r="53" spans="2:7" x14ac:dyDescent="0.2">
      <c r="B53" s="1831"/>
      <c r="C53" s="1831"/>
      <c r="D53" s="1831"/>
      <c r="E53" s="1831"/>
      <c r="F53" s="1831"/>
      <c r="G53" s="1831"/>
    </row>
    <row r="54" spans="2:7" x14ac:dyDescent="0.2">
      <c r="B54" s="1831"/>
      <c r="C54" s="1831"/>
      <c r="D54" s="1831"/>
      <c r="E54" s="1831"/>
      <c r="F54" s="1831"/>
      <c r="G54" s="1831"/>
    </row>
    <row r="55" spans="2:7" x14ac:dyDescent="0.2">
      <c r="B55" s="1831"/>
      <c r="C55" s="1831"/>
      <c r="D55" s="1831"/>
      <c r="E55" s="1831"/>
      <c r="F55" s="1831"/>
      <c r="G55" s="1831"/>
    </row>
    <row r="56" spans="2:7" x14ac:dyDescent="0.2">
      <c r="B56" s="1831"/>
      <c r="C56" s="1831"/>
      <c r="D56" s="1831"/>
      <c r="E56" s="1831"/>
      <c r="F56" s="1831"/>
      <c r="G56" s="1831"/>
    </row>
    <row r="57" spans="2:7" x14ac:dyDescent="0.2">
      <c r="B57" s="1831"/>
      <c r="C57" s="1831"/>
      <c r="D57" s="1831"/>
      <c r="E57" s="1831"/>
      <c r="F57" s="1831"/>
      <c r="G57" s="1831"/>
    </row>
    <row r="58" spans="2:7" x14ac:dyDescent="0.2">
      <c r="B58" s="1831"/>
      <c r="C58" s="1831"/>
      <c r="D58" s="1831"/>
      <c r="E58" s="1831"/>
      <c r="F58" s="1831"/>
      <c r="G58" s="1831"/>
    </row>
    <row r="59" spans="2:7" x14ac:dyDescent="0.2">
      <c r="B59" s="1831"/>
      <c r="C59" s="1831"/>
      <c r="D59" s="1831"/>
      <c r="E59" s="1831"/>
      <c r="F59" s="1831"/>
      <c r="G59" s="1831"/>
    </row>
    <row r="60" spans="2:7" x14ac:dyDescent="0.2">
      <c r="B60" s="1831"/>
      <c r="C60" s="1831"/>
      <c r="D60" s="1831"/>
      <c r="E60" s="1831"/>
      <c r="F60" s="1831"/>
      <c r="G60" s="1831"/>
    </row>
    <row r="61" spans="2:7" x14ac:dyDescent="0.2">
      <c r="B61" s="1831"/>
      <c r="C61" s="1831"/>
      <c r="D61" s="1831"/>
      <c r="E61" s="1831"/>
      <c r="F61" s="1831"/>
      <c r="G61" s="1831"/>
    </row>
    <row r="62" spans="2:7" x14ac:dyDescent="0.2">
      <c r="B62" s="1831"/>
      <c r="C62" s="1831"/>
      <c r="D62" s="1831"/>
      <c r="E62" s="1831"/>
      <c r="F62" s="1831"/>
      <c r="G62" s="1831"/>
    </row>
    <row r="63" spans="2:7" x14ac:dyDescent="0.2">
      <c r="B63" s="1831"/>
      <c r="C63" s="1831"/>
      <c r="D63" s="1831"/>
      <c r="E63" s="1831"/>
      <c r="F63" s="1831"/>
      <c r="G63" s="1831"/>
    </row>
  </sheetData>
  <mergeCells count="9">
    <mergeCell ref="B29:J29"/>
    <mergeCell ref="B2:J2"/>
    <mergeCell ref="B7:B8"/>
    <mergeCell ref="C7:C8"/>
    <mergeCell ref="D7:D8"/>
    <mergeCell ref="E7:E8"/>
    <mergeCell ref="F7:F8"/>
    <mergeCell ref="G7:G8"/>
    <mergeCell ref="H7:J7"/>
  </mergeCells>
  <dataValidations count="1">
    <dataValidation type="date" allowBlank="1" showInputMessage="1" showErrorMessage="1" errorTitle="Usuario:" error="El campo es un dato de Fecha" sqref="E11:E15" xr:uid="{ED6502EC-A030-409E-AB96-650EC88D0AAF}">
      <formula1>1</formula1>
      <formula2>46752</formula2>
    </dataValidation>
  </dataValidations>
  <pageMargins left="0.39370078740157483" right="0.39370078740157483" top="0.78740157480314965" bottom="0.39370078740157483" header="0.31496062992125984" footer="0.31496062992125984"/>
  <pageSetup scale="60" orientation="landscape" verticalDpi="597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45282-F1CF-475D-ABFB-C9C963AA6C60}">
  <sheetPr>
    <pageSetUpPr fitToPage="1"/>
  </sheetPr>
  <dimension ref="A1:IV68"/>
  <sheetViews>
    <sheetView showGridLines="0" zoomScale="85" zoomScaleNormal="85" zoomScaleSheetLayoutView="85" workbookViewId="0">
      <selection activeCell="J7" sqref="J7"/>
    </sheetView>
  </sheetViews>
  <sheetFormatPr baseColWidth="10" defaultRowHeight="12.75" x14ac:dyDescent="0.2"/>
  <cols>
    <col min="1" max="1" width="1.28515625" style="255" customWidth="1"/>
    <col min="2" max="2" width="73" style="255" customWidth="1"/>
    <col min="3" max="3" width="20.5703125" style="255" customWidth="1"/>
    <col min="4" max="4" width="23.42578125" style="255" bestFit="1" customWidth="1"/>
    <col min="5" max="5" width="23.7109375" style="255" bestFit="1" customWidth="1"/>
    <col min="6" max="6" width="23.28515625" style="255" customWidth="1"/>
    <col min="7" max="7" width="25.85546875" style="255" customWidth="1"/>
    <col min="8" max="8" width="0.85546875" style="255" customWidth="1"/>
    <col min="9" max="16384" width="11.42578125" style="255"/>
  </cols>
  <sheetData>
    <row r="1" spans="2:7" s="235" customFormat="1" ht="6" customHeight="1" thickBot="1" x14ac:dyDescent="0.25">
      <c r="B1" s="232"/>
      <c r="C1" s="233"/>
      <c r="D1" s="234"/>
      <c r="E1" s="234"/>
      <c r="F1" s="232"/>
      <c r="G1" s="232"/>
    </row>
    <row r="2" spans="2:7" s="235" customFormat="1" ht="51" customHeight="1" thickTop="1" x14ac:dyDescent="0.2">
      <c r="B2" s="1870" t="s">
        <v>371</v>
      </c>
      <c r="C2" s="1871"/>
      <c r="D2" s="1871"/>
      <c r="E2" s="1871"/>
      <c r="F2" s="1871"/>
      <c r="G2" s="1872"/>
    </row>
    <row r="3" spans="2:7" s="235" customFormat="1" ht="3.75" customHeight="1" x14ac:dyDescent="0.2">
      <c r="B3" s="236"/>
      <c r="C3" s="237"/>
      <c r="D3" s="1873"/>
      <c r="E3" s="1873"/>
      <c r="F3" s="237"/>
      <c r="G3" s="238"/>
    </row>
    <row r="4" spans="2:7" s="235" customFormat="1" x14ac:dyDescent="0.2">
      <c r="B4" s="357" t="s">
        <v>336</v>
      </c>
      <c r="C4" s="239"/>
      <c r="D4" s="240"/>
      <c r="E4" s="240"/>
      <c r="F4" s="241"/>
      <c r="G4" s="242" t="s">
        <v>367</v>
      </c>
    </row>
    <row r="5" spans="2:7" s="235" customFormat="1" ht="9" customHeight="1" thickBot="1" x14ac:dyDescent="0.25">
      <c r="B5" s="243"/>
      <c r="C5" s="244"/>
      <c r="D5" s="244"/>
      <c r="E5" s="244"/>
      <c r="F5" s="244"/>
      <c r="G5" s="245"/>
    </row>
    <row r="6" spans="2:7" s="235" customFormat="1" ht="6" customHeight="1" thickTop="1" thickBot="1" x14ac:dyDescent="0.25">
      <c r="B6" s="246"/>
      <c r="C6" s="246"/>
      <c r="D6" s="246"/>
      <c r="E6" s="246"/>
      <c r="F6" s="246"/>
      <c r="G6" s="246"/>
    </row>
    <row r="7" spans="2:7" s="235" customFormat="1" ht="25.5" customHeight="1" thickTop="1" x14ac:dyDescent="0.2">
      <c r="B7" s="1874" t="s">
        <v>337</v>
      </c>
      <c r="C7" s="247" t="s">
        <v>343</v>
      </c>
      <c r="D7" s="247" t="s">
        <v>344</v>
      </c>
      <c r="E7" s="247" t="s">
        <v>345</v>
      </c>
      <c r="F7" s="247" t="s">
        <v>346</v>
      </c>
      <c r="G7" s="248" t="s">
        <v>347</v>
      </c>
    </row>
    <row r="8" spans="2:7" s="250" customFormat="1" ht="18" customHeight="1" thickBot="1" x14ac:dyDescent="0.3">
      <c r="B8" s="1875"/>
      <c r="C8" s="249">
        <v>1</v>
      </c>
      <c r="D8" s="249">
        <v>2</v>
      </c>
      <c r="E8" s="249">
        <v>3</v>
      </c>
      <c r="F8" s="249" t="s">
        <v>265</v>
      </c>
      <c r="G8" s="358" t="s">
        <v>266</v>
      </c>
    </row>
    <row r="9" spans="2:7" s="235" customFormat="1" ht="6" customHeight="1" thickTop="1" thickBot="1" x14ac:dyDescent="0.25">
      <c r="B9" s="251"/>
      <c r="C9" s="251"/>
      <c r="D9" s="251"/>
      <c r="E9" s="251"/>
      <c r="F9" s="251"/>
      <c r="G9" s="251"/>
    </row>
    <row r="10" spans="2:7" ht="21.75" customHeight="1" thickTop="1" x14ac:dyDescent="0.2">
      <c r="B10" s="252" t="s">
        <v>267</v>
      </c>
      <c r="C10" s="253"/>
      <c r="D10" s="253"/>
      <c r="E10" s="253"/>
      <c r="F10" s="253"/>
      <c r="G10" s="254"/>
    </row>
    <row r="11" spans="2:7" ht="11.25" customHeight="1" x14ac:dyDescent="0.2">
      <c r="B11" s="256"/>
      <c r="C11" s="257"/>
      <c r="D11" s="257"/>
      <c r="E11" s="257"/>
      <c r="F11" s="257"/>
      <c r="G11" s="258"/>
    </row>
    <row r="12" spans="2:7" ht="20.25" customHeight="1" x14ac:dyDescent="0.2">
      <c r="B12" s="359" t="s">
        <v>7</v>
      </c>
      <c r="C12" s="259">
        <f>SUM(C13:C20)</f>
        <v>0</v>
      </c>
      <c r="D12" s="259">
        <f>SUM(D13:D20)</f>
        <v>0</v>
      </c>
      <c r="E12" s="259">
        <f>SUM(E13:E20)</f>
        <v>0</v>
      </c>
      <c r="F12" s="259">
        <f>SUM(F13:F20)</f>
        <v>0</v>
      </c>
      <c r="G12" s="260">
        <f>F12-C12</f>
        <v>0</v>
      </c>
    </row>
    <row r="13" spans="2:7" ht="15" customHeight="1" x14ac:dyDescent="0.2">
      <c r="B13" s="256"/>
      <c r="C13" s="261"/>
      <c r="D13" s="261"/>
      <c r="E13" s="261"/>
      <c r="F13" s="262"/>
      <c r="G13" s="263"/>
    </row>
    <row r="14" spans="2:7" ht="15" customHeight="1" x14ac:dyDescent="0.2">
      <c r="B14" s="264" t="s">
        <v>9</v>
      </c>
      <c r="C14" s="29"/>
      <c r="D14" s="29"/>
      <c r="E14" s="29"/>
      <c r="F14" s="265">
        <f t="shared" ref="F14:F20" si="0">C14+D14-E14</f>
        <v>0</v>
      </c>
      <c r="G14" s="266">
        <f>F14-C14</f>
        <v>0</v>
      </c>
    </row>
    <row r="15" spans="2:7" ht="15" customHeight="1" x14ac:dyDescent="0.2">
      <c r="B15" s="264" t="s">
        <v>26</v>
      </c>
      <c r="C15" s="29"/>
      <c r="D15" s="29"/>
      <c r="E15" s="29"/>
      <c r="F15" s="265">
        <f t="shared" si="0"/>
        <v>0</v>
      </c>
      <c r="G15" s="266">
        <f t="shared" ref="G15:G34" si="1">F15-C15</f>
        <v>0</v>
      </c>
    </row>
    <row r="16" spans="2:7" ht="15" customHeight="1" x14ac:dyDescent="0.2">
      <c r="B16" s="264" t="s">
        <v>41</v>
      </c>
      <c r="C16" s="29"/>
      <c r="D16" s="29"/>
      <c r="E16" s="29"/>
      <c r="F16" s="265">
        <f t="shared" si="0"/>
        <v>0</v>
      </c>
      <c r="G16" s="266">
        <f t="shared" si="1"/>
        <v>0</v>
      </c>
    </row>
    <row r="17" spans="2:7" ht="15" customHeight="1" x14ac:dyDescent="0.2">
      <c r="B17" s="264" t="s">
        <v>52</v>
      </c>
      <c r="C17" s="29"/>
      <c r="D17" s="29"/>
      <c r="E17" s="29"/>
      <c r="F17" s="265">
        <f t="shared" si="0"/>
        <v>0</v>
      </c>
      <c r="G17" s="266">
        <f t="shared" si="1"/>
        <v>0</v>
      </c>
    </row>
    <row r="18" spans="2:7" ht="15" customHeight="1" x14ac:dyDescent="0.2">
      <c r="B18" s="264" t="s">
        <v>64</v>
      </c>
      <c r="C18" s="29"/>
      <c r="D18" s="29"/>
      <c r="E18" s="29"/>
      <c r="F18" s="265">
        <f t="shared" si="0"/>
        <v>0</v>
      </c>
      <c r="G18" s="266">
        <f t="shared" si="1"/>
        <v>0</v>
      </c>
    </row>
    <row r="19" spans="2:7" ht="15" customHeight="1" x14ac:dyDescent="0.2">
      <c r="B19" s="264" t="s">
        <v>69</v>
      </c>
      <c r="C19" s="29"/>
      <c r="D19" s="29"/>
      <c r="E19" s="29"/>
      <c r="F19" s="265">
        <f t="shared" si="0"/>
        <v>0</v>
      </c>
      <c r="G19" s="266">
        <f t="shared" si="1"/>
        <v>0</v>
      </c>
    </row>
    <row r="20" spans="2:7" ht="15" customHeight="1" x14ac:dyDescent="0.2">
      <c r="B20" s="264" t="s">
        <v>75</v>
      </c>
      <c r="C20" s="29"/>
      <c r="D20" s="29"/>
      <c r="E20" s="29"/>
      <c r="F20" s="265">
        <f t="shared" si="0"/>
        <v>0</v>
      </c>
      <c r="G20" s="266">
        <f t="shared" si="1"/>
        <v>0</v>
      </c>
    </row>
    <row r="21" spans="2:7" ht="7.5" customHeight="1" x14ac:dyDescent="0.2">
      <c r="B21" s="256"/>
      <c r="C21" s="262"/>
      <c r="D21" s="262"/>
      <c r="E21" s="262"/>
      <c r="F21" s="262"/>
      <c r="G21" s="263"/>
    </row>
    <row r="22" spans="2:7" ht="7.5" customHeight="1" x14ac:dyDescent="0.2">
      <c r="B22" s="267"/>
      <c r="C22" s="262"/>
      <c r="D22" s="262"/>
      <c r="E22" s="262"/>
      <c r="F22" s="262"/>
      <c r="G22" s="263"/>
    </row>
    <row r="23" spans="2:7" ht="3.75" customHeight="1" x14ac:dyDescent="0.2">
      <c r="B23" s="267"/>
      <c r="C23" s="262"/>
      <c r="D23" s="262"/>
      <c r="E23" s="262"/>
      <c r="F23" s="262"/>
      <c r="G23" s="263"/>
    </row>
    <row r="24" spans="2:7" ht="20.25" customHeight="1" x14ac:dyDescent="0.2">
      <c r="B24" s="359" t="s">
        <v>88</v>
      </c>
      <c r="C24" s="259">
        <f>SUM(C25:C34)</f>
        <v>0</v>
      </c>
      <c r="D24" s="259">
        <f>SUM(D25:D34)</f>
        <v>0</v>
      </c>
      <c r="E24" s="259">
        <f>SUM(E25:E34)</f>
        <v>0</v>
      </c>
      <c r="F24" s="259">
        <f>SUM(F25:F34)</f>
        <v>0</v>
      </c>
      <c r="G24" s="260">
        <f t="shared" si="1"/>
        <v>0</v>
      </c>
    </row>
    <row r="25" spans="2:7" ht="9" customHeight="1" x14ac:dyDescent="0.2">
      <c r="B25" s="267"/>
      <c r="C25" s="268"/>
      <c r="D25" s="268"/>
      <c r="E25" s="268"/>
      <c r="F25" s="269"/>
      <c r="G25" s="270"/>
    </row>
    <row r="26" spans="2:7" ht="15" customHeight="1" x14ac:dyDescent="0.2">
      <c r="B26" s="264" t="s">
        <v>89</v>
      </c>
      <c r="C26" s="29"/>
      <c r="D26" s="29"/>
      <c r="E26" s="29"/>
      <c r="F26" s="265">
        <f>C26+D26-E26</f>
        <v>0</v>
      </c>
      <c r="G26" s="266">
        <f t="shared" si="1"/>
        <v>0</v>
      </c>
    </row>
    <row r="27" spans="2:7" ht="15" customHeight="1" x14ac:dyDescent="0.2">
      <c r="B27" s="264" t="s">
        <v>98</v>
      </c>
      <c r="C27" s="29"/>
      <c r="D27" s="29"/>
      <c r="E27" s="29"/>
      <c r="F27" s="265">
        <f t="shared" ref="F27:F34" si="2">C27+D27-E27</f>
        <v>0</v>
      </c>
      <c r="G27" s="266">
        <f t="shared" si="1"/>
        <v>0</v>
      </c>
    </row>
    <row r="28" spans="2:7" ht="15" customHeight="1" x14ac:dyDescent="0.2">
      <c r="B28" s="264" t="s">
        <v>109</v>
      </c>
      <c r="C28" s="29"/>
      <c r="D28" s="29"/>
      <c r="E28" s="29"/>
      <c r="F28" s="265">
        <f t="shared" si="2"/>
        <v>0</v>
      </c>
      <c r="G28" s="266">
        <f t="shared" si="1"/>
        <v>0</v>
      </c>
    </row>
    <row r="29" spans="2:7" ht="15" customHeight="1" x14ac:dyDescent="0.2">
      <c r="B29" s="264" t="s">
        <v>125</v>
      </c>
      <c r="C29" s="29"/>
      <c r="D29" s="29"/>
      <c r="E29" s="29"/>
      <c r="F29" s="265">
        <f t="shared" si="2"/>
        <v>0</v>
      </c>
      <c r="G29" s="266">
        <f t="shared" si="1"/>
        <v>0</v>
      </c>
    </row>
    <row r="30" spans="2:7" ht="15" customHeight="1" x14ac:dyDescent="0.2">
      <c r="B30" s="264" t="s">
        <v>144</v>
      </c>
      <c r="C30" s="29"/>
      <c r="D30" s="29"/>
      <c r="E30" s="29"/>
      <c r="F30" s="265">
        <f t="shared" si="2"/>
        <v>0</v>
      </c>
      <c r="G30" s="266">
        <f t="shared" si="1"/>
        <v>0</v>
      </c>
    </row>
    <row r="31" spans="2:7" ht="15" customHeight="1" x14ac:dyDescent="0.2">
      <c r="B31" s="264" t="s">
        <v>268</v>
      </c>
      <c r="C31" s="29"/>
      <c r="D31" s="29"/>
      <c r="E31" s="29"/>
      <c r="F31" s="265">
        <f t="shared" si="2"/>
        <v>0</v>
      </c>
      <c r="G31" s="266">
        <f t="shared" si="1"/>
        <v>0</v>
      </c>
    </row>
    <row r="32" spans="2:7" ht="15" customHeight="1" x14ac:dyDescent="0.2">
      <c r="B32" s="264" t="s">
        <v>166</v>
      </c>
      <c r="C32" s="29"/>
      <c r="D32" s="29"/>
      <c r="E32" s="29"/>
      <c r="F32" s="265">
        <f t="shared" si="2"/>
        <v>0</v>
      </c>
      <c r="G32" s="266">
        <f t="shared" si="1"/>
        <v>0</v>
      </c>
    </row>
    <row r="33" spans="1:256" ht="15" customHeight="1" x14ac:dyDescent="0.2">
      <c r="B33" s="264" t="s">
        <v>177</v>
      </c>
      <c r="C33" s="29"/>
      <c r="D33" s="29"/>
      <c r="E33" s="29"/>
      <c r="F33" s="265">
        <f t="shared" si="2"/>
        <v>0</v>
      </c>
      <c r="G33" s="266">
        <f t="shared" si="1"/>
        <v>0</v>
      </c>
    </row>
    <row r="34" spans="1:256" ht="15" customHeight="1" x14ac:dyDescent="0.2">
      <c r="B34" s="264" t="s">
        <v>187</v>
      </c>
      <c r="C34" s="29"/>
      <c r="D34" s="29"/>
      <c r="E34" s="29"/>
      <c r="F34" s="265">
        <f t="shared" si="2"/>
        <v>0</v>
      </c>
      <c r="G34" s="266">
        <f t="shared" si="1"/>
        <v>0</v>
      </c>
    </row>
    <row r="35" spans="1:256" ht="6" customHeight="1" x14ac:dyDescent="0.2">
      <c r="B35" s="267"/>
      <c r="C35" s="262"/>
      <c r="D35" s="262"/>
      <c r="E35" s="262"/>
      <c r="F35" s="262"/>
      <c r="G35" s="263"/>
    </row>
    <row r="36" spans="1:256" ht="3" customHeight="1" x14ac:dyDescent="0.2">
      <c r="B36" s="267"/>
      <c r="C36" s="262"/>
      <c r="D36" s="262"/>
      <c r="E36" s="262"/>
      <c r="F36" s="262"/>
      <c r="G36" s="263"/>
    </row>
    <row r="37" spans="1:256" ht="6" customHeight="1" x14ac:dyDescent="0.2">
      <c r="B37" s="267"/>
      <c r="C37" s="262"/>
      <c r="D37" s="262"/>
      <c r="E37" s="262"/>
      <c r="F37" s="262"/>
      <c r="G37" s="263"/>
    </row>
    <row r="38" spans="1:256" ht="4.5" customHeight="1" x14ac:dyDescent="0.2">
      <c r="B38" s="267"/>
      <c r="C38" s="262"/>
      <c r="D38" s="262"/>
      <c r="E38" s="262"/>
      <c r="F38" s="262"/>
      <c r="G38" s="263"/>
    </row>
    <row r="39" spans="1:256" ht="6.75" customHeight="1" x14ac:dyDescent="0.2">
      <c r="B39" s="267"/>
      <c r="C39" s="262"/>
      <c r="D39" s="262"/>
      <c r="E39" s="262"/>
      <c r="F39" s="262"/>
      <c r="G39" s="263"/>
    </row>
    <row r="40" spans="1:256" x14ac:dyDescent="0.2">
      <c r="B40" s="271" t="s">
        <v>348</v>
      </c>
      <c r="C40" s="259">
        <f>C12+C24</f>
        <v>0</v>
      </c>
      <c r="D40" s="259">
        <f>D12+D24</f>
        <v>0</v>
      </c>
      <c r="E40" s="259">
        <f>E12+E24</f>
        <v>0</v>
      </c>
      <c r="F40" s="259">
        <f>F12+F24</f>
        <v>0</v>
      </c>
      <c r="G40" s="260">
        <f>G12+G24</f>
        <v>0</v>
      </c>
    </row>
    <row r="41" spans="1:256" ht="13.5" thickBot="1" x14ac:dyDescent="0.25">
      <c r="B41" s="272"/>
      <c r="C41" s="273"/>
      <c r="D41" s="273"/>
      <c r="E41" s="273"/>
      <c r="F41" s="273"/>
      <c r="G41" s="274"/>
    </row>
    <row r="42" spans="1:256" ht="13.5" thickTop="1" x14ac:dyDescent="0.2">
      <c r="B42" s="275"/>
      <c r="C42" s="275"/>
      <c r="D42" s="275"/>
      <c r="E42" s="275"/>
      <c r="F42" s="275"/>
      <c r="G42" s="275"/>
    </row>
    <row r="44" spans="1:256" x14ac:dyDescent="0.2">
      <c r="B44" s="1869" t="s">
        <v>207</v>
      </c>
      <c r="C44" s="1869"/>
      <c r="D44" s="1869"/>
      <c r="E44" s="1869"/>
      <c r="F44" s="1869"/>
      <c r="G44" s="1869"/>
      <c r="H44" s="276"/>
      <c r="I44" s="276"/>
      <c r="J44" s="276"/>
      <c r="K44" s="276"/>
      <c r="L44" s="276"/>
      <c r="M44" s="276"/>
      <c r="N44" s="276"/>
      <c r="O44" s="276"/>
      <c r="P44" s="276"/>
      <c r="Q44" s="276"/>
      <c r="R44" s="276"/>
      <c r="S44" s="276"/>
      <c r="T44" s="276"/>
      <c r="U44" s="276"/>
      <c r="V44" s="276"/>
      <c r="W44" s="276"/>
      <c r="X44" s="276"/>
      <c r="Y44" s="276"/>
      <c r="Z44" s="276"/>
      <c r="AA44" s="276"/>
      <c r="AB44" s="276"/>
      <c r="AC44" s="276"/>
      <c r="AD44" s="276"/>
      <c r="AE44" s="276"/>
      <c r="AF44" s="276"/>
      <c r="AG44" s="276"/>
      <c r="AH44" s="276"/>
      <c r="AI44" s="276"/>
      <c r="AJ44" s="276"/>
      <c r="AK44" s="276"/>
      <c r="AL44" s="276"/>
      <c r="AM44" s="276"/>
      <c r="AN44" s="276"/>
      <c r="AO44" s="276"/>
      <c r="AP44" s="276"/>
      <c r="AQ44" s="276"/>
      <c r="AR44" s="276"/>
      <c r="AS44" s="276"/>
      <c r="AT44" s="276"/>
      <c r="AU44" s="276"/>
      <c r="AV44" s="276"/>
      <c r="AW44" s="276"/>
      <c r="AX44" s="276"/>
      <c r="AY44" s="276"/>
      <c r="AZ44" s="276"/>
      <c r="BA44" s="276"/>
      <c r="BB44" s="276"/>
      <c r="BC44" s="276"/>
      <c r="BD44" s="276"/>
      <c r="BE44" s="276"/>
      <c r="BF44" s="276"/>
      <c r="BG44" s="276"/>
      <c r="BH44" s="276"/>
      <c r="BI44" s="276"/>
      <c r="BJ44" s="276"/>
      <c r="BK44" s="276"/>
      <c r="BL44" s="276"/>
      <c r="BM44" s="276"/>
      <c r="BN44" s="276"/>
      <c r="BO44" s="276"/>
      <c r="BP44" s="276"/>
      <c r="BQ44" s="276"/>
      <c r="BR44" s="276"/>
      <c r="BS44" s="276"/>
      <c r="BT44" s="276"/>
      <c r="BU44" s="276"/>
      <c r="BV44" s="276"/>
      <c r="BW44" s="276"/>
      <c r="BX44" s="276"/>
      <c r="BY44" s="276"/>
      <c r="BZ44" s="276"/>
      <c r="CA44" s="276"/>
      <c r="CB44" s="276"/>
      <c r="CC44" s="276"/>
      <c r="CD44" s="276"/>
      <c r="CE44" s="276"/>
      <c r="CF44" s="276"/>
      <c r="CG44" s="276"/>
      <c r="CH44" s="276"/>
      <c r="CI44" s="276"/>
      <c r="CJ44" s="276"/>
      <c r="CK44" s="276"/>
      <c r="CL44" s="276"/>
      <c r="CM44" s="276"/>
      <c r="CN44" s="276"/>
      <c r="CO44" s="276"/>
      <c r="CP44" s="276"/>
      <c r="CQ44" s="276"/>
      <c r="CR44" s="276"/>
      <c r="CS44" s="276"/>
      <c r="CT44" s="276"/>
      <c r="CU44" s="276"/>
      <c r="CV44" s="276"/>
      <c r="CW44" s="276"/>
      <c r="CX44" s="276"/>
      <c r="CY44" s="276"/>
      <c r="CZ44" s="276"/>
      <c r="DA44" s="276"/>
      <c r="DB44" s="276"/>
      <c r="DC44" s="276"/>
      <c r="DD44" s="276"/>
      <c r="DE44" s="276"/>
      <c r="DF44" s="276"/>
      <c r="DG44" s="276"/>
      <c r="DH44" s="276"/>
      <c r="DI44" s="276"/>
      <c r="DJ44" s="276"/>
      <c r="DK44" s="276"/>
      <c r="DL44" s="276"/>
      <c r="DM44" s="276"/>
      <c r="DN44" s="276"/>
      <c r="DO44" s="276"/>
      <c r="DP44" s="276"/>
      <c r="DQ44" s="276"/>
      <c r="DR44" s="276"/>
      <c r="DS44" s="276"/>
      <c r="DT44" s="276"/>
      <c r="DU44" s="276"/>
      <c r="DV44" s="276"/>
      <c r="DW44" s="276"/>
      <c r="DX44" s="276"/>
      <c r="DY44" s="276"/>
      <c r="DZ44" s="276"/>
      <c r="EA44" s="276"/>
      <c r="EB44" s="276"/>
      <c r="EC44" s="276"/>
      <c r="ED44" s="276"/>
      <c r="EE44" s="276"/>
      <c r="EF44" s="276"/>
      <c r="EG44" s="276"/>
      <c r="EH44" s="276"/>
      <c r="EI44" s="276"/>
      <c r="EJ44" s="276"/>
      <c r="EK44" s="276"/>
      <c r="EL44" s="276"/>
      <c r="EM44" s="276"/>
      <c r="EN44" s="276"/>
      <c r="EO44" s="276"/>
      <c r="EP44" s="276"/>
      <c r="EQ44" s="276"/>
      <c r="ER44" s="276"/>
      <c r="ES44" s="276"/>
      <c r="ET44" s="276"/>
      <c r="EU44" s="276"/>
      <c r="EV44" s="276"/>
      <c r="EW44" s="276"/>
      <c r="EX44" s="276"/>
      <c r="EY44" s="276"/>
      <c r="EZ44" s="276"/>
      <c r="FA44" s="276"/>
      <c r="FB44" s="276"/>
      <c r="FC44" s="276"/>
      <c r="FD44" s="276"/>
      <c r="FE44" s="276"/>
      <c r="FF44" s="276"/>
      <c r="FG44" s="276"/>
      <c r="FH44" s="276"/>
      <c r="FI44" s="276"/>
      <c r="FJ44" s="276"/>
      <c r="FK44" s="276"/>
      <c r="FL44" s="276"/>
      <c r="FM44" s="276"/>
      <c r="FN44" s="276"/>
      <c r="FO44" s="276"/>
      <c r="FP44" s="276"/>
      <c r="FQ44" s="276"/>
      <c r="FR44" s="276"/>
      <c r="FS44" s="276"/>
      <c r="FT44" s="276"/>
      <c r="FU44" s="276"/>
      <c r="FV44" s="276"/>
      <c r="FW44" s="276"/>
      <c r="FX44" s="276"/>
      <c r="FY44" s="276"/>
      <c r="FZ44" s="276"/>
      <c r="GA44" s="276"/>
      <c r="GB44" s="276"/>
      <c r="GC44" s="276"/>
      <c r="GD44" s="276"/>
      <c r="GE44" s="276"/>
      <c r="GF44" s="276"/>
      <c r="GG44" s="276"/>
      <c r="GH44" s="276"/>
      <c r="GI44" s="276"/>
      <c r="GJ44" s="276"/>
      <c r="GK44" s="276"/>
      <c r="GL44" s="276"/>
      <c r="GM44" s="276"/>
      <c r="GN44" s="276"/>
      <c r="GO44" s="276"/>
      <c r="GP44" s="276"/>
      <c r="GQ44" s="276"/>
      <c r="GR44" s="276"/>
      <c r="GS44" s="276"/>
      <c r="GT44" s="276"/>
      <c r="GU44" s="276"/>
      <c r="GV44" s="276"/>
      <c r="GW44" s="276"/>
      <c r="GX44" s="276"/>
      <c r="GY44" s="276"/>
      <c r="GZ44" s="276"/>
      <c r="HA44" s="276"/>
      <c r="HB44" s="276"/>
      <c r="HC44" s="276"/>
      <c r="HD44" s="276"/>
      <c r="HE44" s="276"/>
      <c r="HF44" s="276"/>
      <c r="HG44" s="276"/>
      <c r="HH44" s="276"/>
      <c r="HI44" s="276"/>
      <c r="HJ44" s="276"/>
      <c r="HK44" s="276"/>
      <c r="HL44" s="276"/>
      <c r="HM44" s="276"/>
      <c r="HN44" s="276"/>
      <c r="HO44" s="276"/>
      <c r="HP44" s="276"/>
      <c r="HQ44" s="276"/>
      <c r="HR44" s="276"/>
      <c r="HS44" s="276"/>
      <c r="HT44" s="276"/>
      <c r="HU44" s="276"/>
      <c r="HV44" s="276"/>
      <c r="HW44" s="276"/>
      <c r="HX44" s="276"/>
      <c r="HY44" s="276"/>
      <c r="HZ44" s="276"/>
      <c r="IA44" s="276"/>
      <c r="IB44" s="276"/>
      <c r="IC44" s="276"/>
      <c r="ID44" s="276"/>
      <c r="IE44" s="276"/>
      <c r="IF44" s="276"/>
      <c r="IG44" s="276"/>
      <c r="IH44" s="276"/>
      <c r="II44" s="276"/>
      <c r="IJ44" s="276"/>
      <c r="IK44" s="276"/>
      <c r="IL44" s="276"/>
      <c r="IM44" s="276"/>
      <c r="IN44" s="276"/>
      <c r="IO44" s="276"/>
      <c r="IP44" s="276"/>
      <c r="IQ44" s="276"/>
      <c r="IR44" s="276"/>
      <c r="IS44" s="276"/>
      <c r="IT44" s="276"/>
      <c r="IU44" s="276"/>
      <c r="IV44" s="276"/>
    </row>
    <row r="45" spans="1:256" x14ac:dyDescent="0.2">
      <c r="A45" s="277"/>
      <c r="B45" s="277"/>
      <c r="C45" s="277"/>
      <c r="D45" s="277"/>
      <c r="E45" s="277"/>
      <c r="F45" s="277"/>
      <c r="G45" s="277"/>
      <c r="H45" s="277"/>
      <c r="I45" s="1817"/>
      <c r="J45" s="1817"/>
      <c r="K45" s="1817"/>
      <c r="L45" s="1817"/>
      <c r="M45" s="1817"/>
      <c r="N45" s="1817"/>
      <c r="O45" s="1817"/>
      <c r="P45" s="1817"/>
      <c r="Q45" s="1817"/>
      <c r="R45" s="1817"/>
      <c r="S45" s="1817"/>
      <c r="T45" s="1817"/>
      <c r="U45" s="1817"/>
      <c r="V45" s="1817"/>
      <c r="W45" s="1817"/>
      <c r="X45" s="1817"/>
      <c r="Y45" s="1817"/>
      <c r="Z45" s="1817"/>
      <c r="AA45" s="1817"/>
      <c r="AB45" s="1817"/>
      <c r="AC45" s="1817"/>
      <c r="AD45" s="1817"/>
      <c r="AE45" s="1817"/>
      <c r="AF45" s="1817"/>
      <c r="AG45" s="1817"/>
      <c r="AH45" s="1817"/>
      <c r="AI45" s="1817"/>
      <c r="AJ45" s="1817"/>
      <c r="AK45" s="1817"/>
      <c r="AL45" s="1817"/>
      <c r="AM45" s="1817"/>
      <c r="AN45" s="1817"/>
      <c r="AO45" s="1817"/>
      <c r="AP45" s="1817"/>
      <c r="AQ45" s="1817"/>
      <c r="AR45" s="1817"/>
      <c r="AS45" s="1817"/>
      <c r="AT45" s="1817"/>
      <c r="AU45" s="1817"/>
      <c r="AV45" s="1817"/>
      <c r="AW45" s="1817"/>
      <c r="AX45" s="1817"/>
      <c r="AY45" s="1817"/>
      <c r="AZ45" s="1817"/>
      <c r="BA45" s="1817"/>
      <c r="BB45" s="1817"/>
      <c r="BC45" s="1817"/>
      <c r="BD45" s="1817"/>
      <c r="BE45" s="1817"/>
      <c r="BF45" s="1817"/>
      <c r="BG45" s="1817"/>
      <c r="BH45" s="1817"/>
      <c r="BI45" s="1817"/>
      <c r="BJ45" s="1817"/>
      <c r="BK45" s="1817"/>
      <c r="BL45" s="1817"/>
      <c r="BM45" s="1817"/>
      <c r="BN45" s="1817"/>
      <c r="BO45" s="1817"/>
      <c r="BP45" s="1817"/>
      <c r="BQ45" s="1817"/>
      <c r="BR45" s="1817"/>
      <c r="BS45" s="1817"/>
      <c r="BT45" s="1817"/>
      <c r="BU45" s="1817"/>
      <c r="BV45" s="1817"/>
      <c r="BW45" s="1817"/>
      <c r="BX45" s="1817"/>
      <c r="BY45" s="1817"/>
      <c r="BZ45" s="1817"/>
      <c r="CA45" s="1817"/>
      <c r="CB45" s="1817"/>
      <c r="CC45" s="1817"/>
      <c r="CD45" s="1817"/>
      <c r="CE45" s="1817"/>
      <c r="CF45" s="1817"/>
      <c r="CG45" s="1817"/>
      <c r="CH45" s="1817"/>
      <c r="CI45" s="1817"/>
      <c r="CJ45" s="1817"/>
      <c r="CK45" s="1817"/>
      <c r="CL45" s="1817"/>
      <c r="CM45" s="1817"/>
      <c r="CN45" s="1817"/>
      <c r="CO45" s="1817"/>
      <c r="CP45" s="1817"/>
      <c r="CQ45" s="1817"/>
      <c r="CR45" s="1817"/>
      <c r="CS45" s="1817"/>
      <c r="CT45" s="1817"/>
      <c r="CU45" s="1817"/>
      <c r="CV45" s="1817"/>
      <c r="CW45" s="1817"/>
      <c r="CX45" s="1817"/>
      <c r="CY45" s="1817"/>
      <c r="CZ45" s="1817"/>
      <c r="DA45" s="1817"/>
      <c r="DB45" s="1817"/>
      <c r="DC45" s="1817"/>
      <c r="DD45" s="1817"/>
      <c r="DE45" s="1817"/>
      <c r="DF45" s="1817"/>
      <c r="DG45" s="1817"/>
      <c r="DH45" s="1817"/>
      <c r="DI45" s="1817"/>
      <c r="DJ45" s="1817"/>
      <c r="DK45" s="1817"/>
      <c r="DL45" s="1817"/>
      <c r="DM45" s="1817"/>
      <c r="DN45" s="1817"/>
      <c r="DO45" s="1817"/>
      <c r="DP45" s="1817"/>
      <c r="DQ45" s="1817"/>
      <c r="DR45" s="1817"/>
      <c r="DS45" s="1817"/>
      <c r="DT45" s="1817"/>
      <c r="DU45" s="1817"/>
      <c r="DV45" s="1817"/>
      <c r="DW45" s="1817"/>
      <c r="DX45" s="1817"/>
      <c r="DY45" s="1817"/>
      <c r="DZ45" s="1817"/>
      <c r="EA45" s="1817"/>
      <c r="EB45" s="1817"/>
      <c r="EC45" s="1817"/>
      <c r="ED45" s="1817"/>
      <c r="EE45" s="1817"/>
      <c r="EF45" s="1817"/>
      <c r="EG45" s="1817"/>
      <c r="EH45" s="1817"/>
      <c r="EI45" s="1817"/>
      <c r="EJ45" s="1817"/>
      <c r="EK45" s="1817"/>
      <c r="EL45" s="1817"/>
      <c r="EM45" s="1817"/>
      <c r="EN45" s="1817"/>
      <c r="EO45" s="1817"/>
      <c r="EP45" s="1817"/>
      <c r="EQ45" s="1817"/>
      <c r="ER45" s="1817"/>
      <c r="ES45" s="1817"/>
      <c r="ET45" s="1817"/>
      <c r="EU45" s="1817"/>
      <c r="EV45" s="1817"/>
      <c r="EW45" s="1817"/>
      <c r="EX45" s="1817"/>
      <c r="EY45" s="1817"/>
      <c r="EZ45" s="1817"/>
      <c r="FA45" s="1817"/>
      <c r="FB45" s="1817"/>
      <c r="FC45" s="1817"/>
      <c r="FD45" s="1817"/>
      <c r="FE45" s="1817"/>
      <c r="FF45" s="1817"/>
      <c r="FG45" s="1817"/>
      <c r="FH45" s="1817"/>
      <c r="FI45" s="1817"/>
      <c r="FJ45" s="1817"/>
      <c r="FK45" s="1817"/>
      <c r="FL45" s="1817"/>
      <c r="FM45" s="1817"/>
      <c r="FN45" s="1817"/>
      <c r="FO45" s="1817"/>
      <c r="FP45" s="1817"/>
      <c r="FQ45" s="1817"/>
      <c r="FR45" s="1817"/>
      <c r="FS45" s="1817"/>
      <c r="FT45" s="1817"/>
      <c r="FU45" s="1817"/>
      <c r="FV45" s="1817"/>
      <c r="FW45" s="1817"/>
      <c r="FX45" s="1817"/>
      <c r="FY45" s="1817"/>
      <c r="FZ45" s="1817"/>
      <c r="GA45" s="1817"/>
      <c r="GB45" s="1817"/>
      <c r="GC45" s="1817"/>
      <c r="GD45" s="1817"/>
      <c r="GE45" s="1817"/>
      <c r="GF45" s="1817"/>
      <c r="GG45" s="1817"/>
      <c r="GH45" s="1817"/>
      <c r="GI45" s="1817"/>
      <c r="GJ45" s="1817"/>
      <c r="GK45" s="1817"/>
      <c r="GL45" s="1817"/>
      <c r="GM45" s="1817"/>
      <c r="GN45" s="1817"/>
      <c r="GO45" s="1817"/>
      <c r="GP45" s="1817"/>
      <c r="GQ45" s="1817"/>
      <c r="GR45" s="1817"/>
      <c r="GS45" s="1817"/>
      <c r="GT45" s="1817"/>
      <c r="GU45" s="1817"/>
      <c r="GV45" s="1817"/>
      <c r="GW45" s="1817"/>
      <c r="GX45" s="1817"/>
      <c r="GY45" s="1817"/>
      <c r="GZ45" s="1817"/>
      <c r="HA45" s="1817"/>
      <c r="HB45" s="1817"/>
      <c r="HC45" s="1817"/>
      <c r="HD45" s="1817"/>
      <c r="HE45" s="1817"/>
      <c r="HF45" s="1817"/>
      <c r="HG45" s="1817"/>
      <c r="HH45" s="1817"/>
      <c r="HI45" s="1817"/>
      <c r="HJ45" s="1817"/>
      <c r="HK45" s="1817"/>
      <c r="HL45" s="1817"/>
      <c r="HM45" s="1817"/>
      <c r="HN45" s="1817"/>
      <c r="HO45" s="1817"/>
      <c r="HP45" s="1817"/>
      <c r="HQ45" s="1817"/>
      <c r="HR45" s="1817"/>
      <c r="HS45" s="1817"/>
      <c r="HT45" s="1817"/>
      <c r="HU45" s="1817"/>
      <c r="HV45" s="1817"/>
      <c r="HW45" s="1817"/>
      <c r="HX45" s="1817"/>
      <c r="HY45" s="1817"/>
      <c r="HZ45" s="1817"/>
      <c r="IA45" s="1817"/>
      <c r="IB45" s="1817"/>
      <c r="IC45" s="1817"/>
      <c r="ID45" s="1817"/>
      <c r="IE45" s="1817"/>
      <c r="IF45" s="1817"/>
      <c r="IG45" s="1817"/>
      <c r="IH45" s="1817"/>
      <c r="II45" s="1817"/>
      <c r="IJ45" s="1817"/>
      <c r="IK45" s="1817"/>
      <c r="IL45" s="1817"/>
      <c r="IM45" s="1817"/>
      <c r="IN45" s="1817"/>
      <c r="IO45" s="1817"/>
      <c r="IP45" s="1817"/>
      <c r="IQ45" s="1817"/>
      <c r="IR45" s="1817"/>
      <c r="IS45" s="1817"/>
      <c r="IT45" s="1817"/>
      <c r="IU45" s="1817"/>
      <c r="IV45" s="1817"/>
    </row>
    <row r="46" spans="1:256" x14ac:dyDescent="0.2">
      <c r="A46" s="277"/>
      <c r="B46" s="277"/>
      <c r="C46" s="277"/>
      <c r="D46" s="277"/>
      <c r="E46" s="277"/>
      <c r="F46" s="277"/>
      <c r="G46" s="277"/>
      <c r="H46" s="277"/>
      <c r="I46" s="1817"/>
      <c r="J46" s="1817"/>
      <c r="K46" s="1817"/>
      <c r="L46" s="1817"/>
      <c r="M46" s="1817"/>
      <c r="N46" s="1817"/>
      <c r="O46" s="1817"/>
      <c r="P46" s="1817"/>
      <c r="Q46" s="1817"/>
      <c r="R46" s="1817"/>
      <c r="S46" s="1817"/>
      <c r="T46" s="1817"/>
      <c r="U46" s="1817"/>
      <c r="V46" s="1817"/>
      <c r="W46" s="1817"/>
      <c r="X46" s="1817"/>
      <c r="Y46" s="1817"/>
      <c r="Z46" s="1817"/>
      <c r="AA46" s="1817"/>
      <c r="AB46" s="1817"/>
      <c r="AC46" s="1817"/>
      <c r="AD46" s="1817"/>
      <c r="AE46" s="1817"/>
      <c r="AF46" s="1817"/>
      <c r="AG46" s="1817"/>
      <c r="AH46" s="1817"/>
      <c r="AI46" s="1817"/>
      <c r="AJ46" s="1817"/>
      <c r="AK46" s="1817"/>
      <c r="AL46" s="1817"/>
      <c r="AM46" s="1817"/>
      <c r="AN46" s="1817"/>
      <c r="AO46" s="1817"/>
      <c r="AP46" s="1817"/>
      <c r="AQ46" s="1817"/>
      <c r="AR46" s="1817"/>
      <c r="AS46" s="1817"/>
      <c r="AT46" s="1817"/>
      <c r="AU46" s="1817"/>
      <c r="AV46" s="1817"/>
      <c r="AW46" s="1817"/>
      <c r="AX46" s="1817"/>
      <c r="AY46" s="1817"/>
      <c r="AZ46" s="1817"/>
      <c r="BA46" s="1817"/>
      <c r="BB46" s="1817"/>
      <c r="BC46" s="1817"/>
      <c r="BD46" s="1817"/>
      <c r="BE46" s="1817"/>
      <c r="BF46" s="1817"/>
      <c r="BG46" s="1817"/>
      <c r="BH46" s="1817"/>
      <c r="BI46" s="1817"/>
      <c r="BJ46" s="1817"/>
      <c r="BK46" s="1817"/>
      <c r="BL46" s="1817"/>
      <c r="BM46" s="1817"/>
      <c r="BN46" s="1817"/>
      <c r="BO46" s="1817"/>
      <c r="BP46" s="1817"/>
      <c r="BQ46" s="1817"/>
      <c r="BR46" s="1817"/>
      <c r="BS46" s="1817"/>
      <c r="BT46" s="1817"/>
      <c r="BU46" s="1817"/>
      <c r="BV46" s="1817"/>
      <c r="BW46" s="1817"/>
      <c r="BX46" s="1817"/>
      <c r="BY46" s="1817"/>
      <c r="BZ46" s="1817"/>
      <c r="CA46" s="1817"/>
      <c r="CB46" s="1817"/>
      <c r="CC46" s="1817"/>
      <c r="CD46" s="1817"/>
      <c r="CE46" s="1817"/>
      <c r="CF46" s="1817"/>
      <c r="CG46" s="1817"/>
      <c r="CH46" s="1817"/>
      <c r="CI46" s="1817"/>
      <c r="CJ46" s="1817"/>
      <c r="CK46" s="1817"/>
      <c r="CL46" s="1817"/>
      <c r="CM46" s="1817"/>
      <c r="CN46" s="1817"/>
      <c r="CO46" s="1817"/>
      <c r="CP46" s="1817"/>
      <c r="CQ46" s="1817"/>
      <c r="CR46" s="1817"/>
      <c r="CS46" s="1817"/>
      <c r="CT46" s="1817"/>
      <c r="CU46" s="1817"/>
      <c r="CV46" s="1817"/>
      <c r="CW46" s="1817"/>
      <c r="CX46" s="1817"/>
      <c r="CY46" s="1817"/>
      <c r="CZ46" s="1817"/>
      <c r="DA46" s="1817"/>
      <c r="DB46" s="1817"/>
      <c r="DC46" s="1817"/>
      <c r="DD46" s="1817"/>
      <c r="DE46" s="1817"/>
      <c r="DF46" s="1817"/>
      <c r="DG46" s="1817"/>
      <c r="DH46" s="1817"/>
      <c r="DI46" s="1817"/>
      <c r="DJ46" s="1817"/>
      <c r="DK46" s="1817"/>
      <c r="DL46" s="1817"/>
      <c r="DM46" s="1817"/>
      <c r="DN46" s="1817"/>
      <c r="DO46" s="1817"/>
      <c r="DP46" s="1817"/>
      <c r="DQ46" s="1817"/>
      <c r="DR46" s="1817"/>
      <c r="DS46" s="1817"/>
      <c r="DT46" s="1817"/>
      <c r="DU46" s="1817"/>
      <c r="DV46" s="1817"/>
      <c r="DW46" s="1817"/>
      <c r="DX46" s="1817"/>
      <c r="DY46" s="1817"/>
      <c r="DZ46" s="1817"/>
      <c r="EA46" s="1817"/>
      <c r="EB46" s="1817"/>
      <c r="EC46" s="1817"/>
      <c r="ED46" s="1817"/>
      <c r="EE46" s="1817"/>
      <c r="EF46" s="1817"/>
      <c r="EG46" s="1817"/>
      <c r="EH46" s="1817"/>
      <c r="EI46" s="1817"/>
      <c r="EJ46" s="1817"/>
      <c r="EK46" s="1817"/>
      <c r="EL46" s="1817"/>
      <c r="EM46" s="1817"/>
      <c r="EN46" s="1817"/>
      <c r="EO46" s="1817"/>
      <c r="EP46" s="1817"/>
      <c r="EQ46" s="1817"/>
      <c r="ER46" s="1817"/>
      <c r="ES46" s="1817"/>
      <c r="ET46" s="1817"/>
      <c r="EU46" s="1817"/>
      <c r="EV46" s="1817"/>
      <c r="EW46" s="1817"/>
      <c r="EX46" s="1817"/>
      <c r="EY46" s="1817"/>
      <c r="EZ46" s="1817"/>
      <c r="FA46" s="1817"/>
      <c r="FB46" s="1817"/>
      <c r="FC46" s="1817"/>
      <c r="FD46" s="1817"/>
      <c r="FE46" s="1817"/>
      <c r="FF46" s="1817"/>
      <c r="FG46" s="1817"/>
      <c r="FH46" s="1817"/>
      <c r="FI46" s="1817"/>
      <c r="FJ46" s="1817"/>
      <c r="FK46" s="1817"/>
      <c r="FL46" s="1817"/>
      <c r="FM46" s="1817"/>
      <c r="FN46" s="1817"/>
      <c r="FO46" s="1817"/>
      <c r="FP46" s="1817"/>
      <c r="FQ46" s="1817"/>
      <c r="FR46" s="1817"/>
      <c r="FS46" s="1817"/>
      <c r="FT46" s="1817"/>
      <c r="FU46" s="1817"/>
      <c r="FV46" s="1817"/>
      <c r="FW46" s="1817"/>
      <c r="FX46" s="1817"/>
      <c r="FY46" s="1817"/>
      <c r="FZ46" s="1817"/>
      <c r="GA46" s="1817"/>
      <c r="GB46" s="1817"/>
      <c r="GC46" s="1817"/>
      <c r="GD46" s="1817"/>
      <c r="GE46" s="1817"/>
      <c r="GF46" s="1817"/>
      <c r="GG46" s="1817"/>
      <c r="GH46" s="1817"/>
      <c r="GI46" s="1817"/>
      <c r="GJ46" s="1817"/>
      <c r="GK46" s="1817"/>
      <c r="GL46" s="1817"/>
      <c r="GM46" s="1817"/>
      <c r="GN46" s="1817"/>
      <c r="GO46" s="1817"/>
      <c r="GP46" s="1817"/>
      <c r="GQ46" s="1817"/>
      <c r="GR46" s="1817"/>
      <c r="GS46" s="1817"/>
      <c r="GT46" s="1817"/>
      <c r="GU46" s="1817"/>
      <c r="GV46" s="1817"/>
      <c r="GW46" s="1817"/>
      <c r="GX46" s="1817"/>
      <c r="GY46" s="1817"/>
      <c r="GZ46" s="1817"/>
      <c r="HA46" s="1817"/>
      <c r="HB46" s="1817"/>
      <c r="HC46" s="1817"/>
      <c r="HD46" s="1817"/>
      <c r="HE46" s="1817"/>
      <c r="HF46" s="1817"/>
      <c r="HG46" s="1817"/>
      <c r="HH46" s="1817"/>
      <c r="HI46" s="1817"/>
      <c r="HJ46" s="1817"/>
      <c r="HK46" s="1817"/>
      <c r="HL46" s="1817"/>
      <c r="HM46" s="1817"/>
      <c r="HN46" s="1817"/>
      <c r="HO46" s="1817"/>
      <c r="HP46" s="1817"/>
      <c r="HQ46" s="1817"/>
      <c r="HR46" s="1817"/>
      <c r="HS46" s="1817"/>
      <c r="HT46" s="1817"/>
      <c r="HU46" s="1817"/>
      <c r="HV46" s="1817"/>
      <c r="HW46" s="1817"/>
      <c r="HX46" s="1817"/>
      <c r="HY46" s="1817"/>
      <c r="HZ46" s="1817"/>
      <c r="IA46" s="1817"/>
      <c r="IB46" s="1817"/>
      <c r="IC46" s="1817"/>
      <c r="ID46" s="1817"/>
      <c r="IE46" s="1817"/>
      <c r="IF46" s="1817"/>
      <c r="IG46" s="1817"/>
      <c r="IH46" s="1817"/>
      <c r="II46" s="1817"/>
      <c r="IJ46" s="1817"/>
      <c r="IK46" s="1817"/>
      <c r="IL46" s="1817"/>
      <c r="IM46" s="1817"/>
      <c r="IN46" s="1817"/>
      <c r="IO46" s="1817"/>
      <c r="IP46" s="1817"/>
      <c r="IQ46" s="1817"/>
      <c r="IR46" s="1817"/>
      <c r="IS46" s="1817"/>
      <c r="IT46" s="1817"/>
      <c r="IU46" s="1817"/>
      <c r="IV46" s="1817"/>
    </row>
    <row r="47" spans="1:256" x14ac:dyDescent="0.2">
      <c r="A47" s="277"/>
      <c r="B47" s="277"/>
      <c r="C47" s="277"/>
      <c r="D47" s="277"/>
      <c r="E47" s="277"/>
      <c r="F47" s="277"/>
      <c r="G47" s="277"/>
      <c r="H47" s="277"/>
      <c r="I47" s="1817"/>
      <c r="J47" s="1817"/>
      <c r="K47" s="1817"/>
      <c r="L47" s="1817"/>
      <c r="M47" s="1817"/>
      <c r="N47" s="1817"/>
      <c r="O47" s="1817"/>
      <c r="P47" s="1817"/>
      <c r="Q47" s="1817"/>
      <c r="R47" s="1817"/>
      <c r="S47" s="1817"/>
      <c r="T47" s="1817"/>
      <c r="U47" s="1817"/>
      <c r="V47" s="1817"/>
      <c r="W47" s="1817"/>
      <c r="X47" s="1817"/>
      <c r="Y47" s="1817"/>
      <c r="Z47" s="1817"/>
      <c r="AA47" s="1817"/>
      <c r="AB47" s="1817"/>
      <c r="AC47" s="1817"/>
      <c r="AD47" s="1817"/>
      <c r="AE47" s="1817"/>
      <c r="AF47" s="1817"/>
      <c r="AG47" s="1817"/>
      <c r="AH47" s="1817"/>
      <c r="AI47" s="1817"/>
      <c r="AJ47" s="1817"/>
      <c r="AK47" s="1817"/>
      <c r="AL47" s="1817"/>
      <c r="AM47" s="1817"/>
      <c r="AN47" s="1817"/>
      <c r="AO47" s="1817"/>
      <c r="AP47" s="1817"/>
      <c r="AQ47" s="1817"/>
      <c r="AR47" s="1817"/>
      <c r="AS47" s="1817"/>
      <c r="AT47" s="1817"/>
      <c r="AU47" s="1817"/>
      <c r="AV47" s="1817"/>
      <c r="AW47" s="1817"/>
      <c r="AX47" s="1817"/>
      <c r="AY47" s="1817"/>
      <c r="AZ47" s="1817"/>
      <c r="BA47" s="1817"/>
      <c r="BB47" s="1817"/>
      <c r="BC47" s="1817"/>
      <c r="BD47" s="1817"/>
      <c r="BE47" s="1817"/>
      <c r="BF47" s="1817"/>
      <c r="BG47" s="1817"/>
      <c r="BH47" s="1817"/>
      <c r="BI47" s="1817"/>
      <c r="BJ47" s="1817"/>
      <c r="BK47" s="1817"/>
      <c r="BL47" s="1817"/>
      <c r="BM47" s="1817"/>
      <c r="BN47" s="1817"/>
      <c r="BO47" s="1817"/>
      <c r="BP47" s="1817"/>
      <c r="BQ47" s="1817"/>
      <c r="BR47" s="1817"/>
      <c r="BS47" s="1817"/>
      <c r="BT47" s="1817"/>
      <c r="BU47" s="1817"/>
      <c r="BV47" s="1817"/>
      <c r="BW47" s="1817"/>
      <c r="BX47" s="1817"/>
      <c r="BY47" s="1817"/>
      <c r="BZ47" s="1817"/>
      <c r="CA47" s="1817"/>
      <c r="CB47" s="1817"/>
      <c r="CC47" s="1817"/>
      <c r="CD47" s="1817"/>
      <c r="CE47" s="1817"/>
      <c r="CF47" s="1817"/>
      <c r="CG47" s="1817"/>
      <c r="CH47" s="1817"/>
      <c r="CI47" s="1817"/>
      <c r="CJ47" s="1817"/>
      <c r="CK47" s="1817"/>
      <c r="CL47" s="1817"/>
      <c r="CM47" s="1817"/>
      <c r="CN47" s="1817"/>
      <c r="CO47" s="1817"/>
      <c r="CP47" s="1817"/>
      <c r="CQ47" s="1817"/>
      <c r="CR47" s="1817"/>
      <c r="CS47" s="1817"/>
      <c r="CT47" s="1817"/>
      <c r="CU47" s="1817"/>
      <c r="CV47" s="1817"/>
      <c r="CW47" s="1817"/>
      <c r="CX47" s="1817"/>
      <c r="CY47" s="1817"/>
      <c r="CZ47" s="1817"/>
      <c r="DA47" s="1817"/>
      <c r="DB47" s="1817"/>
      <c r="DC47" s="1817"/>
      <c r="DD47" s="1817"/>
      <c r="DE47" s="1817"/>
      <c r="DF47" s="1817"/>
      <c r="DG47" s="1817"/>
      <c r="DH47" s="1817"/>
      <c r="DI47" s="1817"/>
      <c r="DJ47" s="1817"/>
      <c r="DK47" s="1817"/>
      <c r="DL47" s="1817"/>
      <c r="DM47" s="1817"/>
      <c r="DN47" s="1817"/>
      <c r="DO47" s="1817"/>
      <c r="DP47" s="1817"/>
      <c r="DQ47" s="1817"/>
      <c r="DR47" s="1817"/>
      <c r="DS47" s="1817"/>
      <c r="DT47" s="1817"/>
      <c r="DU47" s="1817"/>
      <c r="DV47" s="1817"/>
      <c r="DW47" s="1817"/>
      <c r="DX47" s="1817"/>
      <c r="DY47" s="1817"/>
      <c r="DZ47" s="1817"/>
      <c r="EA47" s="1817"/>
      <c r="EB47" s="1817"/>
      <c r="EC47" s="1817"/>
      <c r="ED47" s="1817"/>
      <c r="EE47" s="1817"/>
      <c r="EF47" s="1817"/>
      <c r="EG47" s="1817"/>
      <c r="EH47" s="1817"/>
      <c r="EI47" s="1817"/>
      <c r="EJ47" s="1817"/>
      <c r="EK47" s="1817"/>
      <c r="EL47" s="1817"/>
      <c r="EM47" s="1817"/>
      <c r="EN47" s="1817"/>
      <c r="EO47" s="1817"/>
      <c r="EP47" s="1817"/>
      <c r="EQ47" s="1817"/>
      <c r="ER47" s="1817"/>
      <c r="ES47" s="1817"/>
      <c r="ET47" s="1817"/>
      <c r="EU47" s="1817"/>
      <c r="EV47" s="1817"/>
      <c r="EW47" s="1817"/>
      <c r="EX47" s="1817"/>
      <c r="EY47" s="1817"/>
      <c r="EZ47" s="1817"/>
      <c r="FA47" s="1817"/>
      <c r="FB47" s="1817"/>
      <c r="FC47" s="1817"/>
      <c r="FD47" s="1817"/>
      <c r="FE47" s="1817"/>
      <c r="FF47" s="1817"/>
      <c r="FG47" s="1817"/>
      <c r="FH47" s="1817"/>
      <c r="FI47" s="1817"/>
      <c r="FJ47" s="1817"/>
      <c r="FK47" s="1817"/>
      <c r="FL47" s="1817"/>
      <c r="FM47" s="1817"/>
      <c r="FN47" s="1817"/>
      <c r="FO47" s="1817"/>
      <c r="FP47" s="1817"/>
      <c r="FQ47" s="1817"/>
      <c r="FR47" s="1817"/>
      <c r="FS47" s="1817"/>
      <c r="FT47" s="1817"/>
      <c r="FU47" s="1817"/>
      <c r="FV47" s="1817"/>
      <c r="FW47" s="1817"/>
      <c r="FX47" s="1817"/>
      <c r="FY47" s="1817"/>
      <c r="FZ47" s="1817"/>
      <c r="GA47" s="1817"/>
      <c r="GB47" s="1817"/>
      <c r="GC47" s="1817"/>
      <c r="GD47" s="1817"/>
      <c r="GE47" s="1817"/>
      <c r="GF47" s="1817"/>
      <c r="GG47" s="1817"/>
      <c r="GH47" s="1817"/>
      <c r="GI47" s="1817"/>
      <c r="GJ47" s="1817"/>
      <c r="GK47" s="1817"/>
      <c r="GL47" s="1817"/>
      <c r="GM47" s="1817"/>
      <c r="GN47" s="1817"/>
      <c r="GO47" s="1817"/>
      <c r="GP47" s="1817"/>
      <c r="GQ47" s="1817"/>
      <c r="GR47" s="1817"/>
      <c r="GS47" s="1817"/>
      <c r="GT47" s="1817"/>
      <c r="GU47" s="1817"/>
      <c r="GV47" s="1817"/>
      <c r="GW47" s="1817"/>
      <c r="GX47" s="1817"/>
      <c r="GY47" s="1817"/>
      <c r="GZ47" s="1817"/>
      <c r="HA47" s="1817"/>
      <c r="HB47" s="1817"/>
      <c r="HC47" s="1817"/>
      <c r="HD47" s="1817"/>
      <c r="HE47" s="1817"/>
      <c r="HF47" s="1817"/>
      <c r="HG47" s="1817"/>
      <c r="HH47" s="1817"/>
      <c r="HI47" s="1817"/>
      <c r="HJ47" s="1817"/>
      <c r="HK47" s="1817"/>
      <c r="HL47" s="1817"/>
      <c r="HM47" s="1817"/>
      <c r="HN47" s="1817"/>
      <c r="HO47" s="1817"/>
      <c r="HP47" s="1817"/>
      <c r="HQ47" s="1817"/>
      <c r="HR47" s="1817"/>
      <c r="HS47" s="1817"/>
      <c r="HT47" s="1817"/>
      <c r="HU47" s="1817"/>
      <c r="HV47" s="1817"/>
      <c r="HW47" s="1817"/>
      <c r="HX47" s="1817"/>
      <c r="HY47" s="1817"/>
      <c r="HZ47" s="1817"/>
      <c r="IA47" s="1817"/>
      <c r="IB47" s="1817"/>
      <c r="IC47" s="1817"/>
      <c r="ID47" s="1817"/>
      <c r="IE47" s="1817"/>
      <c r="IF47" s="1817"/>
      <c r="IG47" s="1817"/>
      <c r="IH47" s="1817"/>
      <c r="II47" s="1817"/>
      <c r="IJ47" s="1817"/>
      <c r="IK47" s="1817"/>
      <c r="IL47" s="1817"/>
      <c r="IM47" s="1817"/>
      <c r="IN47" s="1817"/>
      <c r="IO47" s="1817"/>
      <c r="IP47" s="1817"/>
      <c r="IQ47" s="1817"/>
      <c r="IR47" s="1817"/>
      <c r="IS47" s="1817"/>
      <c r="IT47" s="1817"/>
      <c r="IU47" s="1817"/>
      <c r="IV47" s="1817"/>
    </row>
    <row r="48" spans="1:256" x14ac:dyDescent="0.2">
      <c r="A48" s="277"/>
      <c r="B48" s="277"/>
      <c r="C48" s="277"/>
      <c r="D48" s="277"/>
      <c r="E48" s="277"/>
      <c r="F48" s="277"/>
      <c r="G48" s="277"/>
      <c r="H48" s="277"/>
      <c r="I48" s="1817"/>
      <c r="J48" s="1817"/>
      <c r="K48" s="1817"/>
      <c r="L48" s="1817"/>
      <c r="M48" s="1817"/>
      <c r="N48" s="1817"/>
      <c r="O48" s="1817"/>
      <c r="P48" s="1817"/>
      <c r="Q48" s="1817"/>
      <c r="R48" s="1817"/>
      <c r="S48" s="1817"/>
      <c r="T48" s="1817"/>
      <c r="U48" s="1817"/>
      <c r="V48" s="1817"/>
      <c r="W48" s="1817"/>
      <c r="X48" s="1817"/>
      <c r="Y48" s="1817"/>
      <c r="Z48" s="1817"/>
      <c r="AA48" s="1817"/>
      <c r="AB48" s="1817"/>
      <c r="AC48" s="1817"/>
      <c r="AD48" s="1817"/>
      <c r="AE48" s="1817"/>
      <c r="AF48" s="1817"/>
      <c r="AG48" s="1817"/>
      <c r="AH48" s="1817"/>
      <c r="AI48" s="1817"/>
      <c r="AJ48" s="1817"/>
      <c r="AK48" s="1817"/>
      <c r="AL48" s="1817"/>
      <c r="AM48" s="1817"/>
      <c r="AN48" s="1817"/>
      <c r="AO48" s="1817"/>
      <c r="AP48" s="1817"/>
      <c r="AQ48" s="1817"/>
      <c r="AR48" s="1817"/>
      <c r="AS48" s="1817"/>
      <c r="AT48" s="1817"/>
      <c r="AU48" s="1817"/>
      <c r="AV48" s="1817"/>
      <c r="AW48" s="1817"/>
      <c r="AX48" s="1817"/>
      <c r="AY48" s="1817"/>
      <c r="AZ48" s="1817"/>
      <c r="BA48" s="1817"/>
      <c r="BB48" s="1817"/>
      <c r="BC48" s="1817"/>
      <c r="BD48" s="1817"/>
      <c r="BE48" s="1817"/>
      <c r="BF48" s="1817"/>
      <c r="BG48" s="1817"/>
      <c r="BH48" s="1817"/>
      <c r="BI48" s="1817"/>
      <c r="BJ48" s="1817"/>
      <c r="BK48" s="1817"/>
      <c r="BL48" s="1817"/>
      <c r="BM48" s="1817"/>
      <c r="BN48" s="1817"/>
      <c r="BO48" s="1817"/>
      <c r="BP48" s="1817"/>
      <c r="BQ48" s="1817"/>
      <c r="BR48" s="1817"/>
      <c r="BS48" s="1817"/>
      <c r="BT48" s="1817"/>
      <c r="BU48" s="1817"/>
      <c r="BV48" s="1817"/>
      <c r="BW48" s="1817"/>
      <c r="BX48" s="1817"/>
      <c r="BY48" s="1817"/>
      <c r="BZ48" s="1817"/>
      <c r="CA48" s="1817"/>
      <c r="CB48" s="1817"/>
      <c r="CC48" s="1817"/>
      <c r="CD48" s="1817"/>
      <c r="CE48" s="1817"/>
      <c r="CF48" s="1817"/>
      <c r="CG48" s="1817"/>
      <c r="CH48" s="1817"/>
      <c r="CI48" s="1817"/>
      <c r="CJ48" s="1817"/>
      <c r="CK48" s="1817"/>
      <c r="CL48" s="1817"/>
      <c r="CM48" s="1817"/>
      <c r="CN48" s="1817"/>
      <c r="CO48" s="1817"/>
      <c r="CP48" s="1817"/>
      <c r="CQ48" s="1817"/>
      <c r="CR48" s="1817"/>
      <c r="CS48" s="1817"/>
      <c r="CT48" s="1817"/>
      <c r="CU48" s="1817"/>
      <c r="CV48" s="1817"/>
      <c r="CW48" s="1817"/>
      <c r="CX48" s="1817"/>
      <c r="CY48" s="1817"/>
      <c r="CZ48" s="1817"/>
      <c r="DA48" s="1817"/>
      <c r="DB48" s="1817"/>
      <c r="DC48" s="1817"/>
      <c r="DD48" s="1817"/>
      <c r="DE48" s="1817"/>
      <c r="DF48" s="1817"/>
      <c r="DG48" s="1817"/>
      <c r="DH48" s="1817"/>
      <c r="DI48" s="1817"/>
      <c r="DJ48" s="1817"/>
      <c r="DK48" s="1817"/>
      <c r="DL48" s="1817"/>
      <c r="DM48" s="1817"/>
      <c r="DN48" s="1817"/>
      <c r="DO48" s="1817"/>
      <c r="DP48" s="1817"/>
      <c r="DQ48" s="1817"/>
      <c r="DR48" s="1817"/>
      <c r="DS48" s="1817"/>
      <c r="DT48" s="1817"/>
      <c r="DU48" s="1817"/>
      <c r="DV48" s="1817"/>
      <c r="DW48" s="1817"/>
      <c r="DX48" s="1817"/>
      <c r="DY48" s="1817"/>
      <c r="DZ48" s="1817"/>
      <c r="EA48" s="1817"/>
      <c r="EB48" s="1817"/>
      <c r="EC48" s="1817"/>
      <c r="ED48" s="1817"/>
      <c r="EE48" s="1817"/>
      <c r="EF48" s="1817"/>
      <c r="EG48" s="1817"/>
      <c r="EH48" s="1817"/>
      <c r="EI48" s="1817"/>
      <c r="EJ48" s="1817"/>
      <c r="EK48" s="1817"/>
      <c r="EL48" s="1817"/>
      <c r="EM48" s="1817"/>
      <c r="EN48" s="1817"/>
      <c r="EO48" s="1817"/>
      <c r="EP48" s="1817"/>
      <c r="EQ48" s="1817"/>
      <c r="ER48" s="1817"/>
      <c r="ES48" s="1817"/>
      <c r="ET48" s="1817"/>
      <c r="EU48" s="1817"/>
      <c r="EV48" s="1817"/>
      <c r="EW48" s="1817"/>
      <c r="EX48" s="1817"/>
      <c r="EY48" s="1817"/>
      <c r="EZ48" s="1817"/>
      <c r="FA48" s="1817"/>
      <c r="FB48" s="1817"/>
      <c r="FC48" s="1817"/>
      <c r="FD48" s="1817"/>
      <c r="FE48" s="1817"/>
      <c r="FF48" s="1817"/>
      <c r="FG48" s="1817"/>
      <c r="FH48" s="1817"/>
      <c r="FI48" s="1817"/>
      <c r="FJ48" s="1817"/>
      <c r="FK48" s="1817"/>
      <c r="FL48" s="1817"/>
      <c r="FM48" s="1817"/>
      <c r="FN48" s="1817"/>
      <c r="FO48" s="1817"/>
      <c r="FP48" s="1817"/>
      <c r="FQ48" s="1817"/>
      <c r="FR48" s="1817"/>
      <c r="FS48" s="1817"/>
      <c r="FT48" s="1817"/>
      <c r="FU48" s="1817"/>
      <c r="FV48" s="1817"/>
      <c r="FW48" s="1817"/>
      <c r="FX48" s="1817"/>
      <c r="FY48" s="1817"/>
      <c r="FZ48" s="1817"/>
      <c r="GA48" s="1817"/>
      <c r="GB48" s="1817"/>
      <c r="GC48" s="1817"/>
      <c r="GD48" s="1817"/>
      <c r="GE48" s="1817"/>
      <c r="GF48" s="1817"/>
      <c r="GG48" s="1817"/>
      <c r="GH48" s="1817"/>
      <c r="GI48" s="1817"/>
      <c r="GJ48" s="1817"/>
      <c r="GK48" s="1817"/>
      <c r="GL48" s="1817"/>
      <c r="GM48" s="1817"/>
      <c r="GN48" s="1817"/>
      <c r="GO48" s="1817"/>
      <c r="GP48" s="1817"/>
      <c r="GQ48" s="1817"/>
      <c r="GR48" s="1817"/>
      <c r="GS48" s="1817"/>
      <c r="GT48" s="1817"/>
      <c r="GU48" s="1817"/>
      <c r="GV48" s="1817"/>
      <c r="GW48" s="1817"/>
      <c r="GX48" s="1817"/>
      <c r="GY48" s="1817"/>
      <c r="GZ48" s="1817"/>
      <c r="HA48" s="1817"/>
      <c r="HB48" s="1817"/>
      <c r="HC48" s="1817"/>
      <c r="HD48" s="1817"/>
      <c r="HE48" s="1817"/>
      <c r="HF48" s="1817"/>
      <c r="HG48" s="1817"/>
      <c r="HH48" s="1817"/>
      <c r="HI48" s="1817"/>
      <c r="HJ48" s="1817"/>
      <c r="HK48" s="1817"/>
      <c r="HL48" s="1817"/>
      <c r="HM48" s="1817"/>
      <c r="HN48" s="1817"/>
      <c r="HO48" s="1817"/>
      <c r="HP48" s="1817"/>
      <c r="HQ48" s="1817"/>
      <c r="HR48" s="1817"/>
      <c r="HS48" s="1817"/>
      <c r="HT48" s="1817"/>
      <c r="HU48" s="1817"/>
      <c r="HV48" s="1817"/>
      <c r="HW48" s="1817"/>
      <c r="HX48" s="1817"/>
      <c r="HY48" s="1817"/>
      <c r="HZ48" s="1817"/>
      <c r="IA48" s="1817"/>
      <c r="IB48" s="1817"/>
      <c r="IC48" s="1817"/>
      <c r="ID48" s="1817"/>
      <c r="IE48" s="1817"/>
      <c r="IF48" s="1817"/>
      <c r="IG48" s="1817"/>
      <c r="IH48" s="1817"/>
      <c r="II48" s="1817"/>
      <c r="IJ48" s="1817"/>
      <c r="IK48" s="1817"/>
      <c r="IL48" s="1817"/>
      <c r="IM48" s="1817"/>
      <c r="IN48" s="1817"/>
      <c r="IO48" s="1817"/>
      <c r="IP48" s="1817"/>
      <c r="IQ48" s="1817"/>
      <c r="IR48" s="1817"/>
      <c r="IS48" s="1817"/>
      <c r="IT48" s="1817"/>
      <c r="IU48" s="1817"/>
      <c r="IV48" s="1817"/>
    </row>
    <row r="49" spans="1:256" ht="6.75" customHeight="1" x14ac:dyDescent="0.2">
      <c r="A49" s="277"/>
      <c r="B49" s="277"/>
      <c r="C49" s="277"/>
      <c r="D49" s="277"/>
      <c r="E49" s="277"/>
      <c r="F49" s="277"/>
      <c r="G49" s="277"/>
      <c r="H49" s="277"/>
      <c r="I49" s="1817"/>
      <c r="J49" s="1817"/>
      <c r="K49" s="1817"/>
      <c r="L49" s="1817"/>
      <c r="M49" s="1817"/>
      <c r="N49" s="1817"/>
      <c r="O49" s="1817"/>
      <c r="P49" s="1817"/>
      <c r="Q49" s="1817"/>
      <c r="R49" s="1817"/>
      <c r="S49" s="1817"/>
      <c r="T49" s="1817"/>
      <c r="U49" s="1817"/>
      <c r="V49" s="1817"/>
      <c r="W49" s="1817"/>
      <c r="X49" s="1817"/>
      <c r="Y49" s="1817"/>
      <c r="Z49" s="1817"/>
      <c r="AA49" s="1817"/>
      <c r="AB49" s="1817"/>
      <c r="AC49" s="1817"/>
      <c r="AD49" s="1817"/>
      <c r="AE49" s="1817"/>
      <c r="AF49" s="1817"/>
      <c r="AG49" s="1817"/>
      <c r="AH49" s="1817"/>
      <c r="AI49" s="1817"/>
      <c r="AJ49" s="1817"/>
      <c r="AK49" s="1817"/>
      <c r="AL49" s="1817"/>
      <c r="AM49" s="1817"/>
      <c r="AN49" s="1817"/>
      <c r="AO49" s="1817"/>
      <c r="AP49" s="1817"/>
      <c r="AQ49" s="1817"/>
      <c r="AR49" s="1817"/>
      <c r="AS49" s="1817"/>
      <c r="AT49" s="1817"/>
      <c r="AU49" s="1817"/>
      <c r="AV49" s="1817"/>
      <c r="AW49" s="1817"/>
      <c r="AX49" s="1817"/>
      <c r="AY49" s="1817"/>
      <c r="AZ49" s="1817"/>
      <c r="BA49" s="1817"/>
      <c r="BB49" s="1817"/>
      <c r="BC49" s="1817"/>
      <c r="BD49" s="1817"/>
      <c r="BE49" s="1817"/>
      <c r="BF49" s="1817"/>
      <c r="BG49" s="1817"/>
      <c r="BH49" s="1817"/>
      <c r="BI49" s="1817"/>
      <c r="BJ49" s="1817"/>
      <c r="BK49" s="1817"/>
      <c r="BL49" s="1817"/>
      <c r="BM49" s="1817"/>
      <c r="BN49" s="1817"/>
      <c r="BO49" s="1817"/>
      <c r="BP49" s="1817"/>
      <c r="BQ49" s="1817"/>
      <c r="BR49" s="1817"/>
      <c r="BS49" s="1817"/>
      <c r="BT49" s="1817"/>
      <c r="BU49" s="1817"/>
      <c r="BV49" s="1817"/>
      <c r="BW49" s="1817"/>
      <c r="BX49" s="1817"/>
      <c r="BY49" s="1817"/>
      <c r="BZ49" s="1817"/>
      <c r="CA49" s="1817"/>
      <c r="CB49" s="1817"/>
      <c r="CC49" s="1817"/>
      <c r="CD49" s="1817"/>
      <c r="CE49" s="1817"/>
      <c r="CF49" s="1817"/>
      <c r="CG49" s="1817"/>
      <c r="CH49" s="1817"/>
      <c r="CI49" s="1817"/>
      <c r="CJ49" s="1817"/>
      <c r="CK49" s="1817"/>
      <c r="CL49" s="1817"/>
      <c r="CM49" s="1817"/>
      <c r="CN49" s="1817"/>
      <c r="CO49" s="1817"/>
      <c r="CP49" s="1817"/>
      <c r="CQ49" s="1817"/>
      <c r="CR49" s="1817"/>
      <c r="CS49" s="1817"/>
      <c r="CT49" s="1817"/>
      <c r="CU49" s="1817"/>
      <c r="CV49" s="1817"/>
      <c r="CW49" s="1817"/>
      <c r="CX49" s="1817"/>
      <c r="CY49" s="1817"/>
      <c r="CZ49" s="1817"/>
      <c r="DA49" s="1817"/>
      <c r="DB49" s="1817"/>
      <c r="DC49" s="1817"/>
      <c r="DD49" s="1817"/>
      <c r="DE49" s="1817"/>
      <c r="DF49" s="1817"/>
      <c r="DG49" s="1817"/>
      <c r="DH49" s="1817"/>
      <c r="DI49" s="1817"/>
      <c r="DJ49" s="1817"/>
      <c r="DK49" s="1817"/>
      <c r="DL49" s="1817"/>
      <c r="DM49" s="1817"/>
      <c r="DN49" s="1817"/>
      <c r="DO49" s="1817"/>
      <c r="DP49" s="1817"/>
      <c r="DQ49" s="1817"/>
      <c r="DR49" s="1817"/>
      <c r="DS49" s="1817"/>
      <c r="DT49" s="1817"/>
      <c r="DU49" s="1817"/>
      <c r="DV49" s="1817"/>
      <c r="DW49" s="1817"/>
      <c r="DX49" s="1817"/>
      <c r="DY49" s="1817"/>
      <c r="DZ49" s="1817"/>
      <c r="EA49" s="1817"/>
      <c r="EB49" s="1817"/>
      <c r="EC49" s="1817"/>
      <c r="ED49" s="1817"/>
      <c r="EE49" s="1817"/>
      <c r="EF49" s="1817"/>
      <c r="EG49" s="1817"/>
      <c r="EH49" s="1817"/>
      <c r="EI49" s="1817"/>
      <c r="EJ49" s="1817"/>
      <c r="EK49" s="1817"/>
      <c r="EL49" s="1817"/>
      <c r="EM49" s="1817"/>
      <c r="EN49" s="1817"/>
      <c r="EO49" s="1817"/>
      <c r="EP49" s="1817"/>
      <c r="EQ49" s="1817"/>
      <c r="ER49" s="1817"/>
      <c r="ES49" s="1817"/>
      <c r="ET49" s="1817"/>
      <c r="EU49" s="1817"/>
      <c r="EV49" s="1817"/>
      <c r="EW49" s="1817"/>
      <c r="EX49" s="1817"/>
      <c r="EY49" s="1817"/>
      <c r="EZ49" s="1817"/>
      <c r="FA49" s="1817"/>
      <c r="FB49" s="1817"/>
      <c r="FC49" s="1817"/>
      <c r="FD49" s="1817"/>
      <c r="FE49" s="1817"/>
      <c r="FF49" s="1817"/>
      <c r="FG49" s="1817"/>
      <c r="FH49" s="1817"/>
      <c r="FI49" s="1817"/>
      <c r="FJ49" s="1817"/>
      <c r="FK49" s="1817"/>
      <c r="FL49" s="1817"/>
      <c r="FM49" s="1817"/>
      <c r="FN49" s="1817"/>
      <c r="FO49" s="1817"/>
      <c r="FP49" s="1817"/>
      <c r="FQ49" s="1817"/>
      <c r="FR49" s="1817"/>
      <c r="FS49" s="1817"/>
      <c r="FT49" s="1817"/>
      <c r="FU49" s="1817"/>
      <c r="FV49" s="1817"/>
      <c r="FW49" s="1817"/>
      <c r="FX49" s="1817"/>
      <c r="FY49" s="1817"/>
      <c r="FZ49" s="1817"/>
      <c r="GA49" s="1817"/>
      <c r="GB49" s="1817"/>
      <c r="GC49" s="1817"/>
      <c r="GD49" s="1817"/>
      <c r="GE49" s="1817"/>
      <c r="GF49" s="1817"/>
      <c r="GG49" s="1817"/>
      <c r="GH49" s="1817"/>
      <c r="GI49" s="1817"/>
      <c r="GJ49" s="1817"/>
      <c r="GK49" s="1817"/>
      <c r="GL49" s="1817"/>
      <c r="GM49" s="1817"/>
      <c r="GN49" s="1817"/>
      <c r="GO49" s="1817"/>
      <c r="GP49" s="1817"/>
      <c r="GQ49" s="1817"/>
      <c r="GR49" s="1817"/>
      <c r="GS49" s="1817"/>
      <c r="GT49" s="1817"/>
      <c r="GU49" s="1817"/>
      <c r="GV49" s="1817"/>
      <c r="GW49" s="1817"/>
      <c r="GX49" s="1817"/>
      <c r="GY49" s="1817"/>
      <c r="GZ49" s="1817"/>
      <c r="HA49" s="1817"/>
      <c r="HB49" s="1817"/>
      <c r="HC49" s="1817"/>
      <c r="HD49" s="1817"/>
      <c r="HE49" s="1817"/>
      <c r="HF49" s="1817"/>
      <c r="HG49" s="1817"/>
      <c r="HH49" s="1817"/>
      <c r="HI49" s="1817"/>
      <c r="HJ49" s="1817"/>
      <c r="HK49" s="1817"/>
      <c r="HL49" s="1817"/>
      <c r="HM49" s="1817"/>
      <c r="HN49" s="1817"/>
      <c r="HO49" s="1817"/>
      <c r="HP49" s="1817"/>
      <c r="HQ49" s="1817"/>
      <c r="HR49" s="1817"/>
      <c r="HS49" s="1817"/>
      <c r="HT49" s="1817"/>
      <c r="HU49" s="1817"/>
      <c r="HV49" s="1817"/>
      <c r="HW49" s="1817"/>
      <c r="HX49" s="1817"/>
      <c r="HY49" s="1817"/>
      <c r="HZ49" s="1817"/>
      <c r="IA49" s="1817"/>
      <c r="IB49" s="1817"/>
      <c r="IC49" s="1817"/>
      <c r="ID49" s="1817"/>
      <c r="IE49" s="1817"/>
      <c r="IF49" s="1817"/>
      <c r="IG49" s="1817"/>
      <c r="IH49" s="1817"/>
      <c r="II49" s="1817"/>
      <c r="IJ49" s="1817"/>
      <c r="IK49" s="1817"/>
      <c r="IL49" s="1817"/>
      <c r="IM49" s="1817"/>
      <c r="IN49" s="1817"/>
      <c r="IO49" s="1817"/>
      <c r="IP49" s="1817"/>
      <c r="IQ49" s="1817"/>
      <c r="IR49" s="1817"/>
      <c r="IS49" s="1817"/>
      <c r="IT49" s="1817"/>
      <c r="IU49" s="1817"/>
      <c r="IV49" s="1817"/>
    </row>
    <row r="50" spans="1:256" x14ac:dyDescent="0.2">
      <c r="A50" s="277"/>
      <c r="B50" s="277"/>
      <c r="C50" s="277"/>
      <c r="D50" s="277"/>
      <c r="E50" s="277"/>
      <c r="F50" s="277"/>
      <c r="G50" s="277"/>
      <c r="H50" s="277"/>
      <c r="I50" s="1817"/>
      <c r="J50" s="1817"/>
      <c r="K50" s="1817"/>
      <c r="L50" s="1817"/>
      <c r="M50" s="1817"/>
      <c r="N50" s="1817"/>
      <c r="O50" s="1817"/>
      <c r="P50" s="1817"/>
      <c r="Q50" s="1817"/>
      <c r="R50" s="1817"/>
      <c r="S50" s="1817"/>
      <c r="T50" s="1817"/>
      <c r="U50" s="1817"/>
      <c r="V50" s="1817"/>
      <c r="W50" s="1817"/>
      <c r="X50" s="1817"/>
      <c r="Y50" s="1817"/>
      <c r="Z50" s="1817"/>
      <c r="AA50" s="1817"/>
      <c r="AB50" s="1817"/>
      <c r="AC50" s="1817"/>
      <c r="AD50" s="1817"/>
      <c r="AE50" s="1817"/>
      <c r="AF50" s="1817"/>
      <c r="AG50" s="1817"/>
      <c r="AH50" s="1817"/>
      <c r="AI50" s="1817"/>
      <c r="AJ50" s="1817"/>
      <c r="AK50" s="1817"/>
      <c r="AL50" s="1817"/>
      <c r="AM50" s="1817"/>
      <c r="AN50" s="1817"/>
      <c r="AO50" s="1817"/>
      <c r="AP50" s="1817"/>
      <c r="AQ50" s="1817"/>
      <c r="AR50" s="1817"/>
      <c r="AS50" s="1817"/>
      <c r="AT50" s="1817"/>
      <c r="AU50" s="1817"/>
      <c r="AV50" s="1817"/>
      <c r="AW50" s="1817"/>
      <c r="AX50" s="1817"/>
      <c r="AY50" s="1817"/>
      <c r="AZ50" s="1817"/>
      <c r="BA50" s="1817"/>
      <c r="BB50" s="1817"/>
      <c r="BC50" s="1817"/>
      <c r="BD50" s="1817"/>
      <c r="BE50" s="1817"/>
      <c r="BF50" s="1817"/>
      <c r="BG50" s="1817"/>
      <c r="BH50" s="1817"/>
      <c r="BI50" s="1817"/>
      <c r="BJ50" s="1817"/>
      <c r="BK50" s="1817"/>
      <c r="BL50" s="1817"/>
      <c r="BM50" s="1817"/>
      <c r="BN50" s="1817"/>
      <c r="BO50" s="1817"/>
      <c r="BP50" s="1817"/>
      <c r="BQ50" s="1817"/>
      <c r="BR50" s="1817"/>
      <c r="BS50" s="1817"/>
      <c r="BT50" s="1817"/>
      <c r="BU50" s="1817"/>
      <c r="BV50" s="1817"/>
      <c r="BW50" s="1817"/>
      <c r="BX50" s="1817"/>
      <c r="BY50" s="1817"/>
      <c r="BZ50" s="1817"/>
      <c r="CA50" s="1817"/>
      <c r="CB50" s="1817"/>
      <c r="CC50" s="1817"/>
      <c r="CD50" s="1817"/>
      <c r="CE50" s="1817"/>
      <c r="CF50" s="1817"/>
      <c r="CG50" s="1817"/>
      <c r="CH50" s="1817"/>
      <c r="CI50" s="1817"/>
      <c r="CJ50" s="1817"/>
      <c r="CK50" s="1817"/>
      <c r="CL50" s="1817"/>
      <c r="CM50" s="1817"/>
      <c r="CN50" s="1817"/>
      <c r="CO50" s="1817"/>
      <c r="CP50" s="1817"/>
      <c r="CQ50" s="1817"/>
      <c r="CR50" s="1817"/>
      <c r="CS50" s="1817"/>
      <c r="CT50" s="1817"/>
      <c r="CU50" s="1817"/>
      <c r="CV50" s="1817"/>
      <c r="CW50" s="1817"/>
      <c r="CX50" s="1817"/>
      <c r="CY50" s="1817"/>
      <c r="CZ50" s="1817"/>
      <c r="DA50" s="1817"/>
      <c r="DB50" s="1817"/>
      <c r="DC50" s="1817"/>
      <c r="DD50" s="1817"/>
      <c r="DE50" s="1817"/>
      <c r="DF50" s="1817"/>
      <c r="DG50" s="1817"/>
      <c r="DH50" s="1817"/>
      <c r="DI50" s="1817"/>
      <c r="DJ50" s="1817"/>
      <c r="DK50" s="1817"/>
      <c r="DL50" s="1817"/>
      <c r="DM50" s="1817"/>
      <c r="DN50" s="1817"/>
      <c r="DO50" s="1817"/>
      <c r="DP50" s="1817"/>
      <c r="DQ50" s="1817"/>
      <c r="DR50" s="1817"/>
      <c r="DS50" s="1817"/>
      <c r="DT50" s="1817"/>
      <c r="DU50" s="1817"/>
      <c r="DV50" s="1817"/>
      <c r="DW50" s="1817"/>
      <c r="DX50" s="1817"/>
      <c r="DY50" s="1817"/>
      <c r="DZ50" s="1817"/>
      <c r="EA50" s="1817"/>
      <c r="EB50" s="1817"/>
      <c r="EC50" s="1817"/>
      <c r="ED50" s="1817"/>
      <c r="EE50" s="1817"/>
      <c r="EF50" s="1817"/>
      <c r="EG50" s="1817"/>
      <c r="EH50" s="1817"/>
      <c r="EI50" s="1817"/>
      <c r="EJ50" s="1817"/>
      <c r="EK50" s="1817"/>
      <c r="EL50" s="1817"/>
      <c r="EM50" s="1817"/>
      <c r="EN50" s="1817"/>
      <c r="EO50" s="1817"/>
      <c r="EP50" s="1817"/>
      <c r="EQ50" s="1817"/>
      <c r="ER50" s="1817"/>
      <c r="ES50" s="1817"/>
      <c r="ET50" s="1817"/>
      <c r="EU50" s="1817"/>
      <c r="EV50" s="1817"/>
      <c r="EW50" s="1817"/>
      <c r="EX50" s="1817"/>
      <c r="EY50" s="1817"/>
      <c r="EZ50" s="1817"/>
      <c r="FA50" s="1817"/>
      <c r="FB50" s="1817"/>
      <c r="FC50" s="1817"/>
      <c r="FD50" s="1817"/>
      <c r="FE50" s="1817"/>
      <c r="FF50" s="1817"/>
      <c r="FG50" s="1817"/>
      <c r="FH50" s="1817"/>
      <c r="FI50" s="1817"/>
      <c r="FJ50" s="1817"/>
      <c r="FK50" s="1817"/>
      <c r="FL50" s="1817"/>
      <c r="FM50" s="1817"/>
      <c r="FN50" s="1817"/>
      <c r="FO50" s="1817"/>
      <c r="FP50" s="1817"/>
      <c r="FQ50" s="1817"/>
      <c r="FR50" s="1817"/>
      <c r="FS50" s="1817"/>
      <c r="FT50" s="1817"/>
      <c r="FU50" s="1817"/>
      <c r="FV50" s="1817"/>
      <c r="FW50" s="1817"/>
      <c r="FX50" s="1817"/>
      <c r="FY50" s="1817"/>
      <c r="FZ50" s="1817"/>
      <c r="GA50" s="1817"/>
      <c r="GB50" s="1817"/>
      <c r="GC50" s="1817"/>
      <c r="GD50" s="1817"/>
      <c r="GE50" s="1817"/>
      <c r="GF50" s="1817"/>
      <c r="GG50" s="1817"/>
      <c r="GH50" s="1817"/>
      <c r="GI50" s="1817"/>
      <c r="GJ50" s="1817"/>
      <c r="GK50" s="1817"/>
      <c r="GL50" s="1817"/>
      <c r="GM50" s="1817"/>
      <c r="GN50" s="1817"/>
      <c r="GO50" s="1817"/>
      <c r="GP50" s="1817"/>
      <c r="GQ50" s="1817"/>
      <c r="GR50" s="1817"/>
      <c r="GS50" s="1817"/>
      <c r="GT50" s="1817"/>
      <c r="GU50" s="1817"/>
      <c r="GV50" s="1817"/>
      <c r="GW50" s="1817"/>
      <c r="GX50" s="1817"/>
      <c r="GY50" s="1817"/>
      <c r="GZ50" s="1817"/>
      <c r="HA50" s="1817"/>
      <c r="HB50" s="1817"/>
      <c r="HC50" s="1817"/>
      <c r="HD50" s="1817"/>
      <c r="HE50" s="1817"/>
      <c r="HF50" s="1817"/>
      <c r="HG50" s="1817"/>
      <c r="HH50" s="1817"/>
      <c r="HI50" s="1817"/>
      <c r="HJ50" s="1817"/>
      <c r="HK50" s="1817"/>
      <c r="HL50" s="1817"/>
      <c r="HM50" s="1817"/>
      <c r="HN50" s="1817"/>
      <c r="HO50" s="1817"/>
      <c r="HP50" s="1817"/>
      <c r="HQ50" s="1817"/>
      <c r="HR50" s="1817"/>
      <c r="HS50" s="1817"/>
      <c r="HT50" s="1817"/>
      <c r="HU50" s="1817"/>
      <c r="HV50" s="1817"/>
      <c r="HW50" s="1817"/>
      <c r="HX50" s="1817"/>
      <c r="HY50" s="1817"/>
      <c r="HZ50" s="1817"/>
      <c r="IA50" s="1817"/>
      <c r="IB50" s="1817"/>
      <c r="IC50" s="1817"/>
      <c r="ID50" s="1817"/>
      <c r="IE50" s="1817"/>
      <c r="IF50" s="1817"/>
      <c r="IG50" s="1817"/>
      <c r="IH50" s="1817"/>
      <c r="II50" s="1817"/>
      <c r="IJ50" s="1817"/>
      <c r="IK50" s="1817"/>
      <c r="IL50" s="1817"/>
      <c r="IM50" s="1817"/>
      <c r="IN50" s="1817"/>
      <c r="IO50" s="1817"/>
      <c r="IP50" s="1817"/>
      <c r="IQ50" s="1817"/>
      <c r="IR50" s="1817"/>
      <c r="IS50" s="1817"/>
      <c r="IT50" s="1817"/>
      <c r="IU50" s="1817"/>
      <c r="IV50" s="1817"/>
    </row>
    <row r="51" spans="1:256" s="235" customFormat="1" x14ac:dyDescent="0.2"/>
    <row r="52" spans="1:256" s="235" customFormat="1" x14ac:dyDescent="0.2">
      <c r="B52" s="278"/>
      <c r="C52" s="278"/>
      <c r="D52" s="278"/>
      <c r="E52" s="278"/>
      <c r="F52" s="278"/>
    </row>
    <row r="53" spans="1:256" s="235" customFormat="1" x14ac:dyDescent="0.2">
      <c r="B53" s="278"/>
      <c r="C53" s="279"/>
      <c r="D53" s="278"/>
      <c r="E53" s="279"/>
      <c r="F53" s="278"/>
    </row>
    <row r="54" spans="1:256" s="235" customFormat="1" x14ac:dyDescent="0.2">
      <c r="B54" s="278"/>
      <c r="C54" s="279"/>
      <c r="D54" s="278"/>
      <c r="E54" s="279"/>
      <c r="F54" s="278"/>
    </row>
    <row r="55" spans="1:256" s="235" customFormat="1" x14ac:dyDescent="0.2">
      <c r="B55" s="278"/>
      <c r="C55" s="279"/>
      <c r="D55" s="280"/>
      <c r="E55" s="280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0"/>
      <c r="S55" s="280"/>
      <c r="T55" s="280"/>
      <c r="U55" s="280"/>
      <c r="V55" s="280"/>
      <c r="W55" s="280"/>
      <c r="X55" s="280"/>
      <c r="Y55" s="280"/>
      <c r="Z55" s="280"/>
      <c r="AA55" s="280"/>
      <c r="AB55" s="280"/>
      <c r="AC55" s="280"/>
      <c r="AD55" s="280"/>
      <c r="AE55" s="280"/>
      <c r="AF55" s="280"/>
      <c r="AG55" s="280"/>
      <c r="AH55" s="280"/>
      <c r="AI55" s="280"/>
      <c r="AJ55" s="280"/>
      <c r="AK55" s="280"/>
      <c r="AL55" s="280"/>
      <c r="AM55" s="280"/>
      <c r="AN55" s="280"/>
      <c r="AO55" s="280"/>
      <c r="AP55" s="280"/>
      <c r="AQ55" s="280"/>
      <c r="AR55" s="280"/>
      <c r="AS55" s="280"/>
      <c r="AT55" s="280"/>
      <c r="AU55" s="280"/>
      <c r="AV55" s="280"/>
      <c r="AW55" s="280"/>
      <c r="AX55" s="280"/>
      <c r="AY55" s="280"/>
      <c r="AZ55" s="280"/>
      <c r="BA55" s="280"/>
      <c r="BB55" s="280"/>
      <c r="BC55" s="280"/>
      <c r="BD55" s="280"/>
      <c r="BE55" s="280"/>
      <c r="BF55" s="280"/>
      <c r="BG55" s="280"/>
      <c r="BH55" s="280"/>
      <c r="BI55" s="280"/>
      <c r="BJ55" s="280"/>
      <c r="BK55" s="280"/>
      <c r="BL55" s="280"/>
      <c r="BM55" s="280"/>
      <c r="BN55" s="280"/>
      <c r="BO55" s="280"/>
      <c r="BP55" s="280"/>
      <c r="BQ55" s="280"/>
      <c r="BR55" s="280"/>
      <c r="BS55" s="280"/>
      <c r="BT55" s="280"/>
      <c r="BU55" s="280"/>
      <c r="BV55" s="280"/>
      <c r="BW55" s="280"/>
      <c r="BX55" s="280"/>
      <c r="BY55" s="280"/>
      <c r="BZ55" s="280"/>
      <c r="CA55" s="280"/>
      <c r="CB55" s="280"/>
      <c r="CC55" s="280"/>
      <c r="CD55" s="280"/>
      <c r="CE55" s="280"/>
      <c r="CF55" s="280"/>
      <c r="CG55" s="280"/>
      <c r="CH55" s="280"/>
      <c r="CI55" s="280"/>
      <c r="CJ55" s="280"/>
      <c r="CK55" s="280"/>
      <c r="CL55" s="280"/>
      <c r="CM55" s="280"/>
      <c r="CN55" s="280"/>
      <c r="CO55" s="280"/>
      <c r="CP55" s="280"/>
      <c r="CQ55" s="280"/>
      <c r="CR55" s="280"/>
      <c r="CS55" s="280"/>
      <c r="CT55" s="280"/>
      <c r="CU55" s="280"/>
      <c r="CV55" s="280"/>
      <c r="CW55" s="280"/>
      <c r="CX55" s="280"/>
      <c r="CY55" s="280"/>
      <c r="CZ55" s="280"/>
      <c r="DA55" s="280"/>
      <c r="DB55" s="280"/>
      <c r="DC55" s="280"/>
      <c r="DD55" s="280"/>
      <c r="DE55" s="280"/>
      <c r="DF55" s="280"/>
      <c r="DG55" s="280"/>
      <c r="DH55" s="280"/>
      <c r="DI55" s="280"/>
      <c r="DJ55" s="280"/>
      <c r="DK55" s="280"/>
      <c r="DL55" s="280"/>
      <c r="DM55" s="280"/>
      <c r="DN55" s="280"/>
      <c r="DO55" s="280"/>
      <c r="DP55" s="280"/>
      <c r="DQ55" s="280"/>
      <c r="DR55" s="280"/>
      <c r="DS55" s="280"/>
      <c r="DT55" s="280"/>
      <c r="DU55" s="280"/>
      <c r="DV55" s="280"/>
      <c r="DW55" s="280"/>
      <c r="DX55" s="280"/>
      <c r="DY55" s="280"/>
      <c r="DZ55" s="280"/>
      <c r="EA55" s="280"/>
      <c r="EB55" s="280"/>
      <c r="EC55" s="280"/>
      <c r="ED55" s="280"/>
      <c r="EE55" s="280"/>
      <c r="EF55" s="280"/>
      <c r="EG55" s="280"/>
      <c r="EH55" s="280"/>
      <c r="EI55" s="280"/>
      <c r="EJ55" s="280"/>
      <c r="EK55" s="280"/>
      <c r="EL55" s="280"/>
      <c r="EM55" s="280"/>
      <c r="EN55" s="280"/>
      <c r="EO55" s="280"/>
      <c r="EP55" s="280"/>
      <c r="EQ55" s="280"/>
      <c r="ER55" s="280"/>
      <c r="ES55" s="280"/>
      <c r="ET55" s="280"/>
      <c r="EU55" s="280"/>
      <c r="EV55" s="280"/>
      <c r="EW55" s="280"/>
      <c r="EX55" s="280"/>
      <c r="EY55" s="280"/>
      <c r="EZ55" s="280"/>
      <c r="FA55" s="280"/>
      <c r="FB55" s="280"/>
      <c r="FC55" s="280"/>
      <c r="FD55" s="280"/>
      <c r="FE55" s="280"/>
      <c r="FF55" s="280"/>
      <c r="FG55" s="280"/>
      <c r="FH55" s="280"/>
      <c r="FI55" s="280"/>
      <c r="FJ55" s="280"/>
      <c r="FK55" s="280"/>
      <c r="FL55" s="280"/>
      <c r="FM55" s="280"/>
      <c r="FN55" s="280"/>
      <c r="FO55" s="280"/>
      <c r="FP55" s="280"/>
      <c r="FQ55" s="280"/>
      <c r="FR55" s="280"/>
      <c r="FS55" s="280"/>
      <c r="FT55" s="280"/>
      <c r="FU55" s="280"/>
      <c r="FV55" s="280"/>
      <c r="FW55" s="280"/>
      <c r="FX55" s="280"/>
      <c r="FY55" s="280"/>
      <c r="FZ55" s="280"/>
      <c r="GA55" s="280"/>
      <c r="GB55" s="280"/>
      <c r="GC55" s="280"/>
      <c r="GD55" s="280"/>
      <c r="GE55" s="280"/>
      <c r="GF55" s="280"/>
      <c r="GG55" s="280"/>
      <c r="GH55" s="280"/>
      <c r="GI55" s="280"/>
      <c r="GJ55" s="280"/>
      <c r="GK55" s="280"/>
      <c r="GL55" s="280"/>
      <c r="GM55" s="280"/>
      <c r="GN55" s="280"/>
      <c r="GO55" s="280"/>
      <c r="GP55" s="280"/>
      <c r="GQ55" s="280"/>
      <c r="GR55" s="280"/>
      <c r="GS55" s="280"/>
      <c r="GT55" s="280"/>
      <c r="GU55" s="280"/>
      <c r="GV55" s="280"/>
      <c r="GW55" s="280"/>
      <c r="GX55" s="280"/>
      <c r="GY55" s="280"/>
      <c r="GZ55" s="280"/>
      <c r="HA55" s="280"/>
      <c r="HB55" s="280"/>
      <c r="HC55" s="280"/>
      <c r="HD55" s="280"/>
      <c r="HE55" s="280"/>
      <c r="HF55" s="280"/>
      <c r="HG55" s="280"/>
      <c r="HH55" s="280"/>
      <c r="HI55" s="280"/>
      <c r="HJ55" s="280"/>
      <c r="HK55" s="280"/>
      <c r="HL55" s="280"/>
      <c r="HM55" s="280"/>
      <c r="HN55" s="280"/>
      <c r="HO55" s="280"/>
      <c r="HP55" s="280"/>
      <c r="HQ55" s="280"/>
      <c r="HR55" s="280"/>
      <c r="HS55" s="280"/>
      <c r="HT55" s="280"/>
      <c r="HU55" s="280"/>
      <c r="HV55" s="280"/>
      <c r="HW55" s="280"/>
      <c r="HX55" s="280"/>
      <c r="HY55" s="280"/>
      <c r="HZ55" s="280"/>
      <c r="IA55" s="280"/>
      <c r="IB55" s="280"/>
      <c r="IC55" s="280"/>
      <c r="ID55" s="280"/>
      <c r="IE55" s="280"/>
      <c r="IF55" s="280"/>
      <c r="IG55" s="280"/>
      <c r="IH55" s="280"/>
      <c r="II55" s="280"/>
      <c r="IJ55" s="280"/>
      <c r="IK55" s="280"/>
      <c r="IL55" s="280"/>
      <c r="IM55" s="280"/>
      <c r="IN55" s="280"/>
      <c r="IO55" s="280"/>
      <c r="IP55" s="280"/>
      <c r="IQ55" s="280"/>
      <c r="IR55" s="280"/>
      <c r="IS55" s="280"/>
      <c r="IT55" s="280"/>
      <c r="IU55" s="280"/>
    </row>
    <row r="56" spans="1:256" s="235" customFormat="1" x14ac:dyDescent="0.2">
      <c r="B56" s="281"/>
      <c r="C56" s="279"/>
    </row>
    <row r="57" spans="1:256" s="235" customFormat="1" x14ac:dyDescent="0.2">
      <c r="B57" s="278"/>
      <c r="C57" s="279"/>
      <c r="D57" s="278"/>
      <c r="E57" s="279"/>
      <c r="F57" s="278"/>
    </row>
    <row r="61" spans="1:256" x14ac:dyDescent="0.2">
      <c r="C61" s="3"/>
    </row>
    <row r="68" spans="4:4" x14ac:dyDescent="0.2">
      <c r="D68" s="3"/>
    </row>
  </sheetData>
  <mergeCells count="4">
    <mergeCell ref="B2:G2"/>
    <mergeCell ref="D3:E3"/>
    <mergeCell ref="B44:G44"/>
    <mergeCell ref="B7:B8"/>
  </mergeCells>
  <printOptions horizontalCentered="1"/>
  <pageMargins left="0.39370078740157483" right="0.39370078740157483" top="0.39370078740157483" bottom="0.39370078740157483" header="0" footer="0"/>
  <pageSetup scale="10" orientation="landscape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2D966-2DFB-4694-8EEC-1649D3EC8D97}">
  <sheetPr>
    <pageSetUpPr fitToPage="1"/>
  </sheetPr>
  <dimension ref="A1:J34"/>
  <sheetViews>
    <sheetView showGridLines="0" zoomScale="85" zoomScaleNormal="85" zoomScaleSheetLayoutView="110" workbookViewId="0">
      <selection activeCell="F20" sqref="F20"/>
    </sheetView>
  </sheetViews>
  <sheetFormatPr baseColWidth="10" defaultColWidth="11.42578125" defaultRowHeight="14.25" x14ac:dyDescent="0.2"/>
  <cols>
    <col min="1" max="1" width="1.140625" style="8" customWidth="1"/>
    <col min="2" max="2" width="34" style="8" customWidth="1"/>
    <col min="3" max="3" width="28.140625" style="8" customWidth="1"/>
    <col min="4" max="4" width="29.42578125" style="8" customWidth="1"/>
    <col min="5" max="5" width="26.28515625" style="8" customWidth="1"/>
    <col min="6" max="6" width="27.85546875" style="8" customWidth="1"/>
    <col min="7" max="7" width="27.140625" style="8" customWidth="1"/>
    <col min="8" max="8" width="6.28515625" style="8" customWidth="1"/>
    <col min="9" max="9" width="11.28515625" style="8" customWidth="1"/>
    <col min="10" max="10" width="12.140625" style="8" customWidth="1"/>
    <col min="11" max="11" width="1.85546875" style="8" customWidth="1"/>
    <col min="12" max="16384" width="11.42578125" style="8"/>
  </cols>
  <sheetData>
    <row r="1" spans="1:9" ht="4.5" customHeight="1" thickBot="1" x14ac:dyDescent="0.25">
      <c r="A1" s="8" t="s">
        <v>1094</v>
      </c>
      <c r="B1" s="7"/>
      <c r="C1" s="7"/>
      <c r="D1" s="7"/>
      <c r="E1" s="7"/>
      <c r="F1" s="7"/>
      <c r="G1" s="7"/>
    </row>
    <row r="2" spans="1:9" ht="33" customHeight="1" thickTop="1" x14ac:dyDescent="0.25">
      <c r="B2" s="2422" t="s">
        <v>369</v>
      </c>
      <c r="C2" s="2423"/>
      <c r="D2" s="2423"/>
      <c r="E2" s="2423"/>
      <c r="F2" s="2423"/>
      <c r="G2" s="2424"/>
      <c r="H2" s="452"/>
      <c r="I2" s="452"/>
    </row>
    <row r="3" spans="1:9" ht="29.25" customHeight="1" x14ac:dyDescent="0.2">
      <c r="B3" s="2417" t="s">
        <v>1096</v>
      </c>
      <c r="C3" s="2418"/>
      <c r="D3" s="2418"/>
      <c r="E3" s="2418"/>
      <c r="F3" s="2418"/>
      <c r="G3" s="2419"/>
      <c r="H3" s="452"/>
      <c r="I3" s="452"/>
    </row>
    <row r="4" spans="1:9" ht="27" customHeight="1" x14ac:dyDescent="0.2">
      <c r="A4" s="7"/>
      <c r="B4" s="2425" t="s">
        <v>1092</v>
      </c>
      <c r="C4" s="2426"/>
      <c r="D4" s="2426"/>
      <c r="E4" s="2426"/>
      <c r="F4" s="2426"/>
      <c r="G4" s="2427"/>
      <c r="H4" s="994"/>
      <c r="I4" s="452"/>
    </row>
    <row r="5" spans="1:9" ht="22.5" customHeight="1" thickBot="1" x14ac:dyDescent="0.25">
      <c r="A5" s="7"/>
      <c r="B5" s="2428" t="s">
        <v>1091</v>
      </c>
      <c r="C5" s="2429"/>
      <c r="D5" s="2429"/>
      <c r="E5" s="2420" t="s">
        <v>1090</v>
      </c>
      <c r="F5" s="2420"/>
      <c r="G5" s="2421"/>
      <c r="H5" s="995"/>
      <c r="I5" s="452"/>
    </row>
    <row r="6" spans="1:9" ht="3" customHeight="1" thickTop="1" thickBot="1" x14ac:dyDescent="0.25">
      <c r="B6" s="7"/>
    </row>
    <row r="7" spans="1:9" ht="73.5" customHeight="1" thickTop="1" x14ac:dyDescent="0.2">
      <c r="B7" s="1016" t="s">
        <v>1097</v>
      </c>
      <c r="C7" s="1017" t="s">
        <v>2335</v>
      </c>
      <c r="D7" s="1017" t="s">
        <v>2336</v>
      </c>
      <c r="E7" s="1017" t="s">
        <v>1098</v>
      </c>
      <c r="F7" s="1018" t="s">
        <v>1099</v>
      </c>
      <c r="G7" s="1019" t="s">
        <v>1100</v>
      </c>
    </row>
    <row r="8" spans="1:9" ht="20.25" customHeight="1" x14ac:dyDescent="0.2">
      <c r="B8" s="1012"/>
      <c r="C8" s="1013"/>
      <c r="D8" s="1014"/>
      <c r="E8" s="1013"/>
      <c r="F8" s="1014"/>
      <c r="G8" s="1015"/>
      <c r="H8" s="782"/>
    </row>
    <row r="9" spans="1:9" ht="20.25" customHeight="1" x14ac:dyDescent="0.2">
      <c r="B9" s="996"/>
      <c r="C9" s="997"/>
      <c r="D9" s="998"/>
      <c r="E9" s="997"/>
      <c r="F9" s="998"/>
      <c r="G9" s="999"/>
      <c r="H9" s="782"/>
    </row>
    <row r="10" spans="1:9" ht="20.25" customHeight="1" x14ac:dyDescent="0.2">
      <c r="B10" s="996"/>
      <c r="C10" s="997"/>
      <c r="D10" s="998"/>
      <c r="E10" s="997"/>
      <c r="F10" s="998"/>
      <c r="G10" s="999"/>
      <c r="H10" s="782"/>
    </row>
    <row r="11" spans="1:9" ht="18" customHeight="1" x14ac:dyDescent="0.2">
      <c r="B11" s="996"/>
      <c r="C11" s="1000"/>
      <c r="D11" s="1000"/>
      <c r="E11" s="1000"/>
      <c r="F11" s="1001"/>
      <c r="G11" s="1002"/>
      <c r="H11" s="782"/>
    </row>
    <row r="12" spans="1:9" ht="18" customHeight="1" x14ac:dyDescent="0.2">
      <c r="B12" s="996"/>
      <c r="C12" s="1000"/>
      <c r="D12" s="1000"/>
      <c r="E12" s="1000"/>
      <c r="F12" s="1001"/>
      <c r="G12" s="1002"/>
      <c r="H12" s="782"/>
    </row>
    <row r="13" spans="1:9" ht="18" customHeight="1" x14ac:dyDescent="0.2">
      <c r="B13" s="996"/>
      <c r="C13" s="1000"/>
      <c r="D13" s="1000"/>
      <c r="E13" s="1000"/>
      <c r="F13" s="1001"/>
      <c r="G13" s="1002"/>
      <c r="H13" s="782"/>
    </row>
    <row r="14" spans="1:9" ht="18" customHeight="1" x14ac:dyDescent="0.2">
      <c r="B14" s="996"/>
      <c r="C14" s="1000"/>
      <c r="D14" s="1000"/>
      <c r="E14" s="1000"/>
      <c r="F14" s="1001"/>
      <c r="G14" s="1002"/>
      <c r="H14" s="782"/>
    </row>
    <row r="15" spans="1:9" ht="18" customHeight="1" x14ac:dyDescent="0.2">
      <c r="B15" s="996"/>
      <c r="C15" s="1000"/>
      <c r="D15" s="1000"/>
      <c r="E15" s="1000"/>
      <c r="F15" s="1001"/>
      <c r="G15" s="1002"/>
      <c r="H15" s="782"/>
    </row>
    <row r="16" spans="1:9" ht="18" customHeight="1" x14ac:dyDescent="0.2">
      <c r="B16" s="996"/>
      <c r="C16" s="1000"/>
      <c r="D16" s="1000"/>
      <c r="E16" s="1000"/>
      <c r="F16" s="1001"/>
      <c r="G16" s="1002"/>
      <c r="H16" s="782"/>
    </row>
    <row r="17" spans="2:10" ht="18" customHeight="1" x14ac:dyDescent="0.2">
      <c r="B17" s="996"/>
      <c r="C17" s="1000"/>
      <c r="D17" s="1000"/>
      <c r="E17" s="1000"/>
      <c r="F17" s="1001"/>
      <c r="G17" s="1002"/>
      <c r="H17" s="782"/>
    </row>
    <row r="18" spans="2:10" ht="18" customHeight="1" x14ac:dyDescent="0.2">
      <c r="B18" s="996"/>
      <c r="C18" s="1000"/>
      <c r="D18" s="1000"/>
      <c r="E18" s="1000"/>
      <c r="F18" s="1001"/>
      <c r="G18" s="1002"/>
      <c r="H18" s="782"/>
    </row>
    <row r="19" spans="2:10" ht="18" customHeight="1" x14ac:dyDescent="0.2">
      <c r="B19" s="996"/>
      <c r="C19" s="1000"/>
      <c r="D19" s="1000"/>
      <c r="E19" s="1000"/>
      <c r="F19" s="1001"/>
      <c r="G19" s="1002"/>
      <c r="H19" s="782"/>
    </row>
    <row r="20" spans="2:10" ht="18" customHeight="1" x14ac:dyDescent="0.2">
      <c r="B20" s="996"/>
      <c r="C20" s="1000"/>
      <c r="D20" s="1000"/>
      <c r="E20" s="1000"/>
      <c r="F20" s="1001"/>
      <c r="G20" s="1002"/>
      <c r="H20" s="782"/>
    </row>
    <row r="21" spans="2:10" ht="18" customHeight="1" x14ac:dyDescent="0.2">
      <c r="B21" s="996"/>
      <c r="C21" s="1000"/>
      <c r="D21" s="1000"/>
      <c r="E21" s="1000"/>
      <c r="F21" s="1001"/>
      <c r="G21" s="1002"/>
      <c r="H21" s="782"/>
    </row>
    <row r="22" spans="2:10" ht="18" customHeight="1" x14ac:dyDescent="0.2">
      <c r="B22" s="996"/>
      <c r="C22" s="1000"/>
      <c r="D22" s="1000"/>
      <c r="E22" s="1000"/>
      <c r="F22" s="1001"/>
      <c r="G22" s="1002"/>
      <c r="H22" s="782"/>
    </row>
    <row r="23" spans="2:10" ht="18" customHeight="1" x14ac:dyDescent="0.2">
      <c r="B23" s="996"/>
      <c r="C23" s="1000"/>
      <c r="D23" s="1000"/>
      <c r="E23" s="1000"/>
      <c r="F23" s="1001"/>
      <c r="G23" s="1002"/>
      <c r="H23" s="782"/>
    </row>
    <row r="24" spans="2:10" ht="18" customHeight="1" x14ac:dyDescent="0.2">
      <c r="B24" s="996"/>
      <c r="C24" s="1000"/>
      <c r="D24" s="1000"/>
      <c r="E24" s="1000"/>
      <c r="F24" s="1001"/>
      <c r="G24" s="1002"/>
      <c r="H24" s="782"/>
    </row>
    <row r="25" spans="2:10" ht="18" customHeight="1" thickBot="1" x14ac:dyDescent="0.25">
      <c r="B25" s="1003"/>
      <c r="C25" s="1004"/>
      <c r="D25" s="1004"/>
      <c r="E25" s="1004"/>
      <c r="F25" s="1005"/>
      <c r="G25" s="1006"/>
      <c r="H25" s="782"/>
    </row>
    <row r="26" spans="2:10" ht="15" customHeight="1" thickTop="1" thickBot="1" x14ac:dyDescent="0.25">
      <c r="B26" s="1007"/>
      <c r="C26" s="1008"/>
      <c r="D26" s="1008"/>
      <c r="E26" s="1009"/>
      <c r="F26" s="1020" t="s">
        <v>909</v>
      </c>
      <c r="G26" s="1006">
        <f>SUM(G8:G25)</f>
        <v>0</v>
      </c>
      <c r="H26" s="1009"/>
    </row>
    <row r="27" spans="2:10" ht="43.5" customHeight="1" thickTop="1" x14ac:dyDescent="0.2">
      <c r="B27" s="2416" t="s">
        <v>715</v>
      </c>
      <c r="C27" s="2416"/>
      <c r="D27" s="2416"/>
      <c r="E27" s="2416"/>
      <c r="F27" s="2416"/>
      <c r="G27" s="2416"/>
      <c r="H27" s="1010"/>
      <c r="I27" s="1010"/>
      <c r="J27" s="1010"/>
    </row>
    <row r="28" spans="2:10" ht="21" customHeight="1" x14ac:dyDescent="0.2">
      <c r="C28" s="1011"/>
      <c r="D28" s="1011"/>
      <c r="E28" s="1011"/>
      <c r="F28" s="1011"/>
      <c r="G28" s="1011"/>
      <c r="H28" s="1009"/>
    </row>
    <row r="29" spans="2:10" ht="6.75" customHeight="1" x14ac:dyDescent="0.2"/>
    <row r="34" ht="6" customHeight="1" x14ac:dyDescent="0.2"/>
  </sheetData>
  <mergeCells count="6">
    <mergeCell ref="B27:G27"/>
    <mergeCell ref="B3:G3"/>
    <mergeCell ref="E5:G5"/>
    <mergeCell ref="B2:G2"/>
    <mergeCell ref="B4:G4"/>
    <mergeCell ref="B5:D5"/>
  </mergeCells>
  <printOptions horizontalCentered="1"/>
  <pageMargins left="0.9055118110236221" right="0.31496062992125984" top="0.74803149606299213" bottom="0.35433070866141736" header="0.31496062992125984" footer="0.31496062992125984"/>
  <pageSetup scale="61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9336A-2B25-4A49-8ADE-A2308B8E36A5}">
  <sheetPr>
    <pageSetUpPr fitToPage="1"/>
  </sheetPr>
  <dimension ref="A1:V73"/>
  <sheetViews>
    <sheetView showGridLines="0" zoomScale="25" zoomScaleNormal="25" zoomScaleSheetLayoutView="80" workbookViewId="0">
      <selection activeCell="U62" sqref="U62"/>
    </sheetView>
  </sheetViews>
  <sheetFormatPr baseColWidth="10" defaultColWidth="11.42578125" defaultRowHeight="14.25" x14ac:dyDescent="0.2"/>
  <cols>
    <col min="1" max="1" width="2.85546875" style="8" customWidth="1"/>
    <col min="2" max="2" width="55.140625" style="8" customWidth="1"/>
    <col min="3" max="3" width="18.7109375" style="8" customWidth="1"/>
    <col min="4" max="4" width="30.140625" style="8" customWidth="1"/>
    <col min="5" max="5" width="22" style="8" customWidth="1"/>
    <col min="6" max="6" width="21.42578125" style="8" customWidth="1"/>
    <col min="7" max="7" width="20.28515625" style="8" customWidth="1"/>
    <col min="8" max="8" width="16.140625" style="8" customWidth="1"/>
    <col min="9" max="9" width="22" style="8" customWidth="1"/>
    <col min="10" max="10" width="24.140625" style="8" customWidth="1"/>
    <col min="11" max="13" width="22" style="8" customWidth="1"/>
    <col min="14" max="14" width="23.5703125" style="8" customWidth="1"/>
    <col min="15" max="17" width="22" style="8" customWidth="1"/>
    <col min="18" max="18" width="25" style="8" customWidth="1"/>
    <col min="19" max="20" width="22" style="8" customWidth="1"/>
    <col min="21" max="21" width="4.7109375" style="8" customWidth="1"/>
    <col min="22" max="16384" width="11.42578125" style="8"/>
  </cols>
  <sheetData>
    <row r="1" spans="1:20" ht="24" customHeight="1" thickBot="1" x14ac:dyDescent="0.25">
      <c r="A1" s="7"/>
      <c r="B1" s="7"/>
      <c r="C1" s="7"/>
      <c r="D1" s="7"/>
      <c r="E1" s="7"/>
      <c r="F1" s="7"/>
      <c r="G1" s="7"/>
    </row>
    <row r="2" spans="1:20" ht="53.25" customHeight="1" thickTop="1" x14ac:dyDescent="0.2">
      <c r="A2" s="7"/>
      <c r="B2" s="2430" t="s">
        <v>1019</v>
      </c>
      <c r="C2" s="2431"/>
      <c r="D2" s="2431"/>
      <c r="E2" s="2431"/>
      <c r="F2" s="2431"/>
      <c r="G2" s="2431"/>
      <c r="H2" s="2431"/>
      <c r="I2" s="2431"/>
      <c r="J2" s="2431"/>
      <c r="K2" s="2431"/>
      <c r="L2" s="2431"/>
      <c r="M2" s="2431"/>
      <c r="N2" s="2431"/>
      <c r="O2" s="2431"/>
      <c r="P2" s="2431"/>
      <c r="Q2" s="2431"/>
      <c r="R2" s="2431"/>
      <c r="S2" s="2431"/>
      <c r="T2" s="2432"/>
    </row>
    <row r="3" spans="1:20" ht="22.5" customHeight="1" thickBot="1" x14ac:dyDescent="0.25">
      <c r="A3" s="7"/>
      <c r="B3" s="2666" t="s">
        <v>1018</v>
      </c>
      <c r="C3" s="884"/>
      <c r="D3" s="882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883" t="s">
        <v>1017</v>
      </c>
      <c r="R3" s="882"/>
      <c r="S3" s="882"/>
      <c r="T3" s="454"/>
    </row>
    <row r="4" spans="1:20" ht="3.75" customHeight="1" thickTop="1" thickBot="1" x14ac:dyDescent="0.25">
      <c r="A4" s="7"/>
      <c r="B4" s="684"/>
      <c r="C4" s="684"/>
      <c r="D4" s="684"/>
      <c r="E4" s="684"/>
      <c r="F4" s="684"/>
      <c r="G4" s="684"/>
    </row>
    <row r="5" spans="1:20" ht="48.75" customHeight="1" thickTop="1" thickBot="1" x14ac:dyDescent="0.25">
      <c r="A5" s="7"/>
      <c r="B5" s="2433" t="s">
        <v>1016</v>
      </c>
      <c r="C5" s="2434"/>
      <c r="D5" s="2667" t="s">
        <v>1015</v>
      </c>
      <c r="E5" s="2438">
        <v>1</v>
      </c>
      <c r="F5" s="2431"/>
      <c r="G5" s="2431"/>
      <c r="H5" s="881"/>
      <c r="I5" s="2668">
        <v>2</v>
      </c>
      <c r="J5" s="2669"/>
      <c r="K5" s="2669"/>
      <c r="L5" s="2670"/>
      <c r="M5" s="2668">
        <v>3</v>
      </c>
      <c r="N5" s="2669"/>
      <c r="O5" s="2669"/>
      <c r="P5" s="2670"/>
      <c r="Q5" s="2668">
        <v>4</v>
      </c>
      <c r="R5" s="2669"/>
      <c r="S5" s="2669"/>
      <c r="T5" s="2670"/>
    </row>
    <row r="6" spans="1:20" ht="48.75" customHeight="1" thickTop="1" x14ac:dyDescent="0.2">
      <c r="A6" s="7"/>
      <c r="B6" s="2435"/>
      <c r="C6" s="2436"/>
      <c r="D6" s="2667" t="s">
        <v>1014</v>
      </c>
      <c r="E6" s="2439"/>
      <c r="F6" s="2440"/>
      <c r="G6" s="2440"/>
      <c r="H6" s="878"/>
      <c r="I6" s="2439"/>
      <c r="J6" s="2440"/>
      <c r="K6" s="2440"/>
      <c r="L6" s="878"/>
      <c r="M6" s="2439"/>
      <c r="N6" s="2440"/>
      <c r="O6" s="2440"/>
      <c r="P6" s="878"/>
      <c r="Q6" s="2439"/>
      <c r="R6" s="2440"/>
      <c r="S6" s="2440"/>
      <c r="T6" s="878"/>
    </row>
    <row r="7" spans="1:20" ht="15" customHeight="1" x14ac:dyDescent="0.2">
      <c r="A7" s="7"/>
      <c r="B7" s="2435"/>
      <c r="C7" s="2436"/>
      <c r="D7" s="879" t="s">
        <v>1013</v>
      </c>
      <c r="E7" s="2439"/>
      <c r="F7" s="2440"/>
      <c r="G7" s="2440"/>
      <c r="H7" s="878"/>
      <c r="I7" s="2439"/>
      <c r="J7" s="2440"/>
      <c r="K7" s="2440"/>
      <c r="L7" s="878"/>
      <c r="M7" s="2439"/>
      <c r="N7" s="2440"/>
      <c r="O7" s="2440"/>
      <c r="P7" s="878"/>
      <c r="Q7" s="2439"/>
      <c r="R7" s="2440"/>
      <c r="S7" s="2440"/>
      <c r="T7" s="878"/>
    </row>
    <row r="8" spans="1:20" ht="15" customHeight="1" x14ac:dyDescent="0.2">
      <c r="A8" s="7"/>
      <c r="B8" s="2435"/>
      <c r="C8" s="2436"/>
      <c r="D8" s="880" t="s">
        <v>1012</v>
      </c>
      <c r="E8" s="2439"/>
      <c r="F8" s="2440"/>
      <c r="G8" s="2440"/>
      <c r="H8" s="878"/>
      <c r="I8" s="2439"/>
      <c r="J8" s="2440"/>
      <c r="K8" s="2440"/>
      <c r="L8" s="878"/>
      <c r="M8" s="2439"/>
      <c r="N8" s="2440"/>
      <c r="O8" s="2440"/>
      <c r="P8" s="878"/>
      <c r="Q8" s="2439"/>
      <c r="R8" s="2440"/>
      <c r="S8" s="2440"/>
      <c r="T8" s="878"/>
    </row>
    <row r="9" spans="1:20" ht="15" customHeight="1" x14ac:dyDescent="0.2">
      <c r="A9" s="7"/>
      <c r="B9" s="2435"/>
      <c r="C9" s="2436"/>
      <c r="D9" s="879" t="s">
        <v>1011</v>
      </c>
      <c r="E9" s="2439"/>
      <c r="F9" s="2440"/>
      <c r="G9" s="2440"/>
      <c r="H9" s="878"/>
      <c r="I9" s="2439"/>
      <c r="J9" s="2440"/>
      <c r="K9" s="2440"/>
      <c r="L9" s="878"/>
      <c r="M9" s="2439"/>
      <c r="N9" s="2440"/>
      <c r="O9" s="2440"/>
      <c r="P9" s="878"/>
      <c r="Q9" s="2439"/>
      <c r="R9" s="2440"/>
      <c r="S9" s="2440"/>
      <c r="T9" s="878"/>
    </row>
    <row r="10" spans="1:20" ht="15" customHeight="1" x14ac:dyDescent="0.2">
      <c r="A10" s="7"/>
      <c r="B10" s="2435"/>
      <c r="C10" s="2436"/>
      <c r="D10" s="879" t="s">
        <v>1010</v>
      </c>
      <c r="E10" s="2439"/>
      <c r="F10" s="2440"/>
      <c r="G10" s="2440"/>
      <c r="H10" s="878"/>
      <c r="I10" s="2439"/>
      <c r="J10" s="2440"/>
      <c r="K10" s="2440"/>
      <c r="L10" s="878"/>
      <c r="M10" s="2439"/>
      <c r="N10" s="2440"/>
      <c r="O10" s="2440"/>
      <c r="P10" s="878"/>
      <c r="Q10" s="2439"/>
      <c r="R10" s="2440"/>
      <c r="S10" s="2440"/>
      <c r="T10" s="878"/>
    </row>
    <row r="11" spans="1:20" ht="31.5" x14ac:dyDescent="0.2">
      <c r="A11" s="7"/>
      <c r="B11" s="2435"/>
      <c r="C11" s="2436"/>
      <c r="D11" s="879" t="s">
        <v>1009</v>
      </c>
      <c r="E11" s="2439"/>
      <c r="F11" s="2440"/>
      <c r="G11" s="2440"/>
      <c r="H11" s="878"/>
      <c r="I11" s="2439"/>
      <c r="J11" s="2440"/>
      <c r="K11" s="2440"/>
      <c r="L11" s="878"/>
      <c r="M11" s="2439"/>
      <c r="N11" s="2440"/>
      <c r="O11" s="2440"/>
      <c r="P11" s="878"/>
      <c r="Q11" s="2439"/>
      <c r="R11" s="2440"/>
      <c r="S11" s="2440"/>
      <c r="T11" s="878"/>
    </row>
    <row r="12" spans="1:20" ht="31.5" x14ac:dyDescent="0.2">
      <c r="A12" s="7"/>
      <c r="B12" s="2435"/>
      <c r="C12" s="2436"/>
      <c r="D12" s="879" t="s">
        <v>1008</v>
      </c>
      <c r="E12" s="2439"/>
      <c r="F12" s="2440"/>
      <c r="G12" s="2440"/>
      <c r="H12" s="878"/>
      <c r="I12" s="2439"/>
      <c r="J12" s="2440"/>
      <c r="K12" s="2440"/>
      <c r="L12" s="878"/>
      <c r="M12" s="2439"/>
      <c r="N12" s="2440"/>
      <c r="O12" s="2440"/>
      <c r="P12" s="878"/>
      <c r="Q12" s="2439"/>
      <c r="R12" s="2440"/>
      <c r="S12" s="2440"/>
      <c r="T12" s="878"/>
    </row>
    <row r="13" spans="1:20" ht="32.25" thickBot="1" x14ac:dyDescent="0.25">
      <c r="A13" s="7"/>
      <c r="B13" s="2671"/>
      <c r="C13" s="2437"/>
      <c r="D13" s="877" t="s">
        <v>1007</v>
      </c>
      <c r="E13" s="2451"/>
      <c r="F13" s="2443"/>
      <c r="G13" s="2443"/>
      <c r="H13" s="876"/>
      <c r="I13" s="2442"/>
      <c r="J13" s="2443"/>
      <c r="K13" s="2443"/>
      <c r="L13" s="2444"/>
      <c r="M13" s="2451"/>
      <c r="N13" s="2443"/>
      <c r="O13" s="2443"/>
      <c r="P13" s="876"/>
      <c r="Q13" s="2442"/>
      <c r="R13" s="2443"/>
      <c r="S13" s="2443"/>
      <c r="T13" s="876"/>
    </row>
    <row r="14" spans="1:20" ht="6" customHeight="1" thickTop="1" thickBot="1" x14ac:dyDescent="0.25">
      <c r="B14" s="875"/>
      <c r="C14" s="874"/>
      <c r="D14" s="873"/>
      <c r="E14" s="872"/>
      <c r="F14" s="872"/>
      <c r="G14" s="872"/>
      <c r="I14" s="873"/>
      <c r="J14" s="873"/>
      <c r="K14" s="873"/>
      <c r="M14" s="872"/>
      <c r="N14" s="872"/>
      <c r="O14" s="872"/>
      <c r="Q14" s="872"/>
      <c r="R14" s="872"/>
      <c r="S14" s="872"/>
    </row>
    <row r="15" spans="1:20" ht="23.25" customHeight="1" thickTop="1" thickBot="1" x14ac:dyDescent="0.25">
      <c r="B15" s="2672" t="s">
        <v>1006</v>
      </c>
      <c r="C15" s="2672"/>
      <c r="D15" s="2672"/>
      <c r="E15" s="2672"/>
      <c r="F15" s="2672"/>
      <c r="G15" s="2672"/>
      <c r="H15" s="2672"/>
      <c r="I15" s="2672"/>
      <c r="J15" s="2672"/>
      <c r="K15" s="2672"/>
      <c r="L15" s="2672"/>
      <c r="M15" s="2672"/>
      <c r="N15" s="2672"/>
      <c r="O15" s="2672"/>
      <c r="P15" s="2672"/>
      <c r="Q15" s="2672"/>
      <c r="R15" s="2672"/>
      <c r="S15" s="2672"/>
      <c r="T15" s="2672"/>
    </row>
    <row r="16" spans="1:20" ht="23.25" customHeight="1" thickTop="1" thickBot="1" x14ac:dyDescent="0.25">
      <c r="B16" s="2673" t="s">
        <v>1005</v>
      </c>
      <c r="C16" s="2674"/>
      <c r="D16" s="2675"/>
      <c r="E16" s="2675"/>
      <c r="F16" s="2675"/>
      <c r="G16" s="2675"/>
      <c r="H16" s="2675"/>
      <c r="I16" s="2675"/>
      <c r="J16" s="2675"/>
      <c r="K16" s="2675"/>
      <c r="L16" s="2675"/>
      <c r="M16" s="2675"/>
      <c r="N16" s="2675"/>
      <c r="O16" s="2675"/>
      <c r="P16" s="2675"/>
      <c r="Q16" s="2675"/>
      <c r="R16" s="2675"/>
      <c r="S16" s="2675"/>
      <c r="T16" s="2675"/>
    </row>
    <row r="17" spans="2:22" ht="39" customHeight="1" thickTop="1" thickBot="1" x14ac:dyDescent="0.25">
      <c r="B17" s="2676" t="s">
        <v>1004</v>
      </c>
      <c r="C17" s="2677">
        <v>0</v>
      </c>
      <c r="D17" s="2678"/>
      <c r="E17" s="2679" t="s">
        <v>1003</v>
      </c>
      <c r="F17" s="2680" t="s">
        <v>1002</v>
      </c>
      <c r="G17" s="2679" t="s">
        <v>1001</v>
      </c>
      <c r="H17" s="871" t="s">
        <v>1000</v>
      </c>
      <c r="I17" s="2679" t="s">
        <v>1003</v>
      </c>
      <c r="J17" s="2680" t="s">
        <v>1002</v>
      </c>
      <c r="K17" s="2679" t="s">
        <v>1001</v>
      </c>
      <c r="L17" s="871" t="s">
        <v>1000</v>
      </c>
      <c r="M17" s="2679" t="s">
        <v>1003</v>
      </c>
      <c r="N17" s="2680" t="s">
        <v>1002</v>
      </c>
      <c r="O17" s="2679" t="s">
        <v>1001</v>
      </c>
      <c r="P17" s="871" t="s">
        <v>1000</v>
      </c>
      <c r="Q17" s="2679" t="s">
        <v>1003</v>
      </c>
      <c r="R17" s="2680" t="s">
        <v>1002</v>
      </c>
      <c r="S17" s="2679" t="s">
        <v>1001</v>
      </c>
      <c r="T17" s="871" t="s">
        <v>1000</v>
      </c>
    </row>
    <row r="18" spans="2:22" ht="20.25" customHeight="1" thickTop="1" x14ac:dyDescent="0.2">
      <c r="B18" s="2681" t="s">
        <v>999</v>
      </c>
      <c r="C18" s="2452"/>
      <c r="D18" s="2453"/>
      <c r="E18" s="2682">
        <v>0</v>
      </c>
      <c r="F18" s="2682">
        <v>0</v>
      </c>
      <c r="G18" s="2683"/>
      <c r="H18" s="2684"/>
      <c r="I18" s="2682">
        <v>0</v>
      </c>
      <c r="J18" s="2682">
        <v>0</v>
      </c>
      <c r="K18" s="2683"/>
      <c r="L18" s="2684"/>
      <c r="M18" s="2682">
        <v>0</v>
      </c>
      <c r="N18" s="2682">
        <v>0</v>
      </c>
      <c r="O18" s="2683"/>
      <c r="P18" s="2684"/>
      <c r="Q18" s="2682">
        <v>0</v>
      </c>
      <c r="R18" s="2682">
        <v>0</v>
      </c>
      <c r="S18" s="2683"/>
      <c r="T18" s="2684"/>
    </row>
    <row r="19" spans="2:22" ht="20.25" customHeight="1" x14ac:dyDescent="0.2">
      <c r="B19" s="869" t="s">
        <v>892</v>
      </c>
      <c r="C19" s="2449"/>
      <c r="D19" s="2450"/>
      <c r="E19" s="2682">
        <v>0</v>
      </c>
      <c r="F19" s="2682">
        <v>0</v>
      </c>
      <c r="G19" s="2682"/>
      <c r="H19" s="2685"/>
      <c r="I19" s="2682">
        <v>0</v>
      </c>
      <c r="J19" s="2682">
        <v>0</v>
      </c>
      <c r="K19" s="2682"/>
      <c r="L19" s="2685"/>
      <c r="M19" s="2682">
        <v>0</v>
      </c>
      <c r="N19" s="2682">
        <v>0</v>
      </c>
      <c r="O19" s="2682"/>
      <c r="P19" s="2685"/>
      <c r="Q19" s="2682">
        <v>0</v>
      </c>
      <c r="R19" s="2682">
        <v>0</v>
      </c>
      <c r="S19" s="2682"/>
      <c r="T19" s="2685"/>
      <c r="V19" s="2722"/>
    </row>
    <row r="20" spans="2:22" ht="20.25" customHeight="1" x14ac:dyDescent="0.2">
      <c r="B20" s="869" t="s">
        <v>893</v>
      </c>
      <c r="C20" s="2449"/>
      <c r="D20" s="2450"/>
      <c r="E20" s="2682">
        <v>0</v>
      </c>
      <c r="F20" s="2682">
        <v>0</v>
      </c>
      <c r="G20" s="2682"/>
      <c r="H20" s="2685"/>
      <c r="I20" s="2682">
        <v>0</v>
      </c>
      <c r="J20" s="2682">
        <v>0</v>
      </c>
      <c r="K20" s="2682"/>
      <c r="L20" s="2685"/>
      <c r="M20" s="2682">
        <v>0</v>
      </c>
      <c r="N20" s="2682">
        <v>0</v>
      </c>
      <c r="O20" s="2682"/>
      <c r="P20" s="2685"/>
      <c r="Q20" s="2682">
        <v>0</v>
      </c>
      <c r="R20" s="2682">
        <v>0</v>
      </c>
      <c r="S20" s="2682"/>
      <c r="T20" s="2685"/>
    </row>
    <row r="21" spans="2:22" ht="20.25" customHeight="1" x14ac:dyDescent="0.2">
      <c r="B21" s="870" t="s">
        <v>894</v>
      </c>
      <c r="C21" s="2449"/>
      <c r="D21" s="2450"/>
      <c r="E21" s="2682">
        <v>0</v>
      </c>
      <c r="F21" s="2682">
        <v>0</v>
      </c>
      <c r="G21" s="2682"/>
      <c r="H21" s="2685"/>
      <c r="I21" s="2682">
        <v>0</v>
      </c>
      <c r="J21" s="2682">
        <v>0</v>
      </c>
      <c r="K21" s="2682"/>
      <c r="L21" s="2685"/>
      <c r="M21" s="2682">
        <v>0</v>
      </c>
      <c r="N21" s="2682">
        <v>0</v>
      </c>
      <c r="O21" s="2682"/>
      <c r="P21" s="2685"/>
      <c r="Q21" s="2682">
        <v>0</v>
      </c>
      <c r="R21" s="2682">
        <v>0</v>
      </c>
      <c r="S21" s="2682"/>
      <c r="T21" s="2685"/>
    </row>
    <row r="22" spans="2:22" ht="20.25" customHeight="1" x14ac:dyDescent="0.2">
      <c r="B22" s="869" t="s">
        <v>895</v>
      </c>
      <c r="C22" s="2449"/>
      <c r="D22" s="2450"/>
      <c r="E22" s="2682">
        <v>0</v>
      </c>
      <c r="F22" s="2682">
        <v>0</v>
      </c>
      <c r="G22" s="2682"/>
      <c r="H22" s="2685"/>
      <c r="I22" s="2682">
        <v>0</v>
      </c>
      <c r="J22" s="2682">
        <v>0</v>
      </c>
      <c r="K22" s="2682"/>
      <c r="L22" s="2685"/>
      <c r="M22" s="2682">
        <v>0</v>
      </c>
      <c r="N22" s="2682">
        <v>0</v>
      </c>
      <c r="O22" s="2682"/>
      <c r="P22" s="2685"/>
      <c r="Q22" s="2682">
        <v>0</v>
      </c>
      <c r="R22" s="2682">
        <v>0</v>
      </c>
      <c r="S22" s="2682"/>
      <c r="T22" s="2685"/>
    </row>
    <row r="23" spans="2:22" ht="20.25" customHeight="1" x14ac:dyDescent="0.2">
      <c r="B23" s="869" t="s">
        <v>896</v>
      </c>
      <c r="C23" s="2449"/>
      <c r="D23" s="2450"/>
      <c r="E23" s="2682">
        <v>0</v>
      </c>
      <c r="F23" s="2682">
        <v>0</v>
      </c>
      <c r="G23" s="2682"/>
      <c r="H23" s="2685"/>
      <c r="I23" s="2682">
        <v>0</v>
      </c>
      <c r="J23" s="2682">
        <v>0</v>
      </c>
      <c r="K23" s="2682"/>
      <c r="L23" s="2685"/>
      <c r="M23" s="2682">
        <v>0</v>
      </c>
      <c r="N23" s="2682">
        <v>0</v>
      </c>
      <c r="O23" s="2682"/>
      <c r="P23" s="2685"/>
      <c r="Q23" s="2682">
        <v>0</v>
      </c>
      <c r="R23" s="2682">
        <v>0</v>
      </c>
      <c r="S23" s="2682"/>
      <c r="T23" s="2685"/>
    </row>
    <row r="24" spans="2:22" ht="20.25" customHeight="1" x14ac:dyDescent="0.2">
      <c r="B24" s="870" t="s">
        <v>897</v>
      </c>
      <c r="C24" s="2449"/>
      <c r="D24" s="2450"/>
      <c r="E24" s="2682">
        <v>0</v>
      </c>
      <c r="F24" s="2682">
        <v>0</v>
      </c>
      <c r="G24" s="2682"/>
      <c r="H24" s="2685"/>
      <c r="I24" s="2682">
        <v>0</v>
      </c>
      <c r="J24" s="2682">
        <v>0</v>
      </c>
      <c r="K24" s="2682"/>
      <c r="L24" s="2685"/>
      <c r="M24" s="2682">
        <v>0</v>
      </c>
      <c r="N24" s="2682">
        <v>0</v>
      </c>
      <c r="O24" s="2682"/>
      <c r="P24" s="2685"/>
      <c r="Q24" s="2682">
        <v>0</v>
      </c>
      <c r="R24" s="2682">
        <v>0</v>
      </c>
      <c r="S24" s="2682"/>
      <c r="T24" s="2685"/>
    </row>
    <row r="25" spans="2:22" ht="20.25" customHeight="1" x14ac:dyDescent="0.2">
      <c r="B25" s="869" t="s">
        <v>898</v>
      </c>
      <c r="C25" s="2449"/>
      <c r="D25" s="2450"/>
      <c r="E25" s="2682">
        <v>0</v>
      </c>
      <c r="F25" s="2682">
        <v>0</v>
      </c>
      <c r="G25" s="2682"/>
      <c r="H25" s="2685"/>
      <c r="I25" s="2682">
        <v>0</v>
      </c>
      <c r="J25" s="2682">
        <v>0</v>
      </c>
      <c r="K25" s="2682"/>
      <c r="L25" s="2685"/>
      <c r="M25" s="2682">
        <v>0</v>
      </c>
      <c r="N25" s="2682">
        <v>0</v>
      </c>
      <c r="O25" s="2682"/>
      <c r="P25" s="2685"/>
      <c r="Q25" s="2682">
        <v>0</v>
      </c>
      <c r="R25" s="2682">
        <v>0</v>
      </c>
      <c r="S25" s="2682"/>
      <c r="T25" s="2685"/>
    </row>
    <row r="26" spans="2:22" ht="20.25" customHeight="1" x14ac:dyDescent="0.2">
      <c r="B26" s="869" t="s">
        <v>899</v>
      </c>
      <c r="C26" s="2449"/>
      <c r="D26" s="2450"/>
      <c r="E26" s="2682">
        <v>0</v>
      </c>
      <c r="F26" s="2682">
        <v>0</v>
      </c>
      <c r="G26" s="2682"/>
      <c r="H26" s="2685"/>
      <c r="I26" s="2682">
        <v>0</v>
      </c>
      <c r="J26" s="2682">
        <v>0</v>
      </c>
      <c r="K26" s="2682"/>
      <c r="L26" s="2685"/>
      <c r="M26" s="2682">
        <v>0</v>
      </c>
      <c r="N26" s="2682">
        <v>0</v>
      </c>
      <c r="O26" s="2682"/>
      <c r="P26" s="2685"/>
      <c r="Q26" s="2682">
        <v>0</v>
      </c>
      <c r="R26" s="2682">
        <v>0</v>
      </c>
      <c r="S26" s="2682"/>
      <c r="T26" s="2685"/>
    </row>
    <row r="27" spans="2:22" ht="20.25" customHeight="1" x14ac:dyDescent="0.2">
      <c r="B27" s="870" t="s">
        <v>900</v>
      </c>
      <c r="C27" s="2449"/>
      <c r="D27" s="2450"/>
      <c r="E27" s="2682">
        <v>0</v>
      </c>
      <c r="F27" s="2682">
        <v>0</v>
      </c>
      <c r="G27" s="2682"/>
      <c r="H27" s="2685"/>
      <c r="I27" s="2682">
        <v>0</v>
      </c>
      <c r="J27" s="2682">
        <v>0</v>
      </c>
      <c r="K27" s="2682"/>
      <c r="L27" s="2685"/>
      <c r="M27" s="2682">
        <v>0</v>
      </c>
      <c r="N27" s="2682">
        <v>0</v>
      </c>
      <c r="O27" s="2682"/>
      <c r="P27" s="2685"/>
      <c r="Q27" s="2682">
        <v>0</v>
      </c>
      <c r="R27" s="2682">
        <v>0</v>
      </c>
      <c r="S27" s="2682"/>
      <c r="T27" s="2685"/>
    </row>
    <row r="28" spans="2:22" ht="20.25" customHeight="1" x14ac:dyDescent="0.2">
      <c r="B28" s="870" t="s">
        <v>901</v>
      </c>
      <c r="C28" s="2449"/>
      <c r="D28" s="2450"/>
      <c r="E28" s="2682">
        <v>0</v>
      </c>
      <c r="F28" s="2682">
        <v>0</v>
      </c>
      <c r="G28" s="2682"/>
      <c r="H28" s="2685"/>
      <c r="I28" s="2682">
        <v>0</v>
      </c>
      <c r="J28" s="2682">
        <v>0</v>
      </c>
      <c r="K28" s="2682"/>
      <c r="L28" s="2685"/>
      <c r="M28" s="2682">
        <v>0</v>
      </c>
      <c r="N28" s="2682">
        <v>0</v>
      </c>
      <c r="O28" s="2682"/>
      <c r="P28" s="2685"/>
      <c r="Q28" s="2682">
        <v>0</v>
      </c>
      <c r="R28" s="2682">
        <v>0</v>
      </c>
      <c r="S28" s="2682"/>
      <c r="T28" s="2685"/>
    </row>
    <row r="29" spans="2:22" ht="20.25" customHeight="1" x14ac:dyDescent="0.2">
      <c r="B29" s="869" t="s">
        <v>902</v>
      </c>
      <c r="C29" s="2449"/>
      <c r="D29" s="2450"/>
      <c r="E29" s="2682">
        <v>0</v>
      </c>
      <c r="F29" s="2682">
        <v>0</v>
      </c>
      <c r="G29" s="2682"/>
      <c r="H29" s="2685"/>
      <c r="I29" s="2682">
        <v>0</v>
      </c>
      <c r="J29" s="2682">
        <v>0</v>
      </c>
      <c r="K29" s="2682"/>
      <c r="L29" s="2685"/>
      <c r="M29" s="2682">
        <v>0</v>
      </c>
      <c r="N29" s="2682">
        <v>0</v>
      </c>
      <c r="O29" s="2682"/>
      <c r="P29" s="2685"/>
      <c r="Q29" s="2682">
        <v>0</v>
      </c>
      <c r="R29" s="2682">
        <v>0</v>
      </c>
      <c r="S29" s="2682"/>
      <c r="T29" s="2685"/>
    </row>
    <row r="30" spans="2:22" ht="20.25" customHeight="1" x14ac:dyDescent="0.2">
      <c r="B30" s="869" t="s">
        <v>998</v>
      </c>
      <c r="C30" s="2686">
        <v>0</v>
      </c>
      <c r="D30" s="2687"/>
      <c r="E30" s="2688"/>
      <c r="F30" s="2688"/>
      <c r="G30" s="2682"/>
      <c r="H30" s="2685"/>
      <c r="I30" s="2688"/>
      <c r="J30" s="2688"/>
      <c r="K30" s="2682"/>
      <c r="L30" s="2685"/>
      <c r="M30" s="2688"/>
      <c r="N30" s="2688"/>
      <c r="O30" s="2682"/>
      <c r="P30" s="2685"/>
      <c r="Q30" s="2688"/>
      <c r="R30" s="2688"/>
      <c r="S30" s="2682"/>
      <c r="T30" s="2685"/>
    </row>
    <row r="31" spans="2:22" ht="30.75" customHeight="1" x14ac:dyDescent="0.2">
      <c r="B31" s="2445" t="s">
        <v>997</v>
      </c>
      <c r="C31" s="2446"/>
      <c r="D31" s="2447"/>
      <c r="E31" s="2689">
        <f>SUM(E18:E29)</f>
        <v>0</v>
      </c>
      <c r="F31" s="2689">
        <f>SUM(F18:F29)</f>
        <v>0</v>
      </c>
      <c r="G31" s="2689"/>
      <c r="H31" s="2690"/>
      <c r="I31" s="2689">
        <f>SUM(I18:I29)</f>
        <v>0</v>
      </c>
      <c r="J31" s="2689">
        <f>SUM(J18:J29)</f>
        <v>0</v>
      </c>
      <c r="K31" s="2689"/>
      <c r="L31" s="2690"/>
      <c r="M31" s="2689">
        <f>SUM(M18:M29)</f>
        <v>0</v>
      </c>
      <c r="N31" s="2689">
        <f>SUM(N18:N29)</f>
        <v>0</v>
      </c>
      <c r="O31" s="2689"/>
      <c r="P31" s="2690"/>
      <c r="Q31" s="2689">
        <f>SUM(Q18:Q29)</f>
        <v>0</v>
      </c>
      <c r="R31" s="2689">
        <f>SUM(R18:R29)</f>
        <v>0</v>
      </c>
      <c r="S31" s="2689"/>
      <c r="T31" s="2690"/>
    </row>
    <row r="32" spans="2:22" ht="30.75" customHeight="1" x14ac:dyDescent="0.2">
      <c r="B32" s="868" t="s">
        <v>996</v>
      </c>
      <c r="C32" s="2691">
        <v>0</v>
      </c>
      <c r="D32" s="2692"/>
      <c r="E32" s="2688"/>
      <c r="F32" s="2688"/>
      <c r="G32" s="2682"/>
      <c r="H32" s="2685"/>
      <c r="I32" s="2688"/>
      <c r="J32" s="2688"/>
      <c r="K32" s="2682"/>
      <c r="L32" s="2685"/>
      <c r="M32" s="2688"/>
      <c r="N32" s="2688"/>
      <c r="O32" s="2682"/>
      <c r="P32" s="2685"/>
      <c r="Q32" s="2688"/>
      <c r="R32" s="2688"/>
      <c r="S32" s="2682"/>
      <c r="T32" s="2685"/>
    </row>
    <row r="33" spans="2:20" ht="27" customHeight="1" thickBot="1" x14ac:dyDescent="0.25">
      <c r="B33" s="867" t="s">
        <v>995</v>
      </c>
      <c r="C33" s="2693">
        <f>+C17+C32</f>
        <v>0</v>
      </c>
      <c r="D33" s="2694"/>
      <c r="E33" s="2695"/>
      <c r="F33" s="2695"/>
      <c r="G33" s="2695"/>
      <c r="H33" s="2696"/>
      <c r="I33" s="2695"/>
      <c r="J33" s="2695"/>
      <c r="K33" s="2695"/>
      <c r="L33" s="2696"/>
      <c r="M33" s="2695"/>
      <c r="N33" s="2695"/>
      <c r="O33" s="2695"/>
      <c r="P33" s="2696"/>
      <c r="Q33" s="2695"/>
      <c r="R33" s="2695"/>
      <c r="S33" s="2695"/>
      <c r="T33" s="2696"/>
    </row>
    <row r="34" spans="2:20" s="7" customFormat="1" ht="24.6" customHeight="1" thickTop="1" x14ac:dyDescent="0.2">
      <c r="B34" s="2448" t="s">
        <v>715</v>
      </c>
      <c r="C34" s="2448"/>
      <c r="D34" s="2448"/>
      <c r="E34" s="2448"/>
      <c r="F34" s="2448"/>
      <c r="G34" s="2448"/>
      <c r="H34" s="2448"/>
      <c r="I34" s="2448"/>
      <c r="J34" s="2448"/>
      <c r="K34" s="2448"/>
      <c r="L34" s="2448"/>
      <c r="M34" s="2448"/>
      <c r="N34" s="2448"/>
      <c r="O34" s="2448"/>
      <c r="P34" s="2448"/>
      <c r="Q34" s="2448"/>
      <c r="R34" s="2448"/>
      <c r="S34" s="2448"/>
      <c r="T34" s="2448"/>
    </row>
    <row r="35" spans="2:20" ht="14.25" customHeight="1" x14ac:dyDescent="0.2">
      <c r="B35" s="2441" t="s">
        <v>994</v>
      </c>
      <c r="C35" s="2441"/>
      <c r="D35" s="2441"/>
      <c r="E35" s="2441"/>
      <c r="F35" s="2441"/>
      <c r="G35" s="2441"/>
      <c r="H35" s="2441"/>
      <c r="I35" s="2441"/>
      <c r="J35" s="2441"/>
      <c r="K35" s="2441"/>
      <c r="L35" s="2441"/>
      <c r="M35" s="2441"/>
      <c r="N35" s="2441"/>
      <c r="O35" s="2441"/>
      <c r="P35" s="2441"/>
      <c r="Q35" s="2441"/>
      <c r="R35" s="2441"/>
      <c r="S35" s="2441"/>
      <c r="T35" s="2441"/>
    </row>
    <row r="36" spans="2:20" ht="25.5" customHeight="1" x14ac:dyDescent="0.2">
      <c r="B36" s="2441"/>
      <c r="C36" s="2441"/>
      <c r="D36" s="2441"/>
      <c r="E36" s="2441"/>
      <c r="F36" s="2441"/>
      <c r="G36" s="2441"/>
      <c r="H36" s="2441"/>
      <c r="I36" s="2441"/>
      <c r="J36" s="2441"/>
      <c r="K36" s="2441"/>
      <c r="L36" s="2441"/>
      <c r="M36" s="2441"/>
      <c r="N36" s="2441"/>
      <c r="O36" s="2441"/>
      <c r="P36" s="2441"/>
      <c r="Q36" s="2441"/>
      <c r="R36" s="2441"/>
      <c r="S36" s="2441"/>
      <c r="T36" s="2441"/>
    </row>
    <row r="37" spans="2:20" ht="46.9" customHeight="1" x14ac:dyDescent="0.2"/>
    <row r="66" spans="4:5" x14ac:dyDescent="0.2">
      <c r="D66" s="580"/>
    </row>
    <row r="73" spans="4:5" x14ac:dyDescent="0.2">
      <c r="E73" s="580"/>
    </row>
  </sheetData>
  <mergeCells count="57">
    <mergeCell ref="B31:D31"/>
    <mergeCell ref="C32:D32"/>
    <mergeCell ref="C33:D33"/>
    <mergeCell ref="B34:T34"/>
    <mergeCell ref="B35:T36"/>
    <mergeCell ref="C25:D25"/>
    <mergeCell ref="C26:D26"/>
    <mergeCell ref="C27:D27"/>
    <mergeCell ref="C28:D28"/>
    <mergeCell ref="C29:D29"/>
    <mergeCell ref="C30:D30"/>
    <mergeCell ref="C19:D19"/>
    <mergeCell ref="C20:D20"/>
    <mergeCell ref="C21:D21"/>
    <mergeCell ref="C22:D22"/>
    <mergeCell ref="C23:D23"/>
    <mergeCell ref="C24:D24"/>
    <mergeCell ref="E13:G13"/>
    <mergeCell ref="I13:L13"/>
    <mergeCell ref="M13:O13"/>
    <mergeCell ref="Q13:S13"/>
    <mergeCell ref="C17:D17"/>
    <mergeCell ref="C18:D18"/>
    <mergeCell ref="E11:G11"/>
    <mergeCell ref="I11:K11"/>
    <mergeCell ref="M11:O11"/>
    <mergeCell ref="Q11:S11"/>
    <mergeCell ref="E12:G12"/>
    <mergeCell ref="I12:K12"/>
    <mergeCell ref="M12:O12"/>
    <mergeCell ref="Q12:S12"/>
    <mergeCell ref="E9:G9"/>
    <mergeCell ref="I9:K9"/>
    <mergeCell ref="M9:O9"/>
    <mergeCell ref="Q9:S9"/>
    <mergeCell ref="E10:G10"/>
    <mergeCell ref="I10:K10"/>
    <mergeCell ref="M10:O10"/>
    <mergeCell ref="Q10:S10"/>
    <mergeCell ref="E7:G7"/>
    <mergeCell ref="I7:K7"/>
    <mergeCell ref="M7:O7"/>
    <mergeCell ref="Q7:S7"/>
    <mergeCell ref="E8:G8"/>
    <mergeCell ref="I8:K8"/>
    <mergeCell ref="M8:O8"/>
    <mergeCell ref="Q8:S8"/>
    <mergeCell ref="B2:T2"/>
    <mergeCell ref="B5:C13"/>
    <mergeCell ref="E5:G5"/>
    <mergeCell ref="I5:L5"/>
    <mergeCell ref="M5:P5"/>
    <mergeCell ref="Q5:T5"/>
    <mergeCell ref="E6:G6"/>
    <mergeCell ref="I6:K6"/>
    <mergeCell ref="M6:O6"/>
    <mergeCell ref="Q6:S6"/>
  </mergeCells>
  <pageMargins left="0.7" right="0.7" top="0.75" bottom="0.75" header="0.3" footer="0.3"/>
  <pageSetup scale="1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5BDCF-849F-4180-A576-48A9E605E414}">
  <sheetPr>
    <pageSetUpPr fitToPage="1"/>
  </sheetPr>
  <dimension ref="B1:E42"/>
  <sheetViews>
    <sheetView showGridLines="0" zoomScale="130" zoomScaleNormal="130" zoomScaleSheetLayoutView="100" workbookViewId="0">
      <selection activeCell="B2" sqref="B2:E41"/>
    </sheetView>
  </sheetViews>
  <sheetFormatPr baseColWidth="10" defaultRowHeight="14.25" x14ac:dyDescent="0.2"/>
  <cols>
    <col min="1" max="1" width="1.7109375" style="885" customWidth="1"/>
    <col min="2" max="2" width="58" style="885" customWidth="1"/>
    <col min="3" max="3" width="25.28515625" style="885" customWidth="1"/>
    <col min="4" max="4" width="25" style="885" customWidth="1"/>
    <col min="5" max="5" width="24.7109375" style="885" customWidth="1"/>
    <col min="6" max="6" width="1.7109375" style="885" customWidth="1"/>
    <col min="7" max="253" width="11.42578125" style="885"/>
    <col min="254" max="255" width="22.28515625" style="885" customWidth="1"/>
    <col min="256" max="256" width="19.42578125" style="885" customWidth="1"/>
    <col min="257" max="258" width="23.28515625" style="885" customWidth="1"/>
    <col min="259" max="259" width="25.28515625" style="885" customWidth="1"/>
    <col min="260" max="260" width="25" style="885" customWidth="1"/>
    <col min="261" max="261" width="24.7109375" style="885" customWidth="1"/>
    <col min="262" max="509" width="11.42578125" style="885"/>
    <col min="510" max="511" width="22.28515625" style="885" customWidth="1"/>
    <col min="512" max="512" width="19.42578125" style="885" customWidth="1"/>
    <col min="513" max="514" width="23.28515625" style="885" customWidth="1"/>
    <col min="515" max="515" width="25.28515625" style="885" customWidth="1"/>
    <col min="516" max="516" width="25" style="885" customWidth="1"/>
    <col min="517" max="517" width="24.7109375" style="885" customWidth="1"/>
    <col min="518" max="765" width="11.42578125" style="885"/>
    <col min="766" max="767" width="22.28515625" style="885" customWidth="1"/>
    <col min="768" max="768" width="19.42578125" style="885" customWidth="1"/>
    <col min="769" max="770" width="23.28515625" style="885" customWidth="1"/>
    <col min="771" max="771" width="25.28515625" style="885" customWidth="1"/>
    <col min="772" max="772" width="25" style="885" customWidth="1"/>
    <col min="773" max="773" width="24.7109375" style="885" customWidth="1"/>
    <col min="774" max="1021" width="11.42578125" style="885"/>
    <col min="1022" max="1023" width="22.28515625" style="885" customWidth="1"/>
    <col min="1024" max="1024" width="19.42578125" style="885" customWidth="1"/>
    <col min="1025" max="1026" width="23.28515625" style="885" customWidth="1"/>
    <col min="1027" max="1027" width="25.28515625" style="885" customWidth="1"/>
    <col min="1028" max="1028" width="25" style="885" customWidth="1"/>
    <col min="1029" max="1029" width="24.7109375" style="885" customWidth="1"/>
    <col min="1030" max="1277" width="11.42578125" style="885"/>
    <col min="1278" max="1279" width="22.28515625" style="885" customWidth="1"/>
    <col min="1280" max="1280" width="19.42578125" style="885" customWidth="1"/>
    <col min="1281" max="1282" width="23.28515625" style="885" customWidth="1"/>
    <col min="1283" max="1283" width="25.28515625" style="885" customWidth="1"/>
    <col min="1284" max="1284" width="25" style="885" customWidth="1"/>
    <col min="1285" max="1285" width="24.7109375" style="885" customWidth="1"/>
    <col min="1286" max="1533" width="11.42578125" style="885"/>
    <col min="1534" max="1535" width="22.28515625" style="885" customWidth="1"/>
    <col min="1536" max="1536" width="19.42578125" style="885" customWidth="1"/>
    <col min="1537" max="1538" width="23.28515625" style="885" customWidth="1"/>
    <col min="1539" max="1539" width="25.28515625" style="885" customWidth="1"/>
    <col min="1540" max="1540" width="25" style="885" customWidth="1"/>
    <col min="1541" max="1541" width="24.7109375" style="885" customWidth="1"/>
    <col min="1542" max="1789" width="11.42578125" style="885"/>
    <col min="1790" max="1791" width="22.28515625" style="885" customWidth="1"/>
    <col min="1792" max="1792" width="19.42578125" style="885" customWidth="1"/>
    <col min="1793" max="1794" width="23.28515625" style="885" customWidth="1"/>
    <col min="1795" max="1795" width="25.28515625" style="885" customWidth="1"/>
    <col min="1796" max="1796" width="25" style="885" customWidth="1"/>
    <col min="1797" max="1797" width="24.7109375" style="885" customWidth="1"/>
    <col min="1798" max="2045" width="11.42578125" style="885"/>
    <col min="2046" max="2047" width="22.28515625" style="885" customWidth="1"/>
    <col min="2048" max="2048" width="19.42578125" style="885" customWidth="1"/>
    <col min="2049" max="2050" width="23.28515625" style="885" customWidth="1"/>
    <col min="2051" max="2051" width="25.28515625" style="885" customWidth="1"/>
    <col min="2052" max="2052" width="25" style="885" customWidth="1"/>
    <col min="2053" max="2053" width="24.7109375" style="885" customWidth="1"/>
    <col min="2054" max="2301" width="11.42578125" style="885"/>
    <col min="2302" max="2303" width="22.28515625" style="885" customWidth="1"/>
    <col min="2304" max="2304" width="19.42578125" style="885" customWidth="1"/>
    <col min="2305" max="2306" width="23.28515625" style="885" customWidth="1"/>
    <col min="2307" max="2307" width="25.28515625" style="885" customWidth="1"/>
    <col min="2308" max="2308" width="25" style="885" customWidth="1"/>
    <col min="2309" max="2309" width="24.7109375" style="885" customWidth="1"/>
    <col min="2310" max="2557" width="11.42578125" style="885"/>
    <col min="2558" max="2559" width="22.28515625" style="885" customWidth="1"/>
    <col min="2560" max="2560" width="19.42578125" style="885" customWidth="1"/>
    <col min="2561" max="2562" width="23.28515625" style="885" customWidth="1"/>
    <col min="2563" max="2563" width="25.28515625" style="885" customWidth="1"/>
    <col min="2564" max="2564" width="25" style="885" customWidth="1"/>
    <col min="2565" max="2565" width="24.7109375" style="885" customWidth="1"/>
    <col min="2566" max="2813" width="11.42578125" style="885"/>
    <col min="2814" max="2815" width="22.28515625" style="885" customWidth="1"/>
    <col min="2816" max="2816" width="19.42578125" style="885" customWidth="1"/>
    <col min="2817" max="2818" width="23.28515625" style="885" customWidth="1"/>
    <col min="2819" max="2819" width="25.28515625" style="885" customWidth="1"/>
    <col min="2820" max="2820" width="25" style="885" customWidth="1"/>
    <col min="2821" max="2821" width="24.7109375" style="885" customWidth="1"/>
    <col min="2822" max="3069" width="11.42578125" style="885"/>
    <col min="3070" max="3071" width="22.28515625" style="885" customWidth="1"/>
    <col min="3072" max="3072" width="19.42578125" style="885" customWidth="1"/>
    <col min="3073" max="3074" width="23.28515625" style="885" customWidth="1"/>
    <col min="3075" max="3075" width="25.28515625" style="885" customWidth="1"/>
    <col min="3076" max="3076" width="25" style="885" customWidth="1"/>
    <col min="3077" max="3077" width="24.7109375" style="885" customWidth="1"/>
    <col min="3078" max="3325" width="11.42578125" style="885"/>
    <col min="3326" max="3327" width="22.28515625" style="885" customWidth="1"/>
    <col min="3328" max="3328" width="19.42578125" style="885" customWidth="1"/>
    <col min="3329" max="3330" width="23.28515625" style="885" customWidth="1"/>
    <col min="3331" max="3331" width="25.28515625" style="885" customWidth="1"/>
    <col min="3332" max="3332" width="25" style="885" customWidth="1"/>
    <col min="3333" max="3333" width="24.7109375" style="885" customWidth="1"/>
    <col min="3334" max="3581" width="11.42578125" style="885"/>
    <col min="3582" max="3583" width="22.28515625" style="885" customWidth="1"/>
    <col min="3584" max="3584" width="19.42578125" style="885" customWidth="1"/>
    <col min="3585" max="3586" width="23.28515625" style="885" customWidth="1"/>
    <col min="3587" max="3587" width="25.28515625" style="885" customWidth="1"/>
    <col min="3588" max="3588" width="25" style="885" customWidth="1"/>
    <col min="3589" max="3589" width="24.7109375" style="885" customWidth="1"/>
    <col min="3590" max="3837" width="11.42578125" style="885"/>
    <col min="3838" max="3839" width="22.28515625" style="885" customWidth="1"/>
    <col min="3840" max="3840" width="19.42578125" style="885" customWidth="1"/>
    <col min="3841" max="3842" width="23.28515625" style="885" customWidth="1"/>
    <col min="3843" max="3843" width="25.28515625" style="885" customWidth="1"/>
    <col min="3844" max="3844" width="25" style="885" customWidth="1"/>
    <col min="3845" max="3845" width="24.7109375" style="885" customWidth="1"/>
    <col min="3846" max="4093" width="11.42578125" style="885"/>
    <col min="4094" max="4095" width="22.28515625" style="885" customWidth="1"/>
    <col min="4096" max="4096" width="19.42578125" style="885" customWidth="1"/>
    <col min="4097" max="4098" width="23.28515625" style="885" customWidth="1"/>
    <col min="4099" max="4099" width="25.28515625" style="885" customWidth="1"/>
    <col min="4100" max="4100" width="25" style="885" customWidth="1"/>
    <col min="4101" max="4101" width="24.7109375" style="885" customWidth="1"/>
    <col min="4102" max="4349" width="11.42578125" style="885"/>
    <col min="4350" max="4351" width="22.28515625" style="885" customWidth="1"/>
    <col min="4352" max="4352" width="19.42578125" style="885" customWidth="1"/>
    <col min="4353" max="4354" width="23.28515625" style="885" customWidth="1"/>
    <col min="4355" max="4355" width="25.28515625" style="885" customWidth="1"/>
    <col min="4356" max="4356" width="25" style="885" customWidth="1"/>
    <col min="4357" max="4357" width="24.7109375" style="885" customWidth="1"/>
    <col min="4358" max="4605" width="11.42578125" style="885"/>
    <col min="4606" max="4607" width="22.28515625" style="885" customWidth="1"/>
    <col min="4608" max="4608" width="19.42578125" style="885" customWidth="1"/>
    <col min="4609" max="4610" width="23.28515625" style="885" customWidth="1"/>
    <col min="4611" max="4611" width="25.28515625" style="885" customWidth="1"/>
    <col min="4612" max="4612" width="25" style="885" customWidth="1"/>
    <col min="4613" max="4613" width="24.7109375" style="885" customWidth="1"/>
    <col min="4614" max="4861" width="11.42578125" style="885"/>
    <col min="4862" max="4863" width="22.28515625" style="885" customWidth="1"/>
    <col min="4864" max="4864" width="19.42578125" style="885" customWidth="1"/>
    <col min="4865" max="4866" width="23.28515625" style="885" customWidth="1"/>
    <col min="4867" max="4867" width="25.28515625" style="885" customWidth="1"/>
    <col min="4868" max="4868" width="25" style="885" customWidth="1"/>
    <col min="4869" max="4869" width="24.7109375" style="885" customWidth="1"/>
    <col min="4870" max="5117" width="11.42578125" style="885"/>
    <col min="5118" max="5119" width="22.28515625" style="885" customWidth="1"/>
    <col min="5120" max="5120" width="19.42578125" style="885" customWidth="1"/>
    <col min="5121" max="5122" width="23.28515625" style="885" customWidth="1"/>
    <col min="5123" max="5123" width="25.28515625" style="885" customWidth="1"/>
    <col min="5124" max="5124" width="25" style="885" customWidth="1"/>
    <col min="5125" max="5125" width="24.7109375" style="885" customWidth="1"/>
    <col min="5126" max="5373" width="11.42578125" style="885"/>
    <col min="5374" max="5375" width="22.28515625" style="885" customWidth="1"/>
    <col min="5376" max="5376" width="19.42578125" style="885" customWidth="1"/>
    <col min="5377" max="5378" width="23.28515625" style="885" customWidth="1"/>
    <col min="5379" max="5379" width="25.28515625" style="885" customWidth="1"/>
    <col min="5380" max="5380" width="25" style="885" customWidth="1"/>
    <col min="5381" max="5381" width="24.7109375" style="885" customWidth="1"/>
    <col min="5382" max="5629" width="11.42578125" style="885"/>
    <col min="5630" max="5631" width="22.28515625" style="885" customWidth="1"/>
    <col min="5632" max="5632" width="19.42578125" style="885" customWidth="1"/>
    <col min="5633" max="5634" width="23.28515625" style="885" customWidth="1"/>
    <col min="5635" max="5635" width="25.28515625" style="885" customWidth="1"/>
    <col min="5636" max="5636" width="25" style="885" customWidth="1"/>
    <col min="5637" max="5637" width="24.7109375" style="885" customWidth="1"/>
    <col min="5638" max="5885" width="11.42578125" style="885"/>
    <col min="5886" max="5887" width="22.28515625" style="885" customWidth="1"/>
    <col min="5888" max="5888" width="19.42578125" style="885" customWidth="1"/>
    <col min="5889" max="5890" width="23.28515625" style="885" customWidth="1"/>
    <col min="5891" max="5891" width="25.28515625" style="885" customWidth="1"/>
    <col min="5892" max="5892" width="25" style="885" customWidth="1"/>
    <col min="5893" max="5893" width="24.7109375" style="885" customWidth="1"/>
    <col min="5894" max="6141" width="11.42578125" style="885"/>
    <col min="6142" max="6143" width="22.28515625" style="885" customWidth="1"/>
    <col min="6144" max="6144" width="19.42578125" style="885" customWidth="1"/>
    <col min="6145" max="6146" width="23.28515625" style="885" customWidth="1"/>
    <col min="6147" max="6147" width="25.28515625" style="885" customWidth="1"/>
    <col min="6148" max="6148" width="25" style="885" customWidth="1"/>
    <col min="6149" max="6149" width="24.7109375" style="885" customWidth="1"/>
    <col min="6150" max="6397" width="11.42578125" style="885"/>
    <col min="6398" max="6399" width="22.28515625" style="885" customWidth="1"/>
    <col min="6400" max="6400" width="19.42578125" style="885" customWidth="1"/>
    <col min="6401" max="6402" width="23.28515625" style="885" customWidth="1"/>
    <col min="6403" max="6403" width="25.28515625" style="885" customWidth="1"/>
    <col min="6404" max="6404" width="25" style="885" customWidth="1"/>
    <col min="6405" max="6405" width="24.7109375" style="885" customWidth="1"/>
    <col min="6406" max="6653" width="11.42578125" style="885"/>
    <col min="6654" max="6655" width="22.28515625" style="885" customWidth="1"/>
    <col min="6656" max="6656" width="19.42578125" style="885" customWidth="1"/>
    <col min="6657" max="6658" width="23.28515625" style="885" customWidth="1"/>
    <col min="6659" max="6659" width="25.28515625" style="885" customWidth="1"/>
    <col min="6660" max="6660" width="25" style="885" customWidth="1"/>
    <col min="6661" max="6661" width="24.7109375" style="885" customWidth="1"/>
    <col min="6662" max="6909" width="11.42578125" style="885"/>
    <col min="6910" max="6911" width="22.28515625" style="885" customWidth="1"/>
    <col min="6912" max="6912" width="19.42578125" style="885" customWidth="1"/>
    <col min="6913" max="6914" width="23.28515625" style="885" customWidth="1"/>
    <col min="6915" max="6915" width="25.28515625" style="885" customWidth="1"/>
    <col min="6916" max="6916" width="25" style="885" customWidth="1"/>
    <col min="6917" max="6917" width="24.7109375" style="885" customWidth="1"/>
    <col min="6918" max="7165" width="11.42578125" style="885"/>
    <col min="7166" max="7167" width="22.28515625" style="885" customWidth="1"/>
    <col min="7168" max="7168" width="19.42578125" style="885" customWidth="1"/>
    <col min="7169" max="7170" width="23.28515625" style="885" customWidth="1"/>
    <col min="7171" max="7171" width="25.28515625" style="885" customWidth="1"/>
    <col min="7172" max="7172" width="25" style="885" customWidth="1"/>
    <col min="7173" max="7173" width="24.7109375" style="885" customWidth="1"/>
    <col min="7174" max="7421" width="11.42578125" style="885"/>
    <col min="7422" max="7423" width="22.28515625" style="885" customWidth="1"/>
    <col min="7424" max="7424" width="19.42578125" style="885" customWidth="1"/>
    <col min="7425" max="7426" width="23.28515625" style="885" customWidth="1"/>
    <col min="7427" max="7427" width="25.28515625" style="885" customWidth="1"/>
    <col min="7428" max="7428" width="25" style="885" customWidth="1"/>
    <col min="7429" max="7429" width="24.7109375" style="885" customWidth="1"/>
    <col min="7430" max="7677" width="11.42578125" style="885"/>
    <col min="7678" max="7679" width="22.28515625" style="885" customWidth="1"/>
    <col min="7680" max="7680" width="19.42578125" style="885" customWidth="1"/>
    <col min="7681" max="7682" width="23.28515625" style="885" customWidth="1"/>
    <col min="7683" max="7683" width="25.28515625" style="885" customWidth="1"/>
    <col min="7684" max="7684" width="25" style="885" customWidth="1"/>
    <col min="7685" max="7685" width="24.7109375" style="885" customWidth="1"/>
    <col min="7686" max="7933" width="11.42578125" style="885"/>
    <col min="7934" max="7935" width="22.28515625" style="885" customWidth="1"/>
    <col min="7936" max="7936" width="19.42578125" style="885" customWidth="1"/>
    <col min="7937" max="7938" width="23.28515625" style="885" customWidth="1"/>
    <col min="7939" max="7939" width="25.28515625" style="885" customWidth="1"/>
    <col min="7940" max="7940" width="25" style="885" customWidth="1"/>
    <col min="7941" max="7941" width="24.7109375" style="885" customWidth="1"/>
    <col min="7942" max="8189" width="11.42578125" style="885"/>
    <col min="8190" max="8191" width="22.28515625" style="885" customWidth="1"/>
    <col min="8192" max="8192" width="19.42578125" style="885" customWidth="1"/>
    <col min="8193" max="8194" width="23.28515625" style="885" customWidth="1"/>
    <col min="8195" max="8195" width="25.28515625" style="885" customWidth="1"/>
    <col min="8196" max="8196" width="25" style="885" customWidth="1"/>
    <col min="8197" max="8197" width="24.7109375" style="885" customWidth="1"/>
    <col min="8198" max="8445" width="11.42578125" style="885"/>
    <col min="8446" max="8447" width="22.28515625" style="885" customWidth="1"/>
    <col min="8448" max="8448" width="19.42578125" style="885" customWidth="1"/>
    <col min="8449" max="8450" width="23.28515625" style="885" customWidth="1"/>
    <col min="8451" max="8451" width="25.28515625" style="885" customWidth="1"/>
    <col min="8452" max="8452" width="25" style="885" customWidth="1"/>
    <col min="8453" max="8453" width="24.7109375" style="885" customWidth="1"/>
    <col min="8454" max="8701" width="11.42578125" style="885"/>
    <col min="8702" max="8703" width="22.28515625" style="885" customWidth="1"/>
    <col min="8704" max="8704" width="19.42578125" style="885" customWidth="1"/>
    <col min="8705" max="8706" width="23.28515625" style="885" customWidth="1"/>
    <col min="8707" max="8707" width="25.28515625" style="885" customWidth="1"/>
    <col min="8708" max="8708" width="25" style="885" customWidth="1"/>
    <col min="8709" max="8709" width="24.7109375" style="885" customWidth="1"/>
    <col min="8710" max="8957" width="11.42578125" style="885"/>
    <col min="8958" max="8959" width="22.28515625" style="885" customWidth="1"/>
    <col min="8960" max="8960" width="19.42578125" style="885" customWidth="1"/>
    <col min="8961" max="8962" width="23.28515625" style="885" customWidth="1"/>
    <col min="8963" max="8963" width="25.28515625" style="885" customWidth="1"/>
    <col min="8964" max="8964" width="25" style="885" customWidth="1"/>
    <col min="8965" max="8965" width="24.7109375" style="885" customWidth="1"/>
    <col min="8966" max="9213" width="11.42578125" style="885"/>
    <col min="9214" max="9215" width="22.28515625" style="885" customWidth="1"/>
    <col min="9216" max="9216" width="19.42578125" style="885" customWidth="1"/>
    <col min="9217" max="9218" width="23.28515625" style="885" customWidth="1"/>
    <col min="9219" max="9219" width="25.28515625" style="885" customWidth="1"/>
    <col min="9220" max="9220" width="25" style="885" customWidth="1"/>
    <col min="9221" max="9221" width="24.7109375" style="885" customWidth="1"/>
    <col min="9222" max="9469" width="11.42578125" style="885"/>
    <col min="9470" max="9471" width="22.28515625" style="885" customWidth="1"/>
    <col min="9472" max="9472" width="19.42578125" style="885" customWidth="1"/>
    <col min="9473" max="9474" width="23.28515625" style="885" customWidth="1"/>
    <col min="9475" max="9475" width="25.28515625" style="885" customWidth="1"/>
    <col min="9476" max="9476" width="25" style="885" customWidth="1"/>
    <col min="9477" max="9477" width="24.7109375" style="885" customWidth="1"/>
    <col min="9478" max="9725" width="11.42578125" style="885"/>
    <col min="9726" max="9727" width="22.28515625" style="885" customWidth="1"/>
    <col min="9728" max="9728" width="19.42578125" style="885" customWidth="1"/>
    <col min="9729" max="9730" width="23.28515625" style="885" customWidth="1"/>
    <col min="9731" max="9731" width="25.28515625" style="885" customWidth="1"/>
    <col min="9732" max="9732" width="25" style="885" customWidth="1"/>
    <col min="9733" max="9733" width="24.7109375" style="885" customWidth="1"/>
    <col min="9734" max="9981" width="11.42578125" style="885"/>
    <col min="9982" max="9983" width="22.28515625" style="885" customWidth="1"/>
    <col min="9984" max="9984" width="19.42578125" style="885" customWidth="1"/>
    <col min="9985" max="9986" width="23.28515625" style="885" customWidth="1"/>
    <col min="9987" max="9987" width="25.28515625" style="885" customWidth="1"/>
    <col min="9988" max="9988" width="25" style="885" customWidth="1"/>
    <col min="9989" max="9989" width="24.7109375" style="885" customWidth="1"/>
    <col min="9990" max="10237" width="11.42578125" style="885"/>
    <col min="10238" max="10239" width="22.28515625" style="885" customWidth="1"/>
    <col min="10240" max="10240" width="19.42578125" style="885" customWidth="1"/>
    <col min="10241" max="10242" width="23.28515625" style="885" customWidth="1"/>
    <col min="10243" max="10243" width="25.28515625" style="885" customWidth="1"/>
    <col min="10244" max="10244" width="25" style="885" customWidth="1"/>
    <col min="10245" max="10245" width="24.7109375" style="885" customWidth="1"/>
    <col min="10246" max="10493" width="11.42578125" style="885"/>
    <col min="10494" max="10495" width="22.28515625" style="885" customWidth="1"/>
    <col min="10496" max="10496" width="19.42578125" style="885" customWidth="1"/>
    <col min="10497" max="10498" width="23.28515625" style="885" customWidth="1"/>
    <col min="10499" max="10499" width="25.28515625" style="885" customWidth="1"/>
    <col min="10500" max="10500" width="25" style="885" customWidth="1"/>
    <col min="10501" max="10501" width="24.7109375" style="885" customWidth="1"/>
    <col min="10502" max="10749" width="11.42578125" style="885"/>
    <col min="10750" max="10751" width="22.28515625" style="885" customWidth="1"/>
    <col min="10752" max="10752" width="19.42578125" style="885" customWidth="1"/>
    <col min="10753" max="10754" width="23.28515625" style="885" customWidth="1"/>
    <col min="10755" max="10755" width="25.28515625" style="885" customWidth="1"/>
    <col min="10756" max="10756" width="25" style="885" customWidth="1"/>
    <col min="10757" max="10757" width="24.7109375" style="885" customWidth="1"/>
    <col min="10758" max="11005" width="11.42578125" style="885"/>
    <col min="11006" max="11007" width="22.28515625" style="885" customWidth="1"/>
    <col min="11008" max="11008" width="19.42578125" style="885" customWidth="1"/>
    <col min="11009" max="11010" width="23.28515625" style="885" customWidth="1"/>
    <col min="11011" max="11011" width="25.28515625" style="885" customWidth="1"/>
    <col min="11012" max="11012" width="25" style="885" customWidth="1"/>
    <col min="11013" max="11013" width="24.7109375" style="885" customWidth="1"/>
    <col min="11014" max="11261" width="11.42578125" style="885"/>
    <col min="11262" max="11263" width="22.28515625" style="885" customWidth="1"/>
    <col min="11264" max="11264" width="19.42578125" style="885" customWidth="1"/>
    <col min="11265" max="11266" width="23.28515625" style="885" customWidth="1"/>
    <col min="11267" max="11267" width="25.28515625" style="885" customWidth="1"/>
    <col min="11268" max="11268" width="25" style="885" customWidth="1"/>
    <col min="11269" max="11269" width="24.7109375" style="885" customWidth="1"/>
    <col min="11270" max="11517" width="11.42578125" style="885"/>
    <col min="11518" max="11519" width="22.28515625" style="885" customWidth="1"/>
    <col min="11520" max="11520" width="19.42578125" style="885" customWidth="1"/>
    <col min="11521" max="11522" width="23.28515625" style="885" customWidth="1"/>
    <col min="11523" max="11523" width="25.28515625" style="885" customWidth="1"/>
    <col min="11524" max="11524" width="25" style="885" customWidth="1"/>
    <col min="11525" max="11525" width="24.7109375" style="885" customWidth="1"/>
    <col min="11526" max="11773" width="11.42578125" style="885"/>
    <col min="11774" max="11775" width="22.28515625" style="885" customWidth="1"/>
    <col min="11776" max="11776" width="19.42578125" style="885" customWidth="1"/>
    <col min="11777" max="11778" width="23.28515625" style="885" customWidth="1"/>
    <col min="11779" max="11779" width="25.28515625" style="885" customWidth="1"/>
    <col min="11780" max="11780" width="25" style="885" customWidth="1"/>
    <col min="11781" max="11781" width="24.7109375" style="885" customWidth="1"/>
    <col min="11782" max="12029" width="11.42578125" style="885"/>
    <col min="12030" max="12031" width="22.28515625" style="885" customWidth="1"/>
    <col min="12032" max="12032" width="19.42578125" style="885" customWidth="1"/>
    <col min="12033" max="12034" width="23.28515625" style="885" customWidth="1"/>
    <col min="12035" max="12035" width="25.28515625" style="885" customWidth="1"/>
    <col min="12036" max="12036" width="25" style="885" customWidth="1"/>
    <col min="12037" max="12037" width="24.7109375" style="885" customWidth="1"/>
    <col min="12038" max="12285" width="11.42578125" style="885"/>
    <col min="12286" max="12287" width="22.28515625" style="885" customWidth="1"/>
    <col min="12288" max="12288" width="19.42578125" style="885" customWidth="1"/>
    <col min="12289" max="12290" width="23.28515625" style="885" customWidth="1"/>
    <col min="12291" max="12291" width="25.28515625" style="885" customWidth="1"/>
    <col min="12292" max="12292" width="25" style="885" customWidth="1"/>
    <col min="12293" max="12293" width="24.7109375" style="885" customWidth="1"/>
    <col min="12294" max="12541" width="11.42578125" style="885"/>
    <col min="12542" max="12543" width="22.28515625" style="885" customWidth="1"/>
    <col min="12544" max="12544" width="19.42578125" style="885" customWidth="1"/>
    <col min="12545" max="12546" width="23.28515625" style="885" customWidth="1"/>
    <col min="12547" max="12547" width="25.28515625" style="885" customWidth="1"/>
    <col min="12548" max="12548" width="25" style="885" customWidth="1"/>
    <col min="12549" max="12549" width="24.7109375" style="885" customWidth="1"/>
    <col min="12550" max="12797" width="11.42578125" style="885"/>
    <col min="12798" max="12799" width="22.28515625" style="885" customWidth="1"/>
    <col min="12800" max="12800" width="19.42578125" style="885" customWidth="1"/>
    <col min="12801" max="12802" width="23.28515625" style="885" customWidth="1"/>
    <col min="12803" max="12803" width="25.28515625" style="885" customWidth="1"/>
    <col min="12804" max="12804" width="25" style="885" customWidth="1"/>
    <col min="12805" max="12805" width="24.7109375" style="885" customWidth="1"/>
    <col min="12806" max="13053" width="11.42578125" style="885"/>
    <col min="13054" max="13055" width="22.28515625" style="885" customWidth="1"/>
    <col min="13056" max="13056" width="19.42578125" style="885" customWidth="1"/>
    <col min="13057" max="13058" width="23.28515625" style="885" customWidth="1"/>
    <col min="13059" max="13059" width="25.28515625" style="885" customWidth="1"/>
    <col min="13060" max="13060" width="25" style="885" customWidth="1"/>
    <col min="13061" max="13061" width="24.7109375" style="885" customWidth="1"/>
    <col min="13062" max="13309" width="11.42578125" style="885"/>
    <col min="13310" max="13311" width="22.28515625" style="885" customWidth="1"/>
    <col min="13312" max="13312" width="19.42578125" style="885" customWidth="1"/>
    <col min="13313" max="13314" width="23.28515625" style="885" customWidth="1"/>
    <col min="13315" max="13315" width="25.28515625" style="885" customWidth="1"/>
    <col min="13316" max="13316" width="25" style="885" customWidth="1"/>
    <col min="13317" max="13317" width="24.7109375" style="885" customWidth="1"/>
    <col min="13318" max="13565" width="11.42578125" style="885"/>
    <col min="13566" max="13567" width="22.28515625" style="885" customWidth="1"/>
    <col min="13568" max="13568" width="19.42578125" style="885" customWidth="1"/>
    <col min="13569" max="13570" width="23.28515625" style="885" customWidth="1"/>
    <col min="13571" max="13571" width="25.28515625" style="885" customWidth="1"/>
    <col min="13572" max="13572" width="25" style="885" customWidth="1"/>
    <col min="13573" max="13573" width="24.7109375" style="885" customWidth="1"/>
    <col min="13574" max="13821" width="11.42578125" style="885"/>
    <col min="13822" max="13823" width="22.28515625" style="885" customWidth="1"/>
    <col min="13824" max="13824" width="19.42578125" style="885" customWidth="1"/>
    <col min="13825" max="13826" width="23.28515625" style="885" customWidth="1"/>
    <col min="13827" max="13827" width="25.28515625" style="885" customWidth="1"/>
    <col min="13828" max="13828" width="25" style="885" customWidth="1"/>
    <col min="13829" max="13829" width="24.7109375" style="885" customWidth="1"/>
    <col min="13830" max="14077" width="11.42578125" style="885"/>
    <col min="14078" max="14079" width="22.28515625" style="885" customWidth="1"/>
    <col min="14080" max="14080" width="19.42578125" style="885" customWidth="1"/>
    <col min="14081" max="14082" width="23.28515625" style="885" customWidth="1"/>
    <col min="14083" max="14083" width="25.28515625" style="885" customWidth="1"/>
    <col min="14084" max="14084" width="25" style="885" customWidth="1"/>
    <col min="14085" max="14085" width="24.7109375" style="885" customWidth="1"/>
    <col min="14086" max="14333" width="11.42578125" style="885"/>
    <col min="14334" max="14335" width="22.28515625" style="885" customWidth="1"/>
    <col min="14336" max="14336" width="19.42578125" style="885" customWidth="1"/>
    <col min="14337" max="14338" width="23.28515625" style="885" customWidth="1"/>
    <col min="14339" max="14339" width="25.28515625" style="885" customWidth="1"/>
    <col min="14340" max="14340" width="25" style="885" customWidth="1"/>
    <col min="14341" max="14341" width="24.7109375" style="885" customWidth="1"/>
    <col min="14342" max="14589" width="11.42578125" style="885"/>
    <col min="14590" max="14591" width="22.28515625" style="885" customWidth="1"/>
    <col min="14592" max="14592" width="19.42578125" style="885" customWidth="1"/>
    <col min="14593" max="14594" width="23.28515625" style="885" customWidth="1"/>
    <col min="14595" max="14595" width="25.28515625" style="885" customWidth="1"/>
    <col min="14596" max="14596" width="25" style="885" customWidth="1"/>
    <col min="14597" max="14597" width="24.7109375" style="885" customWidth="1"/>
    <col min="14598" max="14845" width="11.42578125" style="885"/>
    <col min="14846" max="14847" width="22.28515625" style="885" customWidth="1"/>
    <col min="14848" max="14848" width="19.42578125" style="885" customWidth="1"/>
    <col min="14849" max="14850" width="23.28515625" style="885" customWidth="1"/>
    <col min="14851" max="14851" width="25.28515625" style="885" customWidth="1"/>
    <col min="14852" max="14852" width="25" style="885" customWidth="1"/>
    <col min="14853" max="14853" width="24.7109375" style="885" customWidth="1"/>
    <col min="14854" max="15101" width="11.42578125" style="885"/>
    <col min="15102" max="15103" width="22.28515625" style="885" customWidth="1"/>
    <col min="15104" max="15104" width="19.42578125" style="885" customWidth="1"/>
    <col min="15105" max="15106" width="23.28515625" style="885" customWidth="1"/>
    <col min="15107" max="15107" width="25.28515625" style="885" customWidth="1"/>
    <col min="15108" max="15108" width="25" style="885" customWidth="1"/>
    <col min="15109" max="15109" width="24.7109375" style="885" customWidth="1"/>
    <col min="15110" max="15357" width="11.42578125" style="885"/>
    <col min="15358" max="15359" width="22.28515625" style="885" customWidth="1"/>
    <col min="15360" max="15360" width="19.42578125" style="885" customWidth="1"/>
    <col min="15361" max="15362" width="23.28515625" style="885" customWidth="1"/>
    <col min="15363" max="15363" width="25.28515625" style="885" customWidth="1"/>
    <col min="15364" max="15364" width="25" style="885" customWidth="1"/>
    <col min="15365" max="15365" width="24.7109375" style="885" customWidth="1"/>
    <col min="15366" max="15613" width="11.42578125" style="885"/>
    <col min="15614" max="15615" width="22.28515625" style="885" customWidth="1"/>
    <col min="15616" max="15616" width="19.42578125" style="885" customWidth="1"/>
    <col min="15617" max="15618" width="23.28515625" style="885" customWidth="1"/>
    <col min="15619" max="15619" width="25.28515625" style="885" customWidth="1"/>
    <col min="15620" max="15620" width="25" style="885" customWidth="1"/>
    <col min="15621" max="15621" width="24.7109375" style="885" customWidth="1"/>
    <col min="15622" max="15869" width="11.42578125" style="885"/>
    <col min="15870" max="15871" width="22.28515625" style="885" customWidth="1"/>
    <col min="15872" max="15872" width="19.42578125" style="885" customWidth="1"/>
    <col min="15873" max="15874" width="23.28515625" style="885" customWidth="1"/>
    <col min="15875" max="15875" width="25.28515625" style="885" customWidth="1"/>
    <col min="15876" max="15876" width="25" style="885" customWidth="1"/>
    <col min="15877" max="15877" width="24.7109375" style="885" customWidth="1"/>
    <col min="15878" max="16125" width="11.42578125" style="885"/>
    <col min="16126" max="16127" width="22.28515625" style="885" customWidth="1"/>
    <col min="16128" max="16128" width="19.42578125" style="885" customWidth="1"/>
    <col min="16129" max="16130" width="23.28515625" style="885" customWidth="1"/>
    <col min="16131" max="16131" width="25.28515625" style="885" customWidth="1"/>
    <col min="16132" max="16132" width="25" style="885" customWidth="1"/>
    <col min="16133" max="16133" width="24.7109375" style="885" customWidth="1"/>
    <col min="16134" max="16384" width="11.42578125" style="885"/>
  </cols>
  <sheetData>
    <row r="1" spans="2:5" ht="6" customHeight="1" thickBot="1" x14ac:dyDescent="0.25">
      <c r="B1" s="886"/>
      <c r="C1" s="886"/>
      <c r="D1" s="886"/>
      <c r="E1" s="886"/>
    </row>
    <row r="2" spans="2:5" ht="15" thickTop="1" x14ac:dyDescent="0.2">
      <c r="B2" s="2458" t="s">
        <v>369</v>
      </c>
      <c r="C2" s="2465"/>
      <c r="D2" s="2465"/>
      <c r="E2" s="2466"/>
    </row>
    <row r="3" spans="2:5" ht="6.75" customHeight="1" x14ac:dyDescent="0.2">
      <c r="B3" s="2467"/>
      <c r="C3" s="2468"/>
      <c r="D3" s="2468"/>
      <c r="E3" s="2469"/>
    </row>
    <row r="4" spans="2:5" x14ac:dyDescent="0.2">
      <c r="B4" s="2467" t="s">
        <v>311</v>
      </c>
      <c r="C4" s="2468"/>
      <c r="D4" s="2468"/>
      <c r="E4" s="2469"/>
    </row>
    <row r="5" spans="2:5" x14ac:dyDescent="0.2">
      <c r="B5" s="2470" t="s">
        <v>504</v>
      </c>
      <c r="C5" s="2471"/>
      <c r="D5" s="2471"/>
      <c r="E5" s="2472"/>
    </row>
    <row r="6" spans="2:5" x14ac:dyDescent="0.2">
      <c r="B6" s="908" t="s">
        <v>1033</v>
      </c>
      <c r="C6" s="907"/>
      <c r="D6" s="2473" t="s">
        <v>2314</v>
      </c>
      <c r="E6" s="2474"/>
    </row>
    <row r="7" spans="2:5" ht="15" thickBot="1" x14ac:dyDescent="0.25">
      <c r="B7" s="906"/>
      <c r="C7" s="905"/>
      <c r="D7" s="905"/>
      <c r="E7" s="904"/>
    </row>
    <row r="8" spans="2:5" ht="15.75" thickTop="1" thickBot="1" x14ac:dyDescent="0.25">
      <c r="B8" s="903"/>
      <c r="C8" s="902"/>
      <c r="D8" s="902"/>
      <c r="E8" s="902"/>
    </row>
    <row r="9" spans="2:5" ht="24.75" customHeight="1" thickTop="1" x14ac:dyDescent="0.2">
      <c r="B9" s="2458" t="s">
        <v>1032</v>
      </c>
      <c r="C9" s="2460" t="s">
        <v>1031</v>
      </c>
      <c r="D9" s="2460" t="s">
        <v>1030</v>
      </c>
      <c r="E9" s="2462" t="s">
        <v>1029</v>
      </c>
    </row>
    <row r="10" spans="2:5" ht="21" customHeight="1" thickBot="1" x14ac:dyDescent="0.25">
      <c r="B10" s="2459"/>
      <c r="C10" s="2461"/>
      <c r="D10" s="2461"/>
      <c r="E10" s="2463"/>
    </row>
    <row r="11" spans="2:5" ht="42" customHeight="1" thickTop="1" thickBot="1" x14ac:dyDescent="0.25">
      <c r="B11" s="901"/>
      <c r="C11" s="900" t="s">
        <v>1028</v>
      </c>
      <c r="D11" s="900" t="s">
        <v>1027</v>
      </c>
      <c r="E11" s="900" t="s">
        <v>1026</v>
      </c>
    </row>
    <row r="12" spans="2:5" ht="22.5" customHeight="1" thickTop="1" thickBot="1" x14ac:dyDescent="0.25">
      <c r="B12" s="2455" t="s">
        <v>1025</v>
      </c>
      <c r="C12" s="2456"/>
      <c r="D12" s="2456"/>
      <c r="E12" s="2457"/>
    </row>
    <row r="13" spans="2:5" ht="19.5" customHeight="1" thickTop="1" x14ac:dyDescent="0.2">
      <c r="B13" s="897"/>
      <c r="C13" s="893"/>
      <c r="D13" s="893"/>
      <c r="E13" s="893"/>
    </row>
    <row r="14" spans="2:5" x14ac:dyDescent="0.2">
      <c r="B14" s="892"/>
      <c r="C14" s="893"/>
      <c r="D14" s="893"/>
      <c r="E14" s="893"/>
    </row>
    <row r="15" spans="2:5" x14ac:dyDescent="0.2">
      <c r="B15" s="892"/>
      <c r="C15" s="893"/>
      <c r="D15" s="893"/>
      <c r="E15" s="893"/>
    </row>
    <row r="16" spans="2:5" x14ac:dyDescent="0.2">
      <c r="B16" s="899"/>
      <c r="C16" s="893"/>
      <c r="D16" s="893"/>
      <c r="E16" s="893"/>
    </row>
    <row r="17" spans="2:5" x14ac:dyDescent="0.2">
      <c r="B17" s="892"/>
      <c r="C17" s="893"/>
      <c r="D17" s="893"/>
      <c r="E17" s="893"/>
    </row>
    <row r="18" spans="2:5" ht="16.5" customHeight="1" x14ac:dyDescent="0.2">
      <c r="B18" s="895"/>
      <c r="C18" s="893"/>
      <c r="D18" s="893"/>
      <c r="E18" s="893"/>
    </row>
    <row r="19" spans="2:5" x14ac:dyDescent="0.2">
      <c r="B19" s="892"/>
      <c r="C19" s="893"/>
      <c r="D19" s="893"/>
      <c r="E19" s="893"/>
    </row>
    <row r="20" spans="2:5" x14ac:dyDescent="0.2">
      <c r="B20" s="892"/>
      <c r="C20" s="893"/>
      <c r="D20" s="893"/>
      <c r="E20" s="893"/>
    </row>
    <row r="21" spans="2:5" x14ac:dyDescent="0.2">
      <c r="B21" s="892" t="s">
        <v>1024</v>
      </c>
      <c r="C21" s="893"/>
      <c r="D21" s="893"/>
      <c r="E21" s="893"/>
    </row>
    <row r="22" spans="2:5" ht="25.5" customHeight="1" thickBot="1" x14ac:dyDescent="0.25">
      <c r="B22" s="892"/>
      <c r="C22" s="898"/>
      <c r="D22" s="898"/>
      <c r="E22" s="898"/>
    </row>
    <row r="23" spans="2:5" ht="21" customHeight="1" thickTop="1" thickBot="1" x14ac:dyDescent="0.25">
      <c r="B23" s="2455" t="s">
        <v>1023</v>
      </c>
      <c r="C23" s="2456"/>
      <c r="D23" s="2456"/>
      <c r="E23" s="2457"/>
    </row>
    <row r="24" spans="2:5" ht="22.5" customHeight="1" thickTop="1" x14ac:dyDescent="0.2">
      <c r="B24" s="897"/>
      <c r="C24" s="893"/>
      <c r="D24" s="893"/>
      <c r="E24" s="893"/>
    </row>
    <row r="25" spans="2:5" x14ac:dyDescent="0.2">
      <c r="B25" s="892"/>
      <c r="C25" s="893"/>
      <c r="D25" s="893"/>
      <c r="E25" s="896"/>
    </row>
    <row r="26" spans="2:5" x14ac:dyDescent="0.2">
      <c r="B26" s="892"/>
      <c r="C26" s="893"/>
      <c r="D26" s="893"/>
      <c r="E26" s="896"/>
    </row>
    <row r="27" spans="2:5" x14ac:dyDescent="0.2">
      <c r="B27" s="892"/>
      <c r="C27" s="893"/>
      <c r="D27" s="893"/>
      <c r="E27" s="896"/>
    </row>
    <row r="28" spans="2:5" x14ac:dyDescent="0.2">
      <c r="B28" s="892"/>
      <c r="C28" s="893"/>
      <c r="D28" s="893"/>
      <c r="E28" s="896"/>
    </row>
    <row r="29" spans="2:5" x14ac:dyDescent="0.2">
      <c r="B29" s="895"/>
      <c r="C29" s="893"/>
      <c r="D29" s="893"/>
      <c r="E29" s="893"/>
    </row>
    <row r="30" spans="2:5" x14ac:dyDescent="0.2">
      <c r="B30" s="892"/>
      <c r="C30" s="893"/>
      <c r="D30" s="893"/>
      <c r="E30" s="893"/>
    </row>
    <row r="31" spans="2:5" x14ac:dyDescent="0.2">
      <c r="B31" s="892"/>
      <c r="C31" s="893"/>
      <c r="D31" s="893"/>
      <c r="E31" s="893"/>
    </row>
    <row r="32" spans="2:5" x14ac:dyDescent="0.2">
      <c r="B32" s="892"/>
      <c r="C32" s="893"/>
      <c r="D32" s="893"/>
      <c r="E32" s="893"/>
    </row>
    <row r="33" spans="2:5" x14ac:dyDescent="0.2">
      <c r="B33" s="892"/>
      <c r="C33" s="893"/>
      <c r="D33" s="894"/>
      <c r="E33" s="893"/>
    </row>
    <row r="34" spans="2:5" ht="23.25" customHeight="1" x14ac:dyDescent="0.2">
      <c r="B34" s="892" t="s">
        <v>1022</v>
      </c>
      <c r="C34" s="891"/>
      <c r="D34" s="891"/>
      <c r="E34" s="890"/>
    </row>
    <row r="35" spans="2:5" ht="27.75" customHeight="1" thickBot="1" x14ac:dyDescent="0.25">
      <c r="B35" s="889" t="s">
        <v>1021</v>
      </c>
      <c r="C35" s="888"/>
      <c r="D35" s="888"/>
      <c r="E35" s="888"/>
    </row>
    <row r="36" spans="2:5" ht="9" customHeight="1" thickTop="1" x14ac:dyDescent="0.2">
      <c r="B36" s="887"/>
      <c r="C36" s="887"/>
      <c r="D36" s="887"/>
      <c r="E36" s="887"/>
    </row>
    <row r="37" spans="2:5" ht="15" customHeight="1" x14ac:dyDescent="0.2">
      <c r="B37" s="2464" t="s">
        <v>1020</v>
      </c>
      <c r="C37" s="2464"/>
      <c r="D37" s="2464"/>
      <c r="E37" s="2464"/>
    </row>
    <row r="38" spans="2:5" ht="15" customHeight="1" x14ac:dyDescent="0.2">
      <c r="B38" s="887"/>
      <c r="C38" s="887"/>
      <c r="D38" s="887"/>
      <c r="E38" s="887"/>
    </row>
    <row r="39" spans="2:5" ht="21.75" customHeight="1" x14ac:dyDescent="0.2">
      <c r="B39" s="2454"/>
      <c r="C39" s="2454"/>
      <c r="D39" s="2454"/>
      <c r="E39" s="2454"/>
    </row>
    <row r="40" spans="2:5" x14ac:dyDescent="0.2">
      <c r="B40" s="2454"/>
      <c r="C40" s="2454"/>
      <c r="D40" s="2454"/>
      <c r="E40" s="2454"/>
    </row>
    <row r="41" spans="2:5" x14ac:dyDescent="0.2">
      <c r="B41" s="2454"/>
      <c r="C41" s="2454"/>
      <c r="D41" s="2454"/>
      <c r="E41" s="2454"/>
    </row>
    <row r="42" spans="2:5" x14ac:dyDescent="0.2">
      <c r="B42" s="886"/>
      <c r="C42" s="886"/>
      <c r="D42" s="886"/>
      <c r="E42" s="886"/>
    </row>
  </sheetData>
  <mergeCells count="13">
    <mergeCell ref="B2:E2"/>
    <mergeCell ref="B3:E3"/>
    <mergeCell ref="B4:E4"/>
    <mergeCell ref="B5:E5"/>
    <mergeCell ref="D6:E6"/>
    <mergeCell ref="B39:E41"/>
    <mergeCell ref="B12:E12"/>
    <mergeCell ref="B23:E23"/>
    <mergeCell ref="B9:B10"/>
    <mergeCell ref="C9:C10"/>
    <mergeCell ref="D9:D10"/>
    <mergeCell ref="E9:E10"/>
    <mergeCell ref="B37:E37"/>
  </mergeCells>
  <pageMargins left="0.7" right="0.7" top="0.54" bottom="0.52" header="0.3" footer="0.3"/>
  <pageSetup scale="64" fitToHeight="0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2AED0-F4D4-484D-8260-1EE4DD6F8E5B}">
  <sheetPr>
    <pageSetUpPr fitToPage="1"/>
  </sheetPr>
  <dimension ref="B1:H70"/>
  <sheetViews>
    <sheetView showGridLines="0" zoomScale="115" zoomScaleNormal="115" zoomScaleSheetLayoutView="140" workbookViewId="0">
      <selection activeCell="G11" sqref="G11"/>
    </sheetView>
  </sheetViews>
  <sheetFormatPr baseColWidth="10" defaultRowHeight="14.25" x14ac:dyDescent="0.2"/>
  <cols>
    <col min="1" max="1" width="1.28515625" style="885" customWidth="1"/>
    <col min="2" max="2" width="22.28515625" style="885" customWidth="1"/>
    <col min="3" max="3" width="13.85546875" style="885" customWidth="1"/>
    <col min="4" max="4" width="19.85546875" style="885" customWidth="1"/>
    <col min="5" max="5" width="23.28515625" style="885" customWidth="1"/>
    <col min="6" max="6" width="27" style="885" customWidth="1"/>
    <col min="7" max="7" width="25.28515625" style="885" customWidth="1"/>
    <col min="8" max="8" width="24.7109375" style="885" customWidth="1"/>
    <col min="9" max="9" width="2.5703125" style="885" customWidth="1"/>
    <col min="10" max="257" width="11.42578125" style="885"/>
    <col min="258" max="258" width="22.28515625" style="885" customWidth="1"/>
    <col min="259" max="259" width="13.85546875" style="885" customWidth="1"/>
    <col min="260" max="260" width="19.85546875" style="885" customWidth="1"/>
    <col min="261" max="261" width="23.28515625" style="885" customWidth="1"/>
    <col min="262" max="262" width="27" style="885" customWidth="1"/>
    <col min="263" max="263" width="25.28515625" style="885" customWidth="1"/>
    <col min="264" max="264" width="24.7109375" style="885" customWidth="1"/>
    <col min="265" max="513" width="11.42578125" style="885"/>
    <col min="514" max="514" width="22.28515625" style="885" customWidth="1"/>
    <col min="515" max="515" width="13.85546875" style="885" customWidth="1"/>
    <col min="516" max="516" width="19.85546875" style="885" customWidth="1"/>
    <col min="517" max="517" width="23.28515625" style="885" customWidth="1"/>
    <col min="518" max="518" width="27" style="885" customWidth="1"/>
    <col min="519" max="519" width="25.28515625" style="885" customWidth="1"/>
    <col min="520" max="520" width="24.7109375" style="885" customWidth="1"/>
    <col min="521" max="769" width="11.42578125" style="885"/>
    <col min="770" max="770" width="22.28515625" style="885" customWidth="1"/>
    <col min="771" max="771" width="13.85546875" style="885" customWidth="1"/>
    <col min="772" max="772" width="19.85546875" style="885" customWidth="1"/>
    <col min="773" max="773" width="23.28515625" style="885" customWidth="1"/>
    <col min="774" max="774" width="27" style="885" customWidth="1"/>
    <col min="775" max="775" width="25.28515625" style="885" customWidth="1"/>
    <col min="776" max="776" width="24.7109375" style="885" customWidth="1"/>
    <col min="777" max="1025" width="11.42578125" style="885"/>
    <col min="1026" max="1026" width="22.28515625" style="885" customWidth="1"/>
    <col min="1027" max="1027" width="13.85546875" style="885" customWidth="1"/>
    <col min="1028" max="1028" width="19.85546875" style="885" customWidth="1"/>
    <col min="1029" max="1029" width="23.28515625" style="885" customWidth="1"/>
    <col min="1030" max="1030" width="27" style="885" customWidth="1"/>
    <col min="1031" max="1031" width="25.28515625" style="885" customWidth="1"/>
    <col min="1032" max="1032" width="24.7109375" style="885" customWidth="1"/>
    <col min="1033" max="1281" width="11.42578125" style="885"/>
    <col min="1282" max="1282" width="22.28515625" style="885" customWidth="1"/>
    <col min="1283" max="1283" width="13.85546875" style="885" customWidth="1"/>
    <col min="1284" max="1284" width="19.85546875" style="885" customWidth="1"/>
    <col min="1285" max="1285" width="23.28515625" style="885" customWidth="1"/>
    <col min="1286" max="1286" width="27" style="885" customWidth="1"/>
    <col min="1287" max="1287" width="25.28515625" style="885" customWidth="1"/>
    <col min="1288" max="1288" width="24.7109375" style="885" customWidth="1"/>
    <col min="1289" max="1537" width="11.42578125" style="885"/>
    <col min="1538" max="1538" width="22.28515625" style="885" customWidth="1"/>
    <col min="1539" max="1539" width="13.85546875" style="885" customWidth="1"/>
    <col min="1540" max="1540" width="19.85546875" style="885" customWidth="1"/>
    <col min="1541" max="1541" width="23.28515625" style="885" customWidth="1"/>
    <col min="1542" max="1542" width="27" style="885" customWidth="1"/>
    <col min="1543" max="1543" width="25.28515625" style="885" customWidth="1"/>
    <col min="1544" max="1544" width="24.7109375" style="885" customWidth="1"/>
    <col min="1545" max="1793" width="11.42578125" style="885"/>
    <col min="1794" max="1794" width="22.28515625" style="885" customWidth="1"/>
    <col min="1795" max="1795" width="13.85546875" style="885" customWidth="1"/>
    <col min="1796" max="1796" width="19.85546875" style="885" customWidth="1"/>
    <col min="1797" max="1797" width="23.28515625" style="885" customWidth="1"/>
    <col min="1798" max="1798" width="27" style="885" customWidth="1"/>
    <col min="1799" max="1799" width="25.28515625" style="885" customWidth="1"/>
    <col min="1800" max="1800" width="24.7109375" style="885" customWidth="1"/>
    <col min="1801" max="2049" width="11.42578125" style="885"/>
    <col min="2050" max="2050" width="22.28515625" style="885" customWidth="1"/>
    <col min="2051" max="2051" width="13.85546875" style="885" customWidth="1"/>
    <col min="2052" max="2052" width="19.85546875" style="885" customWidth="1"/>
    <col min="2053" max="2053" width="23.28515625" style="885" customWidth="1"/>
    <col min="2054" max="2054" width="27" style="885" customWidth="1"/>
    <col min="2055" max="2055" width="25.28515625" style="885" customWidth="1"/>
    <col min="2056" max="2056" width="24.7109375" style="885" customWidth="1"/>
    <col min="2057" max="2305" width="11.42578125" style="885"/>
    <col min="2306" max="2306" width="22.28515625" style="885" customWidth="1"/>
    <col min="2307" max="2307" width="13.85546875" style="885" customWidth="1"/>
    <col min="2308" max="2308" width="19.85546875" style="885" customWidth="1"/>
    <col min="2309" max="2309" width="23.28515625" style="885" customWidth="1"/>
    <col min="2310" max="2310" width="27" style="885" customWidth="1"/>
    <col min="2311" max="2311" width="25.28515625" style="885" customWidth="1"/>
    <col min="2312" max="2312" width="24.7109375" style="885" customWidth="1"/>
    <col min="2313" max="2561" width="11.42578125" style="885"/>
    <col min="2562" max="2562" width="22.28515625" style="885" customWidth="1"/>
    <col min="2563" max="2563" width="13.85546875" style="885" customWidth="1"/>
    <col min="2564" max="2564" width="19.85546875" style="885" customWidth="1"/>
    <col min="2565" max="2565" width="23.28515625" style="885" customWidth="1"/>
    <col min="2566" max="2566" width="27" style="885" customWidth="1"/>
    <col min="2567" max="2567" width="25.28515625" style="885" customWidth="1"/>
    <col min="2568" max="2568" width="24.7109375" style="885" customWidth="1"/>
    <col min="2569" max="2817" width="11.42578125" style="885"/>
    <col min="2818" max="2818" width="22.28515625" style="885" customWidth="1"/>
    <col min="2819" max="2819" width="13.85546875" style="885" customWidth="1"/>
    <col min="2820" max="2820" width="19.85546875" style="885" customWidth="1"/>
    <col min="2821" max="2821" width="23.28515625" style="885" customWidth="1"/>
    <col min="2822" max="2822" width="27" style="885" customWidth="1"/>
    <col min="2823" max="2823" width="25.28515625" style="885" customWidth="1"/>
    <col min="2824" max="2824" width="24.7109375" style="885" customWidth="1"/>
    <col min="2825" max="3073" width="11.42578125" style="885"/>
    <col min="3074" max="3074" width="22.28515625" style="885" customWidth="1"/>
    <col min="3075" max="3075" width="13.85546875" style="885" customWidth="1"/>
    <col min="3076" max="3076" width="19.85546875" style="885" customWidth="1"/>
    <col min="3077" max="3077" width="23.28515625" style="885" customWidth="1"/>
    <col min="3078" max="3078" width="27" style="885" customWidth="1"/>
    <col min="3079" max="3079" width="25.28515625" style="885" customWidth="1"/>
    <col min="3080" max="3080" width="24.7109375" style="885" customWidth="1"/>
    <col min="3081" max="3329" width="11.42578125" style="885"/>
    <col min="3330" max="3330" width="22.28515625" style="885" customWidth="1"/>
    <col min="3331" max="3331" width="13.85546875" style="885" customWidth="1"/>
    <col min="3332" max="3332" width="19.85546875" style="885" customWidth="1"/>
    <col min="3333" max="3333" width="23.28515625" style="885" customWidth="1"/>
    <col min="3334" max="3334" width="27" style="885" customWidth="1"/>
    <col min="3335" max="3335" width="25.28515625" style="885" customWidth="1"/>
    <col min="3336" max="3336" width="24.7109375" style="885" customWidth="1"/>
    <col min="3337" max="3585" width="11.42578125" style="885"/>
    <col min="3586" max="3586" width="22.28515625" style="885" customWidth="1"/>
    <col min="3587" max="3587" width="13.85546875" style="885" customWidth="1"/>
    <col min="3588" max="3588" width="19.85546875" style="885" customWidth="1"/>
    <col min="3589" max="3589" width="23.28515625" style="885" customWidth="1"/>
    <col min="3590" max="3590" width="27" style="885" customWidth="1"/>
    <col min="3591" max="3591" width="25.28515625" style="885" customWidth="1"/>
    <col min="3592" max="3592" width="24.7109375" style="885" customWidth="1"/>
    <col min="3593" max="3841" width="11.42578125" style="885"/>
    <col min="3842" max="3842" width="22.28515625" style="885" customWidth="1"/>
    <col min="3843" max="3843" width="13.85546875" style="885" customWidth="1"/>
    <col min="3844" max="3844" width="19.85546875" style="885" customWidth="1"/>
    <col min="3845" max="3845" width="23.28515625" style="885" customWidth="1"/>
    <col min="3846" max="3846" width="27" style="885" customWidth="1"/>
    <col min="3847" max="3847" width="25.28515625" style="885" customWidth="1"/>
    <col min="3848" max="3848" width="24.7109375" style="885" customWidth="1"/>
    <col min="3849" max="4097" width="11.42578125" style="885"/>
    <col min="4098" max="4098" width="22.28515625" style="885" customWidth="1"/>
    <col min="4099" max="4099" width="13.85546875" style="885" customWidth="1"/>
    <col min="4100" max="4100" width="19.85546875" style="885" customWidth="1"/>
    <col min="4101" max="4101" width="23.28515625" style="885" customWidth="1"/>
    <col min="4102" max="4102" width="27" style="885" customWidth="1"/>
    <col min="4103" max="4103" width="25.28515625" style="885" customWidth="1"/>
    <col min="4104" max="4104" width="24.7109375" style="885" customWidth="1"/>
    <col min="4105" max="4353" width="11.42578125" style="885"/>
    <col min="4354" max="4354" width="22.28515625" style="885" customWidth="1"/>
    <col min="4355" max="4355" width="13.85546875" style="885" customWidth="1"/>
    <col min="4356" max="4356" width="19.85546875" style="885" customWidth="1"/>
    <col min="4357" max="4357" width="23.28515625" style="885" customWidth="1"/>
    <col min="4358" max="4358" width="27" style="885" customWidth="1"/>
    <col min="4359" max="4359" width="25.28515625" style="885" customWidth="1"/>
    <col min="4360" max="4360" width="24.7109375" style="885" customWidth="1"/>
    <col min="4361" max="4609" width="11.42578125" style="885"/>
    <col min="4610" max="4610" width="22.28515625" style="885" customWidth="1"/>
    <col min="4611" max="4611" width="13.85546875" style="885" customWidth="1"/>
    <col min="4612" max="4612" width="19.85546875" style="885" customWidth="1"/>
    <col min="4613" max="4613" width="23.28515625" style="885" customWidth="1"/>
    <col min="4614" max="4614" width="27" style="885" customWidth="1"/>
    <col min="4615" max="4615" width="25.28515625" style="885" customWidth="1"/>
    <col min="4616" max="4616" width="24.7109375" style="885" customWidth="1"/>
    <col min="4617" max="4865" width="11.42578125" style="885"/>
    <col min="4866" max="4866" width="22.28515625" style="885" customWidth="1"/>
    <col min="4867" max="4867" width="13.85546875" style="885" customWidth="1"/>
    <col min="4868" max="4868" width="19.85546875" style="885" customWidth="1"/>
    <col min="4869" max="4869" width="23.28515625" style="885" customWidth="1"/>
    <col min="4870" max="4870" width="27" style="885" customWidth="1"/>
    <col min="4871" max="4871" width="25.28515625" style="885" customWidth="1"/>
    <col min="4872" max="4872" width="24.7109375" style="885" customWidth="1"/>
    <col min="4873" max="5121" width="11.42578125" style="885"/>
    <col min="5122" max="5122" width="22.28515625" style="885" customWidth="1"/>
    <col min="5123" max="5123" width="13.85546875" style="885" customWidth="1"/>
    <col min="5124" max="5124" width="19.85546875" style="885" customWidth="1"/>
    <col min="5125" max="5125" width="23.28515625" style="885" customWidth="1"/>
    <col min="5126" max="5126" width="27" style="885" customWidth="1"/>
    <col min="5127" max="5127" width="25.28515625" style="885" customWidth="1"/>
    <col min="5128" max="5128" width="24.7109375" style="885" customWidth="1"/>
    <col min="5129" max="5377" width="11.42578125" style="885"/>
    <col min="5378" max="5378" width="22.28515625" style="885" customWidth="1"/>
    <col min="5379" max="5379" width="13.85546875" style="885" customWidth="1"/>
    <col min="5380" max="5380" width="19.85546875" style="885" customWidth="1"/>
    <col min="5381" max="5381" width="23.28515625" style="885" customWidth="1"/>
    <col min="5382" max="5382" width="27" style="885" customWidth="1"/>
    <col min="5383" max="5383" width="25.28515625" style="885" customWidth="1"/>
    <col min="5384" max="5384" width="24.7109375" style="885" customWidth="1"/>
    <col min="5385" max="5633" width="11.42578125" style="885"/>
    <col min="5634" max="5634" width="22.28515625" style="885" customWidth="1"/>
    <col min="5635" max="5635" width="13.85546875" style="885" customWidth="1"/>
    <col min="5636" max="5636" width="19.85546875" style="885" customWidth="1"/>
    <col min="5637" max="5637" width="23.28515625" style="885" customWidth="1"/>
    <col min="5638" max="5638" width="27" style="885" customWidth="1"/>
    <col min="5639" max="5639" width="25.28515625" style="885" customWidth="1"/>
    <col min="5640" max="5640" width="24.7109375" style="885" customWidth="1"/>
    <col min="5641" max="5889" width="11.42578125" style="885"/>
    <col min="5890" max="5890" width="22.28515625" style="885" customWidth="1"/>
    <col min="5891" max="5891" width="13.85546875" style="885" customWidth="1"/>
    <col min="5892" max="5892" width="19.85546875" style="885" customWidth="1"/>
    <col min="5893" max="5893" width="23.28515625" style="885" customWidth="1"/>
    <col min="5894" max="5894" width="27" style="885" customWidth="1"/>
    <col min="5895" max="5895" width="25.28515625" style="885" customWidth="1"/>
    <col min="5896" max="5896" width="24.7109375" style="885" customWidth="1"/>
    <col min="5897" max="6145" width="11.42578125" style="885"/>
    <col min="6146" max="6146" width="22.28515625" style="885" customWidth="1"/>
    <col min="6147" max="6147" width="13.85546875" style="885" customWidth="1"/>
    <col min="6148" max="6148" width="19.85546875" style="885" customWidth="1"/>
    <col min="6149" max="6149" width="23.28515625" style="885" customWidth="1"/>
    <col min="6150" max="6150" width="27" style="885" customWidth="1"/>
    <col min="6151" max="6151" width="25.28515625" style="885" customWidth="1"/>
    <col min="6152" max="6152" width="24.7109375" style="885" customWidth="1"/>
    <col min="6153" max="6401" width="11.42578125" style="885"/>
    <col min="6402" max="6402" width="22.28515625" style="885" customWidth="1"/>
    <col min="6403" max="6403" width="13.85546875" style="885" customWidth="1"/>
    <col min="6404" max="6404" width="19.85546875" style="885" customWidth="1"/>
    <col min="6405" max="6405" width="23.28515625" style="885" customWidth="1"/>
    <col min="6406" max="6406" width="27" style="885" customWidth="1"/>
    <col min="6407" max="6407" width="25.28515625" style="885" customWidth="1"/>
    <col min="6408" max="6408" width="24.7109375" style="885" customWidth="1"/>
    <col min="6409" max="6657" width="11.42578125" style="885"/>
    <col min="6658" max="6658" width="22.28515625" style="885" customWidth="1"/>
    <col min="6659" max="6659" width="13.85546875" style="885" customWidth="1"/>
    <col min="6660" max="6660" width="19.85546875" style="885" customWidth="1"/>
    <col min="6661" max="6661" width="23.28515625" style="885" customWidth="1"/>
    <col min="6662" max="6662" width="27" style="885" customWidth="1"/>
    <col min="6663" max="6663" width="25.28515625" style="885" customWidth="1"/>
    <col min="6664" max="6664" width="24.7109375" style="885" customWidth="1"/>
    <col min="6665" max="6913" width="11.42578125" style="885"/>
    <col min="6914" max="6914" width="22.28515625" style="885" customWidth="1"/>
    <col min="6915" max="6915" width="13.85546875" style="885" customWidth="1"/>
    <col min="6916" max="6916" width="19.85546875" style="885" customWidth="1"/>
    <col min="6917" max="6917" width="23.28515625" style="885" customWidth="1"/>
    <col min="6918" max="6918" width="27" style="885" customWidth="1"/>
    <col min="6919" max="6919" width="25.28515625" style="885" customWidth="1"/>
    <col min="6920" max="6920" width="24.7109375" style="885" customWidth="1"/>
    <col min="6921" max="7169" width="11.42578125" style="885"/>
    <col min="7170" max="7170" width="22.28515625" style="885" customWidth="1"/>
    <col min="7171" max="7171" width="13.85546875" style="885" customWidth="1"/>
    <col min="7172" max="7172" width="19.85546875" style="885" customWidth="1"/>
    <col min="7173" max="7173" width="23.28515625" style="885" customWidth="1"/>
    <col min="7174" max="7174" width="27" style="885" customWidth="1"/>
    <col min="7175" max="7175" width="25.28515625" style="885" customWidth="1"/>
    <col min="7176" max="7176" width="24.7109375" style="885" customWidth="1"/>
    <col min="7177" max="7425" width="11.42578125" style="885"/>
    <col min="7426" max="7426" width="22.28515625" style="885" customWidth="1"/>
    <col min="7427" max="7427" width="13.85546875" style="885" customWidth="1"/>
    <col min="7428" max="7428" width="19.85546875" style="885" customWidth="1"/>
    <col min="7429" max="7429" width="23.28515625" style="885" customWidth="1"/>
    <col min="7430" max="7430" width="27" style="885" customWidth="1"/>
    <col min="7431" max="7431" width="25.28515625" style="885" customWidth="1"/>
    <col min="7432" max="7432" width="24.7109375" style="885" customWidth="1"/>
    <col min="7433" max="7681" width="11.42578125" style="885"/>
    <col min="7682" max="7682" width="22.28515625" style="885" customWidth="1"/>
    <col min="7683" max="7683" width="13.85546875" style="885" customWidth="1"/>
    <col min="7684" max="7684" width="19.85546875" style="885" customWidth="1"/>
    <col min="7685" max="7685" width="23.28515625" style="885" customWidth="1"/>
    <col min="7686" max="7686" width="27" style="885" customWidth="1"/>
    <col min="7687" max="7687" width="25.28515625" style="885" customWidth="1"/>
    <col min="7688" max="7688" width="24.7109375" style="885" customWidth="1"/>
    <col min="7689" max="7937" width="11.42578125" style="885"/>
    <col min="7938" max="7938" width="22.28515625" style="885" customWidth="1"/>
    <col min="7939" max="7939" width="13.85546875" style="885" customWidth="1"/>
    <col min="7940" max="7940" width="19.85546875" style="885" customWidth="1"/>
    <col min="7941" max="7941" width="23.28515625" style="885" customWidth="1"/>
    <col min="7942" max="7942" width="27" style="885" customWidth="1"/>
    <col min="7943" max="7943" width="25.28515625" style="885" customWidth="1"/>
    <col min="7944" max="7944" width="24.7109375" style="885" customWidth="1"/>
    <col min="7945" max="8193" width="11.42578125" style="885"/>
    <col min="8194" max="8194" width="22.28515625" style="885" customWidth="1"/>
    <col min="8195" max="8195" width="13.85546875" style="885" customWidth="1"/>
    <col min="8196" max="8196" width="19.85546875" style="885" customWidth="1"/>
    <col min="8197" max="8197" width="23.28515625" style="885" customWidth="1"/>
    <col min="8198" max="8198" width="27" style="885" customWidth="1"/>
    <col min="8199" max="8199" width="25.28515625" style="885" customWidth="1"/>
    <col min="8200" max="8200" width="24.7109375" style="885" customWidth="1"/>
    <col min="8201" max="8449" width="11.42578125" style="885"/>
    <col min="8450" max="8450" width="22.28515625" style="885" customWidth="1"/>
    <col min="8451" max="8451" width="13.85546875" style="885" customWidth="1"/>
    <col min="8452" max="8452" width="19.85546875" style="885" customWidth="1"/>
    <col min="8453" max="8453" width="23.28515625" style="885" customWidth="1"/>
    <col min="8454" max="8454" width="27" style="885" customWidth="1"/>
    <col min="8455" max="8455" width="25.28515625" style="885" customWidth="1"/>
    <col min="8456" max="8456" width="24.7109375" style="885" customWidth="1"/>
    <col min="8457" max="8705" width="11.42578125" style="885"/>
    <col min="8706" max="8706" width="22.28515625" style="885" customWidth="1"/>
    <col min="8707" max="8707" width="13.85546875" style="885" customWidth="1"/>
    <col min="8708" max="8708" width="19.85546875" style="885" customWidth="1"/>
    <col min="8709" max="8709" width="23.28515625" style="885" customWidth="1"/>
    <col min="8710" max="8710" width="27" style="885" customWidth="1"/>
    <col min="8711" max="8711" width="25.28515625" style="885" customWidth="1"/>
    <col min="8712" max="8712" width="24.7109375" style="885" customWidth="1"/>
    <col min="8713" max="8961" width="11.42578125" style="885"/>
    <col min="8962" max="8962" width="22.28515625" style="885" customWidth="1"/>
    <col min="8963" max="8963" width="13.85546875" style="885" customWidth="1"/>
    <col min="8964" max="8964" width="19.85546875" style="885" customWidth="1"/>
    <col min="8965" max="8965" width="23.28515625" style="885" customWidth="1"/>
    <col min="8966" max="8966" width="27" style="885" customWidth="1"/>
    <col min="8967" max="8967" width="25.28515625" style="885" customWidth="1"/>
    <col min="8968" max="8968" width="24.7109375" style="885" customWidth="1"/>
    <col min="8969" max="9217" width="11.42578125" style="885"/>
    <col min="9218" max="9218" width="22.28515625" style="885" customWidth="1"/>
    <col min="9219" max="9219" width="13.85546875" style="885" customWidth="1"/>
    <col min="9220" max="9220" width="19.85546875" style="885" customWidth="1"/>
    <col min="9221" max="9221" width="23.28515625" style="885" customWidth="1"/>
    <col min="9222" max="9222" width="27" style="885" customWidth="1"/>
    <col min="9223" max="9223" width="25.28515625" style="885" customWidth="1"/>
    <col min="9224" max="9224" width="24.7109375" style="885" customWidth="1"/>
    <col min="9225" max="9473" width="11.42578125" style="885"/>
    <col min="9474" max="9474" width="22.28515625" style="885" customWidth="1"/>
    <col min="9475" max="9475" width="13.85546875" style="885" customWidth="1"/>
    <col min="9476" max="9476" width="19.85546875" style="885" customWidth="1"/>
    <col min="9477" max="9477" width="23.28515625" style="885" customWidth="1"/>
    <col min="9478" max="9478" width="27" style="885" customWidth="1"/>
    <col min="9479" max="9479" width="25.28515625" style="885" customWidth="1"/>
    <col min="9480" max="9480" width="24.7109375" style="885" customWidth="1"/>
    <col min="9481" max="9729" width="11.42578125" style="885"/>
    <col min="9730" max="9730" width="22.28515625" style="885" customWidth="1"/>
    <col min="9731" max="9731" width="13.85546875" style="885" customWidth="1"/>
    <col min="9732" max="9732" width="19.85546875" style="885" customWidth="1"/>
    <col min="9733" max="9733" width="23.28515625" style="885" customWidth="1"/>
    <col min="9734" max="9734" width="27" style="885" customWidth="1"/>
    <col min="9735" max="9735" width="25.28515625" style="885" customWidth="1"/>
    <col min="9736" max="9736" width="24.7109375" style="885" customWidth="1"/>
    <col min="9737" max="9985" width="11.42578125" style="885"/>
    <col min="9986" max="9986" width="22.28515625" style="885" customWidth="1"/>
    <col min="9987" max="9987" width="13.85546875" style="885" customWidth="1"/>
    <col min="9988" max="9988" width="19.85546875" style="885" customWidth="1"/>
    <col min="9989" max="9989" width="23.28515625" style="885" customWidth="1"/>
    <col min="9990" max="9990" width="27" style="885" customWidth="1"/>
    <col min="9991" max="9991" width="25.28515625" style="885" customWidth="1"/>
    <col min="9992" max="9992" width="24.7109375" style="885" customWidth="1"/>
    <col min="9993" max="10241" width="11.42578125" style="885"/>
    <col min="10242" max="10242" width="22.28515625" style="885" customWidth="1"/>
    <col min="10243" max="10243" width="13.85546875" style="885" customWidth="1"/>
    <col min="10244" max="10244" width="19.85546875" style="885" customWidth="1"/>
    <col min="10245" max="10245" width="23.28515625" style="885" customWidth="1"/>
    <col min="10246" max="10246" width="27" style="885" customWidth="1"/>
    <col min="10247" max="10247" width="25.28515625" style="885" customWidth="1"/>
    <col min="10248" max="10248" width="24.7109375" style="885" customWidth="1"/>
    <col min="10249" max="10497" width="11.42578125" style="885"/>
    <col min="10498" max="10498" width="22.28515625" style="885" customWidth="1"/>
    <col min="10499" max="10499" width="13.85546875" style="885" customWidth="1"/>
    <col min="10500" max="10500" width="19.85546875" style="885" customWidth="1"/>
    <col min="10501" max="10501" width="23.28515625" style="885" customWidth="1"/>
    <col min="10502" max="10502" width="27" style="885" customWidth="1"/>
    <col min="10503" max="10503" width="25.28515625" style="885" customWidth="1"/>
    <col min="10504" max="10504" width="24.7109375" style="885" customWidth="1"/>
    <col min="10505" max="10753" width="11.42578125" style="885"/>
    <col min="10754" max="10754" width="22.28515625" style="885" customWidth="1"/>
    <col min="10755" max="10755" width="13.85546875" style="885" customWidth="1"/>
    <col min="10756" max="10756" width="19.85546875" style="885" customWidth="1"/>
    <col min="10757" max="10757" width="23.28515625" style="885" customWidth="1"/>
    <col min="10758" max="10758" width="27" style="885" customWidth="1"/>
    <col min="10759" max="10759" width="25.28515625" style="885" customWidth="1"/>
    <col min="10760" max="10760" width="24.7109375" style="885" customWidth="1"/>
    <col min="10761" max="11009" width="11.42578125" style="885"/>
    <col min="11010" max="11010" width="22.28515625" style="885" customWidth="1"/>
    <col min="11011" max="11011" width="13.85546875" style="885" customWidth="1"/>
    <col min="11012" max="11012" width="19.85546875" style="885" customWidth="1"/>
    <col min="11013" max="11013" width="23.28515625" style="885" customWidth="1"/>
    <col min="11014" max="11014" width="27" style="885" customWidth="1"/>
    <col min="11015" max="11015" width="25.28515625" style="885" customWidth="1"/>
    <col min="11016" max="11016" width="24.7109375" style="885" customWidth="1"/>
    <col min="11017" max="11265" width="11.42578125" style="885"/>
    <col min="11266" max="11266" width="22.28515625" style="885" customWidth="1"/>
    <col min="11267" max="11267" width="13.85546875" style="885" customWidth="1"/>
    <col min="11268" max="11268" width="19.85546875" style="885" customWidth="1"/>
    <col min="11269" max="11269" width="23.28515625" style="885" customWidth="1"/>
    <col min="11270" max="11270" width="27" style="885" customWidth="1"/>
    <col min="11271" max="11271" width="25.28515625" style="885" customWidth="1"/>
    <col min="11272" max="11272" width="24.7109375" style="885" customWidth="1"/>
    <col min="11273" max="11521" width="11.42578125" style="885"/>
    <col min="11522" max="11522" width="22.28515625" style="885" customWidth="1"/>
    <col min="11523" max="11523" width="13.85546875" style="885" customWidth="1"/>
    <col min="11524" max="11524" width="19.85546875" style="885" customWidth="1"/>
    <col min="11525" max="11525" width="23.28515625" style="885" customWidth="1"/>
    <col min="11526" max="11526" width="27" style="885" customWidth="1"/>
    <col min="11527" max="11527" width="25.28515625" style="885" customWidth="1"/>
    <col min="11528" max="11528" width="24.7109375" style="885" customWidth="1"/>
    <col min="11529" max="11777" width="11.42578125" style="885"/>
    <col min="11778" max="11778" width="22.28515625" style="885" customWidth="1"/>
    <col min="11779" max="11779" width="13.85546875" style="885" customWidth="1"/>
    <col min="11780" max="11780" width="19.85546875" style="885" customWidth="1"/>
    <col min="11781" max="11781" width="23.28515625" style="885" customWidth="1"/>
    <col min="11782" max="11782" width="27" style="885" customWidth="1"/>
    <col min="11783" max="11783" width="25.28515625" style="885" customWidth="1"/>
    <col min="11784" max="11784" width="24.7109375" style="885" customWidth="1"/>
    <col min="11785" max="12033" width="11.42578125" style="885"/>
    <col min="12034" max="12034" width="22.28515625" style="885" customWidth="1"/>
    <col min="12035" max="12035" width="13.85546875" style="885" customWidth="1"/>
    <col min="12036" max="12036" width="19.85546875" style="885" customWidth="1"/>
    <col min="12037" max="12037" width="23.28515625" style="885" customWidth="1"/>
    <col min="12038" max="12038" width="27" style="885" customWidth="1"/>
    <col min="12039" max="12039" width="25.28515625" style="885" customWidth="1"/>
    <col min="12040" max="12040" width="24.7109375" style="885" customWidth="1"/>
    <col min="12041" max="12289" width="11.42578125" style="885"/>
    <col min="12290" max="12290" width="22.28515625" style="885" customWidth="1"/>
    <col min="12291" max="12291" width="13.85546875" style="885" customWidth="1"/>
    <col min="12292" max="12292" width="19.85546875" style="885" customWidth="1"/>
    <col min="12293" max="12293" width="23.28515625" style="885" customWidth="1"/>
    <col min="12294" max="12294" width="27" style="885" customWidth="1"/>
    <col min="12295" max="12295" width="25.28515625" style="885" customWidth="1"/>
    <col min="12296" max="12296" width="24.7109375" style="885" customWidth="1"/>
    <col min="12297" max="12545" width="11.42578125" style="885"/>
    <col min="12546" max="12546" width="22.28515625" style="885" customWidth="1"/>
    <col min="12547" max="12547" width="13.85546875" style="885" customWidth="1"/>
    <col min="12548" max="12548" width="19.85546875" style="885" customWidth="1"/>
    <col min="12549" max="12549" width="23.28515625" style="885" customWidth="1"/>
    <col min="12550" max="12550" width="27" style="885" customWidth="1"/>
    <col min="12551" max="12551" width="25.28515625" style="885" customWidth="1"/>
    <col min="12552" max="12552" width="24.7109375" style="885" customWidth="1"/>
    <col min="12553" max="12801" width="11.42578125" style="885"/>
    <col min="12802" max="12802" width="22.28515625" style="885" customWidth="1"/>
    <col min="12803" max="12803" width="13.85546875" style="885" customWidth="1"/>
    <col min="12804" max="12804" width="19.85546875" style="885" customWidth="1"/>
    <col min="12805" max="12805" width="23.28515625" style="885" customWidth="1"/>
    <col min="12806" max="12806" width="27" style="885" customWidth="1"/>
    <col min="12807" max="12807" width="25.28515625" style="885" customWidth="1"/>
    <col min="12808" max="12808" width="24.7109375" style="885" customWidth="1"/>
    <col min="12809" max="13057" width="11.42578125" style="885"/>
    <col min="13058" max="13058" width="22.28515625" style="885" customWidth="1"/>
    <col min="13059" max="13059" width="13.85546875" style="885" customWidth="1"/>
    <col min="13060" max="13060" width="19.85546875" style="885" customWidth="1"/>
    <col min="13061" max="13061" width="23.28515625" style="885" customWidth="1"/>
    <col min="13062" max="13062" width="27" style="885" customWidth="1"/>
    <col min="13063" max="13063" width="25.28515625" style="885" customWidth="1"/>
    <col min="13064" max="13064" width="24.7109375" style="885" customWidth="1"/>
    <col min="13065" max="13313" width="11.42578125" style="885"/>
    <col min="13314" max="13314" width="22.28515625" style="885" customWidth="1"/>
    <col min="13315" max="13315" width="13.85546875" style="885" customWidth="1"/>
    <col min="13316" max="13316" width="19.85546875" style="885" customWidth="1"/>
    <col min="13317" max="13317" width="23.28515625" style="885" customWidth="1"/>
    <col min="13318" max="13318" width="27" style="885" customWidth="1"/>
    <col min="13319" max="13319" width="25.28515625" style="885" customWidth="1"/>
    <col min="13320" max="13320" width="24.7109375" style="885" customWidth="1"/>
    <col min="13321" max="13569" width="11.42578125" style="885"/>
    <col min="13570" max="13570" width="22.28515625" style="885" customWidth="1"/>
    <col min="13571" max="13571" width="13.85546875" style="885" customWidth="1"/>
    <col min="13572" max="13572" width="19.85546875" style="885" customWidth="1"/>
    <col min="13573" max="13573" width="23.28515625" style="885" customWidth="1"/>
    <col min="13574" max="13574" width="27" style="885" customWidth="1"/>
    <col min="13575" max="13575" width="25.28515625" style="885" customWidth="1"/>
    <col min="13576" max="13576" width="24.7109375" style="885" customWidth="1"/>
    <col min="13577" max="13825" width="11.42578125" style="885"/>
    <col min="13826" max="13826" width="22.28515625" style="885" customWidth="1"/>
    <col min="13827" max="13827" width="13.85546875" style="885" customWidth="1"/>
    <col min="13828" max="13828" width="19.85546875" style="885" customWidth="1"/>
    <col min="13829" max="13829" width="23.28515625" style="885" customWidth="1"/>
    <col min="13830" max="13830" width="27" style="885" customWidth="1"/>
    <col min="13831" max="13831" width="25.28515625" style="885" customWidth="1"/>
    <col min="13832" max="13832" width="24.7109375" style="885" customWidth="1"/>
    <col min="13833" max="14081" width="11.42578125" style="885"/>
    <col min="14082" max="14082" width="22.28515625" style="885" customWidth="1"/>
    <col min="14083" max="14083" width="13.85546875" style="885" customWidth="1"/>
    <col min="14084" max="14084" width="19.85546875" style="885" customWidth="1"/>
    <col min="14085" max="14085" width="23.28515625" style="885" customWidth="1"/>
    <col min="14086" max="14086" width="27" style="885" customWidth="1"/>
    <col min="14087" max="14087" width="25.28515625" style="885" customWidth="1"/>
    <col min="14088" max="14088" width="24.7109375" style="885" customWidth="1"/>
    <col min="14089" max="14337" width="11.42578125" style="885"/>
    <col min="14338" max="14338" width="22.28515625" style="885" customWidth="1"/>
    <col min="14339" max="14339" width="13.85546875" style="885" customWidth="1"/>
    <col min="14340" max="14340" width="19.85546875" style="885" customWidth="1"/>
    <col min="14341" max="14341" width="23.28515625" style="885" customWidth="1"/>
    <col min="14342" max="14342" width="27" style="885" customWidth="1"/>
    <col min="14343" max="14343" width="25.28515625" style="885" customWidth="1"/>
    <col min="14344" max="14344" width="24.7109375" style="885" customWidth="1"/>
    <col min="14345" max="14593" width="11.42578125" style="885"/>
    <col min="14594" max="14594" width="22.28515625" style="885" customWidth="1"/>
    <col min="14595" max="14595" width="13.85546875" style="885" customWidth="1"/>
    <col min="14596" max="14596" width="19.85546875" style="885" customWidth="1"/>
    <col min="14597" max="14597" width="23.28515625" style="885" customWidth="1"/>
    <col min="14598" max="14598" width="27" style="885" customWidth="1"/>
    <col min="14599" max="14599" width="25.28515625" style="885" customWidth="1"/>
    <col min="14600" max="14600" width="24.7109375" style="885" customWidth="1"/>
    <col min="14601" max="14849" width="11.42578125" style="885"/>
    <col min="14850" max="14850" width="22.28515625" style="885" customWidth="1"/>
    <col min="14851" max="14851" width="13.85546875" style="885" customWidth="1"/>
    <col min="14852" max="14852" width="19.85546875" style="885" customWidth="1"/>
    <col min="14853" max="14853" width="23.28515625" style="885" customWidth="1"/>
    <col min="14854" max="14854" width="27" style="885" customWidth="1"/>
    <col min="14855" max="14855" width="25.28515625" style="885" customWidth="1"/>
    <col min="14856" max="14856" width="24.7109375" style="885" customWidth="1"/>
    <col min="14857" max="15105" width="11.42578125" style="885"/>
    <col min="15106" max="15106" width="22.28515625" style="885" customWidth="1"/>
    <col min="15107" max="15107" width="13.85546875" style="885" customWidth="1"/>
    <col min="15108" max="15108" width="19.85546875" style="885" customWidth="1"/>
    <col min="15109" max="15109" width="23.28515625" style="885" customWidth="1"/>
    <col min="15110" max="15110" width="27" style="885" customWidth="1"/>
    <col min="15111" max="15111" width="25.28515625" style="885" customWidth="1"/>
    <col min="15112" max="15112" width="24.7109375" style="885" customWidth="1"/>
    <col min="15113" max="15361" width="11.42578125" style="885"/>
    <col min="15362" max="15362" width="22.28515625" style="885" customWidth="1"/>
    <col min="15363" max="15363" width="13.85546875" style="885" customWidth="1"/>
    <col min="15364" max="15364" width="19.85546875" style="885" customWidth="1"/>
    <col min="15365" max="15365" width="23.28515625" style="885" customWidth="1"/>
    <col min="15366" max="15366" width="27" style="885" customWidth="1"/>
    <col min="15367" max="15367" width="25.28515625" style="885" customWidth="1"/>
    <col min="15368" max="15368" width="24.7109375" style="885" customWidth="1"/>
    <col min="15369" max="15617" width="11.42578125" style="885"/>
    <col min="15618" max="15618" width="22.28515625" style="885" customWidth="1"/>
    <col min="15619" max="15619" width="13.85546875" style="885" customWidth="1"/>
    <col min="15620" max="15620" width="19.85546875" style="885" customWidth="1"/>
    <col min="15621" max="15621" width="23.28515625" style="885" customWidth="1"/>
    <col min="15622" max="15622" width="27" style="885" customWidth="1"/>
    <col min="15623" max="15623" width="25.28515625" style="885" customWidth="1"/>
    <col min="15624" max="15624" width="24.7109375" style="885" customWidth="1"/>
    <col min="15625" max="15873" width="11.42578125" style="885"/>
    <col min="15874" max="15874" width="22.28515625" style="885" customWidth="1"/>
    <col min="15875" max="15875" width="13.85546875" style="885" customWidth="1"/>
    <col min="15876" max="15876" width="19.85546875" style="885" customWidth="1"/>
    <col min="15877" max="15877" width="23.28515625" style="885" customWidth="1"/>
    <col min="15878" max="15878" width="27" style="885" customWidth="1"/>
    <col min="15879" max="15879" width="25.28515625" style="885" customWidth="1"/>
    <col min="15880" max="15880" width="24.7109375" style="885" customWidth="1"/>
    <col min="15881" max="16129" width="11.42578125" style="885"/>
    <col min="16130" max="16130" width="22.28515625" style="885" customWidth="1"/>
    <col min="16131" max="16131" width="13.85546875" style="885" customWidth="1"/>
    <col min="16132" max="16132" width="19.85546875" style="885" customWidth="1"/>
    <col min="16133" max="16133" width="23.28515625" style="885" customWidth="1"/>
    <col min="16134" max="16134" width="27" style="885" customWidth="1"/>
    <col min="16135" max="16135" width="25.28515625" style="885" customWidth="1"/>
    <col min="16136" max="16136" width="24.7109375" style="885" customWidth="1"/>
    <col min="16137" max="16384" width="11.42578125" style="885"/>
  </cols>
  <sheetData>
    <row r="1" spans="2:8" ht="4.5" customHeight="1" thickBot="1" x14ac:dyDescent="0.25">
      <c r="B1" s="886"/>
      <c r="C1" s="886"/>
      <c r="D1" s="886"/>
      <c r="E1" s="886"/>
      <c r="F1" s="886"/>
      <c r="G1" s="886"/>
      <c r="H1" s="886"/>
    </row>
    <row r="2" spans="2:8" ht="17.25" customHeight="1" thickTop="1" x14ac:dyDescent="0.2">
      <c r="B2" s="2483" t="s">
        <v>369</v>
      </c>
      <c r="C2" s="2484"/>
      <c r="D2" s="2484"/>
      <c r="E2" s="2484"/>
      <c r="F2" s="2484"/>
      <c r="G2" s="2484"/>
      <c r="H2" s="2485"/>
    </row>
    <row r="3" spans="2:8" ht="15" customHeight="1" x14ac:dyDescent="0.2">
      <c r="B3" s="2486"/>
      <c r="C3" s="2487"/>
      <c r="D3" s="2487"/>
      <c r="E3" s="2487"/>
      <c r="F3" s="2487"/>
      <c r="G3" s="2487"/>
      <c r="H3" s="2488"/>
    </row>
    <row r="4" spans="2:8" ht="18" x14ac:dyDescent="0.2">
      <c r="B4" s="2489" t="s">
        <v>1048</v>
      </c>
      <c r="C4" s="2490"/>
      <c r="D4" s="2490"/>
      <c r="E4" s="2490"/>
      <c r="F4" s="2490"/>
      <c r="G4" s="2490"/>
      <c r="H4" s="2491"/>
    </row>
    <row r="5" spans="2:8" ht="15.75" x14ac:dyDescent="0.2">
      <c r="B5" s="2492" t="s">
        <v>504</v>
      </c>
      <c r="C5" s="2493"/>
      <c r="D5" s="2493"/>
      <c r="E5" s="2493"/>
      <c r="F5" s="2493"/>
      <c r="G5" s="2493"/>
      <c r="H5" s="2494"/>
    </row>
    <row r="6" spans="2:8" x14ac:dyDescent="0.2">
      <c r="B6" s="928" t="s">
        <v>747</v>
      </c>
      <c r="C6" s="927"/>
      <c r="D6" s="927"/>
      <c r="E6" s="927"/>
      <c r="F6" s="927"/>
      <c r="G6" s="2495" t="s">
        <v>2315</v>
      </c>
      <c r="H6" s="2496"/>
    </row>
    <row r="7" spans="2:8" ht="5.25" customHeight="1" thickBot="1" x14ac:dyDescent="0.25">
      <c r="B7" s="906"/>
      <c r="C7" s="905"/>
      <c r="D7" s="905"/>
      <c r="E7" s="905"/>
      <c r="F7" s="905"/>
      <c r="G7" s="905"/>
      <c r="H7" s="904"/>
    </row>
    <row r="8" spans="2:8" ht="6" customHeight="1" thickTop="1" thickBot="1" x14ac:dyDescent="0.25">
      <c r="B8" s="903"/>
      <c r="C8" s="903"/>
      <c r="D8" s="903"/>
      <c r="E8" s="903"/>
      <c r="F8" s="903"/>
      <c r="G8" s="902"/>
      <c r="H8" s="902"/>
    </row>
    <row r="9" spans="2:8" ht="24.75" customHeight="1" thickTop="1" x14ac:dyDescent="0.2">
      <c r="B9" s="2458" t="s">
        <v>1047</v>
      </c>
      <c r="C9" s="2465"/>
      <c r="D9" s="2465"/>
      <c r="E9" s="2465"/>
      <c r="F9" s="2465"/>
      <c r="G9" s="2498" t="s">
        <v>1046</v>
      </c>
      <c r="H9" s="2466"/>
    </row>
    <row r="10" spans="2:8" ht="21" customHeight="1" thickBot="1" x14ac:dyDescent="0.25">
      <c r="B10" s="2459"/>
      <c r="C10" s="2497"/>
      <c r="D10" s="2497"/>
      <c r="E10" s="2497"/>
      <c r="F10" s="2497"/>
      <c r="G10" s="2499"/>
      <c r="H10" s="2500"/>
    </row>
    <row r="11" spans="2:8" ht="55.9" customHeight="1" thickTop="1" thickBot="1" x14ac:dyDescent="0.25">
      <c r="B11" s="901" t="s">
        <v>1045</v>
      </c>
      <c r="C11" s="901" t="s">
        <v>1044</v>
      </c>
      <c r="D11" s="901" t="s">
        <v>1043</v>
      </c>
      <c r="E11" s="901" t="s">
        <v>1042</v>
      </c>
      <c r="F11" s="901" t="s">
        <v>1041</v>
      </c>
      <c r="G11" s="926" t="s">
        <v>1040</v>
      </c>
      <c r="H11" s="925" t="s">
        <v>1039</v>
      </c>
    </row>
    <row r="12" spans="2:8" ht="7.5" customHeight="1" thickTop="1" thickBot="1" x14ac:dyDescent="0.25">
      <c r="B12" s="924"/>
      <c r="C12" s="924"/>
      <c r="D12" s="924"/>
      <c r="E12" s="924"/>
      <c r="F12" s="924"/>
      <c r="G12" s="924"/>
      <c r="H12" s="924"/>
    </row>
    <row r="13" spans="2:8" ht="29.25" customHeight="1" thickTop="1" thickBot="1" x14ac:dyDescent="0.25">
      <c r="B13" s="2455" t="s">
        <v>1025</v>
      </c>
      <c r="C13" s="2456"/>
      <c r="D13" s="2456"/>
      <c r="E13" s="2456"/>
      <c r="F13" s="2456"/>
      <c r="G13" s="2456"/>
      <c r="H13" s="2457"/>
    </row>
    <row r="14" spans="2:8" ht="30" customHeight="1" thickTop="1" x14ac:dyDescent="0.2">
      <c r="B14" s="2475" t="s">
        <v>1037</v>
      </c>
      <c r="C14" s="2476"/>
      <c r="D14" s="2476"/>
      <c r="E14" s="2476"/>
      <c r="F14" s="2476"/>
      <c r="G14" s="2476"/>
      <c r="H14" s="2477"/>
    </row>
    <row r="15" spans="2:8" x14ac:dyDescent="0.2">
      <c r="B15" s="892"/>
      <c r="C15" s="915"/>
      <c r="D15" s="915"/>
      <c r="E15" s="915"/>
      <c r="F15" s="915"/>
      <c r="G15" s="893"/>
      <c r="H15" s="893"/>
    </row>
    <row r="16" spans="2:8" x14ac:dyDescent="0.2">
      <c r="B16" s="892"/>
      <c r="C16" s="915"/>
      <c r="D16" s="915"/>
      <c r="E16" s="915"/>
      <c r="F16" s="915"/>
      <c r="G16" s="893"/>
      <c r="H16" s="893"/>
    </row>
    <row r="17" spans="2:8" x14ac:dyDescent="0.2">
      <c r="B17" s="892"/>
      <c r="C17" s="915"/>
      <c r="D17" s="915"/>
      <c r="E17" s="915"/>
      <c r="F17" s="915"/>
      <c r="G17" s="893"/>
      <c r="H17" s="893"/>
    </row>
    <row r="18" spans="2:8" x14ac:dyDescent="0.2">
      <c r="B18" s="892"/>
      <c r="C18" s="915"/>
      <c r="D18" s="915"/>
      <c r="E18" s="915"/>
      <c r="F18" s="915"/>
      <c r="G18" s="893"/>
      <c r="H18" s="893"/>
    </row>
    <row r="19" spans="2:8" x14ac:dyDescent="0.2">
      <c r="B19" s="892"/>
      <c r="C19" s="915"/>
      <c r="D19" s="915"/>
      <c r="E19" s="915"/>
      <c r="F19" s="915"/>
      <c r="G19" s="893"/>
      <c r="H19" s="893"/>
    </row>
    <row r="20" spans="2:8" ht="24.75" customHeight="1" x14ac:dyDescent="0.2">
      <c r="B20" s="2478" t="s">
        <v>1036</v>
      </c>
      <c r="C20" s="2479"/>
      <c r="D20" s="2479"/>
      <c r="E20" s="2479"/>
      <c r="F20" s="2479"/>
      <c r="G20" s="2479"/>
      <c r="H20" s="2480"/>
    </row>
    <row r="21" spans="2:8" x14ac:dyDescent="0.2">
      <c r="B21" s="892"/>
      <c r="C21" s="915"/>
      <c r="D21" s="915"/>
      <c r="E21" s="915"/>
      <c r="F21" s="915"/>
      <c r="G21" s="893"/>
      <c r="H21" s="893"/>
    </row>
    <row r="22" spans="2:8" x14ac:dyDescent="0.2">
      <c r="B22" s="892"/>
      <c r="C22" s="915"/>
      <c r="D22" s="915"/>
      <c r="E22" s="915"/>
      <c r="F22" s="915"/>
      <c r="G22" s="893"/>
      <c r="H22" s="893"/>
    </row>
    <row r="23" spans="2:8" x14ac:dyDescent="0.2">
      <c r="B23" s="892"/>
      <c r="C23" s="915"/>
      <c r="D23" s="915"/>
      <c r="E23" s="915"/>
      <c r="F23" s="915"/>
      <c r="G23" s="893"/>
      <c r="H23" s="893"/>
    </row>
    <row r="24" spans="2:8" ht="30" customHeight="1" x14ac:dyDescent="0.2">
      <c r="B24" s="918"/>
      <c r="C24" s="917"/>
      <c r="D24" s="917"/>
      <c r="E24" s="917"/>
      <c r="F24" s="917"/>
      <c r="G24" s="896"/>
      <c r="H24" s="896"/>
    </row>
    <row r="25" spans="2:8" x14ac:dyDescent="0.2">
      <c r="B25" s="892"/>
      <c r="C25" s="915"/>
      <c r="D25" s="915"/>
      <c r="E25" s="915"/>
      <c r="F25" s="915"/>
      <c r="G25" s="893"/>
      <c r="H25" s="893"/>
    </row>
    <row r="26" spans="2:8" x14ac:dyDescent="0.2">
      <c r="B26" s="892"/>
      <c r="C26" s="915"/>
      <c r="D26" s="915"/>
      <c r="E26" s="915"/>
      <c r="F26" s="915"/>
      <c r="G26" s="893"/>
      <c r="H26" s="893"/>
    </row>
    <row r="27" spans="2:8" x14ac:dyDescent="0.2">
      <c r="B27" s="892"/>
      <c r="C27" s="915"/>
      <c r="D27" s="915"/>
      <c r="E27" s="915"/>
      <c r="F27" s="915"/>
      <c r="G27" s="893"/>
      <c r="H27" s="893"/>
    </row>
    <row r="28" spans="2:8" x14ac:dyDescent="0.2">
      <c r="B28" s="892"/>
      <c r="C28" s="915"/>
      <c r="D28" s="915"/>
      <c r="E28" s="915"/>
      <c r="F28" s="915"/>
      <c r="G28" s="893"/>
      <c r="H28" s="893"/>
    </row>
    <row r="29" spans="2:8" ht="25.5" customHeight="1" x14ac:dyDescent="0.2">
      <c r="B29" s="2481" t="s">
        <v>1038</v>
      </c>
      <c r="C29" s="2482"/>
      <c r="D29" s="2482"/>
      <c r="E29" s="2482"/>
      <c r="F29" s="2482"/>
      <c r="G29" s="923"/>
      <c r="H29" s="923"/>
    </row>
    <row r="30" spans="2:8" ht="4.5" customHeight="1" thickBot="1" x14ac:dyDescent="0.25">
      <c r="B30" s="922"/>
      <c r="C30" s="921"/>
      <c r="D30" s="921"/>
      <c r="E30" s="921"/>
      <c r="F30" s="921"/>
      <c r="G30" s="920"/>
      <c r="H30" s="919"/>
    </row>
    <row r="31" spans="2:8" ht="29.25" customHeight="1" thickTop="1" thickBot="1" x14ac:dyDescent="0.25">
      <c r="B31" s="2455" t="s">
        <v>1023</v>
      </c>
      <c r="C31" s="2456"/>
      <c r="D31" s="2456"/>
      <c r="E31" s="2456"/>
      <c r="F31" s="2456"/>
      <c r="G31" s="2456"/>
      <c r="H31" s="2457"/>
    </row>
    <row r="32" spans="2:8" ht="26.25" customHeight="1" thickTop="1" x14ac:dyDescent="0.2">
      <c r="B32" s="2475" t="s">
        <v>1037</v>
      </c>
      <c r="C32" s="2476"/>
      <c r="D32" s="2476"/>
      <c r="E32" s="2476"/>
      <c r="F32" s="2476"/>
      <c r="G32" s="2476"/>
      <c r="H32" s="2477"/>
    </row>
    <row r="33" spans="2:8" ht="15" customHeight="1" x14ac:dyDescent="0.2">
      <c r="B33" s="892"/>
      <c r="C33" s="917"/>
      <c r="D33" s="917"/>
      <c r="E33" s="917"/>
      <c r="F33" s="917"/>
      <c r="G33" s="893"/>
      <c r="H33" s="893"/>
    </row>
    <row r="34" spans="2:8" x14ac:dyDescent="0.2">
      <c r="B34" s="892"/>
      <c r="C34" s="915"/>
      <c r="D34" s="915"/>
      <c r="E34" s="915"/>
      <c r="F34" s="915"/>
      <c r="G34" s="893"/>
      <c r="H34" s="893"/>
    </row>
    <row r="35" spans="2:8" x14ac:dyDescent="0.2">
      <c r="B35" s="892"/>
      <c r="C35" s="915"/>
      <c r="D35" s="915"/>
      <c r="E35" s="915"/>
      <c r="F35" s="915"/>
      <c r="G35" s="893"/>
      <c r="H35" s="893"/>
    </row>
    <row r="36" spans="2:8" x14ac:dyDescent="0.2">
      <c r="B36" s="892"/>
      <c r="C36" s="915"/>
      <c r="D36" s="915"/>
      <c r="E36" s="915"/>
      <c r="F36" s="915"/>
      <c r="G36" s="893"/>
      <c r="H36" s="893"/>
    </row>
    <row r="37" spans="2:8" x14ac:dyDescent="0.2">
      <c r="B37" s="892"/>
      <c r="C37" s="915"/>
      <c r="D37" s="915"/>
      <c r="E37" s="915"/>
      <c r="F37" s="915"/>
      <c r="G37" s="893"/>
      <c r="H37" s="893"/>
    </row>
    <row r="38" spans="2:8" ht="24.75" customHeight="1" x14ac:dyDescent="0.2">
      <c r="B38" s="2478" t="s">
        <v>1036</v>
      </c>
      <c r="C38" s="2479"/>
      <c r="D38" s="2479"/>
      <c r="E38" s="2479"/>
      <c r="F38" s="2479"/>
      <c r="G38" s="2479"/>
      <c r="H38" s="2480"/>
    </row>
    <row r="39" spans="2:8" x14ac:dyDescent="0.2">
      <c r="B39" s="892"/>
      <c r="C39" s="915"/>
      <c r="D39" s="915"/>
      <c r="E39" s="915"/>
      <c r="F39" s="915"/>
      <c r="G39" s="914"/>
      <c r="H39" s="914"/>
    </row>
    <row r="40" spans="2:8" x14ac:dyDescent="0.2">
      <c r="B40" s="892"/>
      <c r="C40" s="915"/>
      <c r="D40" s="915"/>
      <c r="E40" s="915"/>
      <c r="F40" s="915"/>
      <c r="G40" s="914"/>
      <c r="H40" s="914"/>
    </row>
    <row r="41" spans="2:8" x14ac:dyDescent="0.2">
      <c r="B41" s="892"/>
      <c r="C41" s="915"/>
      <c r="D41" s="915"/>
      <c r="E41" s="915"/>
      <c r="F41" s="915"/>
      <c r="G41" s="914"/>
      <c r="H41" s="914"/>
    </row>
    <row r="42" spans="2:8" x14ac:dyDescent="0.2">
      <c r="B42" s="892"/>
      <c r="C42" s="915"/>
      <c r="D42" s="915"/>
      <c r="E42" s="915"/>
      <c r="F42" s="915"/>
      <c r="G42" s="914"/>
      <c r="H42" s="914"/>
    </row>
    <row r="43" spans="2:8" x14ac:dyDescent="0.2">
      <c r="B43" s="892"/>
      <c r="C43" s="915"/>
      <c r="D43" s="915"/>
      <c r="E43" s="915"/>
      <c r="F43" s="915"/>
      <c r="G43" s="914"/>
      <c r="H43" s="914"/>
    </row>
    <row r="44" spans="2:8" ht="20.25" customHeight="1" x14ac:dyDescent="0.2">
      <c r="B44" s="918"/>
      <c r="C44" s="917"/>
      <c r="D44" s="917"/>
      <c r="E44" s="917"/>
      <c r="F44" s="917"/>
      <c r="G44" s="916"/>
      <c r="H44" s="916"/>
    </row>
    <row r="45" spans="2:8" x14ac:dyDescent="0.2">
      <c r="B45" s="892"/>
      <c r="C45" s="915"/>
      <c r="D45" s="915"/>
      <c r="E45" s="915"/>
      <c r="F45" s="915"/>
      <c r="G45" s="914"/>
      <c r="H45" s="914"/>
    </row>
    <row r="46" spans="2:8" x14ac:dyDescent="0.2">
      <c r="B46" s="892"/>
      <c r="C46" s="915"/>
      <c r="D46" s="915"/>
      <c r="E46" s="915"/>
      <c r="F46" s="915"/>
      <c r="G46" s="914"/>
      <c r="H46" s="914"/>
    </row>
    <row r="47" spans="2:8" x14ac:dyDescent="0.2">
      <c r="B47" s="892"/>
      <c r="C47" s="915"/>
      <c r="D47" s="915"/>
      <c r="E47" s="915"/>
      <c r="F47" s="915"/>
      <c r="G47" s="914"/>
      <c r="H47" s="914"/>
    </row>
    <row r="48" spans="2:8" x14ac:dyDescent="0.2">
      <c r="B48" s="892"/>
      <c r="C48" s="915"/>
      <c r="D48" s="915"/>
      <c r="E48" s="915"/>
      <c r="F48" s="915"/>
      <c r="G48" s="914"/>
      <c r="H48" s="913"/>
    </row>
    <row r="49" spans="2:8" ht="23.25" customHeight="1" x14ac:dyDescent="0.2">
      <c r="B49" s="2481" t="s">
        <v>1035</v>
      </c>
      <c r="C49" s="2482"/>
      <c r="D49" s="2482"/>
      <c r="E49" s="2482"/>
      <c r="F49" s="2482"/>
      <c r="G49" s="912"/>
      <c r="H49" s="911"/>
    </row>
    <row r="50" spans="2:8" ht="27.75" customHeight="1" thickBot="1" x14ac:dyDescent="0.25">
      <c r="B50" s="2501" t="s">
        <v>1034</v>
      </c>
      <c r="C50" s="2502"/>
      <c r="D50" s="2502"/>
      <c r="E50" s="2502"/>
      <c r="F50" s="2503"/>
      <c r="G50" s="910"/>
      <c r="H50" s="910"/>
    </row>
    <row r="51" spans="2:8" ht="9" customHeight="1" thickTop="1" x14ac:dyDescent="0.2">
      <c r="B51" s="887"/>
      <c r="C51" s="887"/>
      <c r="D51" s="887"/>
      <c r="E51" s="887"/>
      <c r="F51" s="887"/>
      <c r="G51" s="887"/>
      <c r="H51" s="887"/>
    </row>
    <row r="52" spans="2:8" ht="15" customHeight="1" x14ac:dyDescent="0.2">
      <c r="B52" s="2464" t="s">
        <v>1020</v>
      </c>
      <c r="C52" s="2464"/>
      <c r="D52" s="2464"/>
      <c r="E52" s="2464"/>
      <c r="F52" s="2464"/>
      <c r="G52" s="2464"/>
      <c r="H52" s="2464"/>
    </row>
    <row r="53" spans="2:8" ht="15" customHeight="1" x14ac:dyDescent="0.2">
      <c r="B53" s="887"/>
      <c r="C53" s="887"/>
      <c r="D53" s="887"/>
      <c r="E53" s="887"/>
      <c r="F53" s="887"/>
      <c r="G53" s="887"/>
      <c r="H53" s="887"/>
    </row>
    <row r="54" spans="2:8" x14ac:dyDescent="0.2">
      <c r="B54" s="2454"/>
      <c r="C54" s="2454"/>
      <c r="D54" s="2454"/>
      <c r="E54" s="2454"/>
      <c r="F54" s="2454"/>
      <c r="G54" s="2454"/>
      <c r="H54" s="2454"/>
    </row>
    <row r="55" spans="2:8" x14ac:dyDescent="0.2">
      <c r="B55" s="2454"/>
      <c r="C55" s="2454"/>
      <c r="D55" s="2454"/>
      <c r="E55" s="2454"/>
      <c r="F55" s="2454"/>
      <c r="G55" s="2454"/>
      <c r="H55" s="2454"/>
    </row>
    <row r="56" spans="2:8" x14ac:dyDescent="0.2">
      <c r="B56" s="2454"/>
      <c r="C56" s="2454"/>
      <c r="D56" s="2454"/>
      <c r="E56" s="2454"/>
      <c r="F56" s="2454"/>
      <c r="G56" s="2454"/>
      <c r="H56" s="2454"/>
    </row>
    <row r="57" spans="2:8" ht="4.5" customHeight="1" x14ac:dyDescent="0.2">
      <c r="B57" s="886"/>
      <c r="C57" s="886"/>
      <c r="D57" s="886"/>
      <c r="E57" s="886"/>
      <c r="F57" s="886"/>
      <c r="G57" s="886"/>
      <c r="H57" s="886"/>
    </row>
    <row r="63" spans="2:8" x14ac:dyDescent="0.2">
      <c r="C63" s="909"/>
    </row>
    <row r="70" spans="4:4" x14ac:dyDescent="0.2">
      <c r="D70" s="909"/>
    </row>
  </sheetData>
  <mergeCells count="17">
    <mergeCell ref="B38:H38"/>
    <mergeCell ref="B49:F49"/>
    <mergeCell ref="B50:F50"/>
    <mergeCell ref="B52:H52"/>
    <mergeCell ref="B54:H56"/>
    <mergeCell ref="B2:H3"/>
    <mergeCell ref="B4:H4"/>
    <mergeCell ref="B5:H5"/>
    <mergeCell ref="G6:H6"/>
    <mergeCell ref="B9:F10"/>
    <mergeCell ref="G9:H10"/>
    <mergeCell ref="B32:H32"/>
    <mergeCell ref="B13:H13"/>
    <mergeCell ref="B14:H14"/>
    <mergeCell ref="B20:H20"/>
    <mergeCell ref="B29:F29"/>
    <mergeCell ref="B31:H31"/>
  </mergeCells>
  <pageMargins left="0.59" right="0.54" top="0.75" bottom="0.75" header="0.3" footer="0.3"/>
  <pageSetup scale="59" fitToHeight="0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111D5-83D8-4149-A644-51806E18140F}">
  <sheetPr>
    <pageSetUpPr fitToPage="1"/>
  </sheetPr>
  <dimension ref="C1:R70"/>
  <sheetViews>
    <sheetView showGridLines="0" zoomScale="55" zoomScaleNormal="55" zoomScaleSheetLayoutView="100" workbookViewId="0">
      <selection activeCell="W43" sqref="W43:W44"/>
    </sheetView>
  </sheetViews>
  <sheetFormatPr baseColWidth="10" defaultColWidth="11.42578125" defaultRowHeight="14.25" x14ac:dyDescent="0.2"/>
  <cols>
    <col min="1" max="1" width="4.85546875" style="929" customWidth="1"/>
    <col min="2" max="2" width="3.7109375" style="929" customWidth="1"/>
    <col min="3" max="3" width="18" style="929" customWidth="1"/>
    <col min="4" max="4" width="19" style="929" customWidth="1"/>
    <col min="5" max="5" width="17.7109375" style="929" customWidth="1"/>
    <col min="6" max="6" width="22.140625" style="929" customWidth="1"/>
    <col min="7" max="7" width="17.7109375" style="929" customWidth="1"/>
    <col min="8" max="8" width="18.7109375" style="929" customWidth="1"/>
    <col min="9" max="9" width="20.7109375" style="929" customWidth="1"/>
    <col min="10" max="10" width="34.28515625" style="929" customWidth="1"/>
    <col min="11" max="11" width="17.7109375" style="929" customWidth="1"/>
    <col min="12" max="12" width="18.28515625" style="929" customWidth="1"/>
    <col min="13" max="13" width="19.28515625" style="929" customWidth="1"/>
    <col min="14" max="14" width="19.42578125" style="929" customWidth="1"/>
    <col min="15" max="15" width="25.28515625" style="929" customWidth="1"/>
    <col min="16" max="16" width="19.42578125" style="929" customWidth="1"/>
    <col min="17" max="17" width="3.7109375" style="929" customWidth="1"/>
    <col min="18" max="16384" width="11.42578125" style="929"/>
  </cols>
  <sheetData>
    <row r="1" spans="3:18" ht="17.25" customHeight="1" thickBot="1" x14ac:dyDescent="0.25">
      <c r="C1" s="953"/>
      <c r="D1" s="953"/>
      <c r="E1" s="953"/>
      <c r="F1" s="953"/>
      <c r="G1" s="953"/>
      <c r="H1" s="931"/>
      <c r="I1" s="931"/>
      <c r="J1" s="931"/>
      <c r="K1" s="931"/>
      <c r="L1" s="931"/>
    </row>
    <row r="2" spans="3:18" ht="36" customHeight="1" thickTop="1" x14ac:dyDescent="0.25">
      <c r="C2" s="2504" t="s">
        <v>1067</v>
      </c>
      <c r="D2" s="2505"/>
      <c r="E2" s="2505"/>
      <c r="F2" s="2505"/>
      <c r="G2" s="2505"/>
      <c r="H2" s="2505"/>
      <c r="I2" s="2505"/>
      <c r="J2" s="2505"/>
      <c r="K2" s="2505"/>
      <c r="L2" s="2505"/>
      <c r="M2" s="2505"/>
      <c r="N2" s="2505"/>
      <c r="O2" s="2505"/>
      <c r="P2" s="2506"/>
    </row>
    <row r="3" spans="3:18" ht="15.75" customHeight="1" x14ac:dyDescent="0.2">
      <c r="C3" s="2507" t="s">
        <v>0</v>
      </c>
      <c r="D3" s="2508"/>
      <c r="E3" s="2508"/>
      <c r="F3" s="2508"/>
      <c r="G3" s="2508"/>
      <c r="H3" s="2508"/>
      <c r="I3" s="2508"/>
      <c r="J3" s="2508"/>
      <c r="K3" s="2508"/>
      <c r="L3" s="2508"/>
      <c r="M3" s="2508"/>
      <c r="N3" s="2508"/>
      <c r="O3" s="2508"/>
      <c r="P3" s="2509"/>
    </row>
    <row r="4" spans="3:18" ht="32.25" customHeight="1" thickBot="1" x14ac:dyDescent="0.3">
      <c r="C4" s="2697" t="s">
        <v>1066</v>
      </c>
      <c r="D4" s="952"/>
      <c r="E4" s="951"/>
      <c r="F4" s="951"/>
      <c r="G4" s="951"/>
      <c r="H4" s="951"/>
      <c r="I4" s="950"/>
      <c r="J4" s="950"/>
      <c r="K4" s="950"/>
      <c r="L4" s="950"/>
      <c r="M4" s="950"/>
      <c r="N4" s="949"/>
      <c r="O4" s="2510" t="s">
        <v>1095</v>
      </c>
      <c r="P4" s="2511"/>
      <c r="R4" s="938"/>
    </row>
    <row r="5" spans="3:18" ht="9" customHeight="1" thickTop="1" thickBot="1" x14ac:dyDescent="0.25">
      <c r="C5" s="948"/>
      <c r="D5" s="948"/>
      <c r="E5" s="948"/>
      <c r="F5" s="948"/>
      <c r="G5" s="948"/>
      <c r="H5" s="948"/>
      <c r="I5" s="948"/>
      <c r="J5" s="948"/>
      <c r="K5" s="948"/>
      <c r="L5" s="948"/>
      <c r="M5" s="948"/>
      <c r="N5" s="947"/>
      <c r="O5" s="947"/>
    </row>
    <row r="6" spans="3:18" s="936" customFormat="1" ht="102" customHeight="1" thickTop="1" thickBot="1" x14ac:dyDescent="0.25">
      <c r="C6" s="2698" t="s">
        <v>1065</v>
      </c>
      <c r="D6" s="2699" t="s">
        <v>1064</v>
      </c>
      <c r="E6" s="2700" t="s">
        <v>1063</v>
      </c>
      <c r="F6" s="2700" t="s">
        <v>1062</v>
      </c>
      <c r="G6" s="2700" t="s">
        <v>1061</v>
      </c>
      <c r="H6" s="2700" t="s">
        <v>1060</v>
      </c>
      <c r="I6" s="2700" t="s">
        <v>1059</v>
      </c>
      <c r="J6" s="2700" t="s">
        <v>1058</v>
      </c>
      <c r="K6" s="2700" t="s">
        <v>1057</v>
      </c>
      <c r="L6" s="2699" t="s">
        <v>1056</v>
      </c>
      <c r="M6" s="2700" t="s">
        <v>1055</v>
      </c>
      <c r="N6" s="2700" t="s">
        <v>1054</v>
      </c>
      <c r="O6" s="2700" t="s">
        <v>1053</v>
      </c>
      <c r="P6" s="2701" t="s">
        <v>1052</v>
      </c>
      <c r="Q6" s="946"/>
      <c r="R6" s="945"/>
    </row>
    <row r="7" spans="3:18" s="936" customFormat="1" ht="30" customHeight="1" thickTop="1" x14ac:dyDescent="0.2">
      <c r="C7" s="944" t="s">
        <v>999</v>
      </c>
      <c r="D7" s="2726"/>
      <c r="E7" s="2727"/>
      <c r="F7" s="2727"/>
      <c r="G7" s="2727"/>
      <c r="H7" s="2734">
        <f>+E7+F7+G7</f>
        <v>0</v>
      </c>
      <c r="I7" s="2727"/>
      <c r="J7" s="2727"/>
      <c r="K7" s="2736">
        <f t="shared" ref="K7:K18" si="0">+H7-I7</f>
        <v>0</v>
      </c>
      <c r="L7" s="2728"/>
      <c r="M7" s="2728"/>
      <c r="N7" s="2727"/>
      <c r="O7" s="2728"/>
      <c r="P7" s="2729"/>
      <c r="Q7" s="2512"/>
    </row>
    <row r="8" spans="3:18" s="936" customFormat="1" ht="30" customHeight="1" x14ac:dyDescent="0.2">
      <c r="C8" s="943" t="s">
        <v>892</v>
      </c>
      <c r="D8" s="2730"/>
      <c r="E8" s="2731"/>
      <c r="F8" s="2731"/>
      <c r="G8" s="2731"/>
      <c r="H8" s="2735">
        <f t="shared" ref="H8:H19" si="1">+E8+F8+G8</f>
        <v>0</v>
      </c>
      <c r="I8" s="2731"/>
      <c r="J8" s="2731"/>
      <c r="K8" s="2736">
        <f t="shared" si="0"/>
        <v>0</v>
      </c>
      <c r="L8" s="2728"/>
      <c r="M8" s="2732"/>
      <c r="N8" s="2731"/>
      <c r="O8" s="2732"/>
      <c r="P8" s="2733"/>
      <c r="Q8" s="2512"/>
    </row>
    <row r="9" spans="3:18" s="936" customFormat="1" ht="30" customHeight="1" x14ac:dyDescent="0.2">
      <c r="C9" s="943" t="s">
        <v>893</v>
      </c>
      <c r="D9" s="2730"/>
      <c r="E9" s="2731"/>
      <c r="F9" s="2731"/>
      <c r="G9" s="2731"/>
      <c r="H9" s="2735">
        <f t="shared" si="1"/>
        <v>0</v>
      </c>
      <c r="I9" s="2731"/>
      <c r="J9" s="2731"/>
      <c r="K9" s="2736">
        <f t="shared" si="0"/>
        <v>0</v>
      </c>
      <c r="L9" s="2728"/>
      <c r="M9" s="2732"/>
      <c r="N9" s="2731"/>
      <c r="O9" s="2732"/>
      <c r="P9" s="2733"/>
      <c r="Q9" s="2512"/>
    </row>
    <row r="10" spans="3:18" s="936" customFormat="1" ht="30" customHeight="1" x14ac:dyDescent="0.2">
      <c r="C10" s="943" t="s">
        <v>894</v>
      </c>
      <c r="D10" s="2730"/>
      <c r="E10" s="2731"/>
      <c r="F10" s="2731"/>
      <c r="G10" s="2731"/>
      <c r="H10" s="2735">
        <f t="shared" si="1"/>
        <v>0</v>
      </c>
      <c r="I10" s="2731"/>
      <c r="J10" s="2731"/>
      <c r="K10" s="2736">
        <f t="shared" si="0"/>
        <v>0</v>
      </c>
      <c r="L10" s="2728"/>
      <c r="M10" s="2732"/>
      <c r="N10" s="2731"/>
      <c r="O10" s="2732"/>
      <c r="P10" s="2733"/>
      <c r="Q10" s="2512"/>
    </row>
    <row r="11" spans="3:18" s="936" customFormat="1" ht="30" customHeight="1" x14ac:dyDescent="0.2">
      <c r="C11" s="943" t="s">
        <v>895</v>
      </c>
      <c r="D11" s="2730"/>
      <c r="E11" s="2731"/>
      <c r="F11" s="2731"/>
      <c r="G11" s="2731"/>
      <c r="H11" s="2735">
        <f t="shared" si="1"/>
        <v>0</v>
      </c>
      <c r="I11" s="2731"/>
      <c r="J11" s="2731"/>
      <c r="K11" s="2736">
        <f t="shared" si="0"/>
        <v>0</v>
      </c>
      <c r="L11" s="2728"/>
      <c r="M11" s="2732"/>
      <c r="N11" s="2731"/>
      <c r="O11" s="2732"/>
      <c r="P11" s="2733"/>
      <c r="Q11" s="2512"/>
    </row>
    <row r="12" spans="3:18" s="936" customFormat="1" ht="30" customHeight="1" x14ac:dyDescent="0.2">
      <c r="C12" s="943" t="s">
        <v>896</v>
      </c>
      <c r="D12" s="2730"/>
      <c r="E12" s="2731"/>
      <c r="F12" s="2731"/>
      <c r="G12" s="2731"/>
      <c r="H12" s="2735">
        <f t="shared" si="1"/>
        <v>0</v>
      </c>
      <c r="I12" s="2731"/>
      <c r="J12" s="2731"/>
      <c r="K12" s="2736">
        <f t="shared" si="0"/>
        <v>0</v>
      </c>
      <c r="L12" s="2728"/>
      <c r="M12" s="2732"/>
      <c r="N12" s="2731"/>
      <c r="O12" s="2732"/>
      <c r="P12" s="2733"/>
      <c r="Q12" s="2512"/>
    </row>
    <row r="13" spans="3:18" s="936" customFormat="1" ht="30" customHeight="1" x14ac:dyDescent="0.2">
      <c r="C13" s="943" t="s">
        <v>897</v>
      </c>
      <c r="D13" s="2730"/>
      <c r="E13" s="2731"/>
      <c r="F13" s="2731"/>
      <c r="G13" s="2731"/>
      <c r="H13" s="2735">
        <f t="shared" si="1"/>
        <v>0</v>
      </c>
      <c r="I13" s="2731"/>
      <c r="J13" s="2731"/>
      <c r="K13" s="2736">
        <f t="shared" si="0"/>
        <v>0</v>
      </c>
      <c r="L13" s="2728"/>
      <c r="M13" s="2732"/>
      <c r="N13" s="2731"/>
      <c r="O13" s="2732"/>
      <c r="P13" s="2733"/>
      <c r="Q13" s="2512"/>
    </row>
    <row r="14" spans="3:18" s="936" customFormat="1" ht="30" customHeight="1" x14ac:dyDescent="0.2">
      <c r="C14" s="943" t="s">
        <v>898</v>
      </c>
      <c r="D14" s="2730"/>
      <c r="E14" s="2731"/>
      <c r="F14" s="2731"/>
      <c r="G14" s="2731"/>
      <c r="H14" s="2735">
        <f t="shared" si="1"/>
        <v>0</v>
      </c>
      <c r="I14" s="2731"/>
      <c r="J14" s="2731"/>
      <c r="K14" s="2736">
        <f t="shared" si="0"/>
        <v>0</v>
      </c>
      <c r="L14" s="2728"/>
      <c r="M14" s="2732"/>
      <c r="N14" s="2731"/>
      <c r="O14" s="2732"/>
      <c r="P14" s="2733"/>
      <c r="Q14" s="2512"/>
    </row>
    <row r="15" spans="3:18" s="936" customFormat="1" ht="30" customHeight="1" x14ac:dyDescent="0.2">
      <c r="C15" s="943" t="s">
        <v>899</v>
      </c>
      <c r="D15" s="2730"/>
      <c r="E15" s="2731"/>
      <c r="F15" s="2731"/>
      <c r="G15" s="2731"/>
      <c r="H15" s="2735">
        <f t="shared" si="1"/>
        <v>0</v>
      </c>
      <c r="I15" s="2731"/>
      <c r="J15" s="2731"/>
      <c r="K15" s="2736">
        <f t="shared" si="0"/>
        <v>0</v>
      </c>
      <c r="L15" s="2728"/>
      <c r="M15" s="2732"/>
      <c r="N15" s="2732"/>
      <c r="O15" s="2732"/>
      <c r="P15" s="2733"/>
      <c r="Q15" s="2512"/>
    </row>
    <row r="16" spans="3:18" s="936" customFormat="1" ht="30" customHeight="1" x14ac:dyDescent="0.2">
      <c r="C16" s="943" t="s">
        <v>900</v>
      </c>
      <c r="D16" s="2730"/>
      <c r="E16" s="2731"/>
      <c r="F16" s="2731"/>
      <c r="G16" s="2731"/>
      <c r="H16" s="2735">
        <f t="shared" si="1"/>
        <v>0</v>
      </c>
      <c r="I16" s="2731"/>
      <c r="J16" s="2731"/>
      <c r="K16" s="2736">
        <f t="shared" si="0"/>
        <v>0</v>
      </c>
      <c r="L16" s="2728"/>
      <c r="M16" s="2732"/>
      <c r="N16" s="2731"/>
      <c r="O16" s="2732"/>
      <c r="P16" s="2733"/>
      <c r="Q16" s="2512"/>
    </row>
    <row r="17" spans="3:17" s="936" customFormat="1" ht="30" customHeight="1" x14ac:dyDescent="0.2">
      <c r="C17" s="943" t="s">
        <v>901</v>
      </c>
      <c r="D17" s="2730"/>
      <c r="E17" s="2731"/>
      <c r="F17" s="2731"/>
      <c r="G17" s="2731"/>
      <c r="H17" s="2735">
        <f t="shared" si="1"/>
        <v>0</v>
      </c>
      <c r="I17" s="2731"/>
      <c r="J17" s="2731"/>
      <c r="K17" s="2736">
        <f t="shared" si="0"/>
        <v>0</v>
      </c>
      <c r="L17" s="2728"/>
      <c r="M17" s="2732"/>
      <c r="N17" s="2731"/>
      <c r="O17" s="2732"/>
      <c r="P17" s="2733"/>
      <c r="Q17" s="2512"/>
    </row>
    <row r="18" spans="3:17" s="936" customFormat="1" ht="30" customHeight="1" x14ac:dyDescent="0.2">
      <c r="C18" s="943" t="s">
        <v>902</v>
      </c>
      <c r="D18" s="2730"/>
      <c r="E18" s="2731"/>
      <c r="F18" s="2731"/>
      <c r="G18" s="2731"/>
      <c r="H18" s="2735">
        <f t="shared" si="1"/>
        <v>0</v>
      </c>
      <c r="I18" s="2731"/>
      <c r="J18" s="2731"/>
      <c r="K18" s="2736">
        <f t="shared" si="0"/>
        <v>0</v>
      </c>
      <c r="L18" s="2728"/>
      <c r="M18" s="2732"/>
      <c r="N18" s="2732"/>
      <c r="O18" s="2732"/>
      <c r="P18" s="2733"/>
      <c r="Q18" s="942"/>
    </row>
    <row r="19" spans="3:17" s="936" customFormat="1" ht="30" customHeight="1" thickBot="1" x14ac:dyDescent="0.25">
      <c r="C19" s="941" t="s">
        <v>1051</v>
      </c>
      <c r="D19" s="940">
        <f t="shared" ref="D19:L19" si="2">SUM(D7:D18)</f>
        <v>0</v>
      </c>
      <c r="E19" s="940">
        <f t="shared" si="2"/>
        <v>0</v>
      </c>
      <c r="F19" s="2702">
        <f t="shared" si="2"/>
        <v>0</v>
      </c>
      <c r="G19" s="2702">
        <f t="shared" si="2"/>
        <v>0</v>
      </c>
      <c r="H19" s="2702">
        <f t="shared" si="2"/>
        <v>0</v>
      </c>
      <c r="I19" s="2702">
        <f t="shared" si="2"/>
        <v>0</v>
      </c>
      <c r="J19" s="2702">
        <f t="shared" si="2"/>
        <v>0</v>
      </c>
      <c r="K19" s="2702">
        <f t="shared" si="2"/>
        <v>0</v>
      </c>
      <c r="L19" s="2702">
        <f t="shared" si="2"/>
        <v>0</v>
      </c>
      <c r="M19" s="2702"/>
      <c r="N19" s="2702"/>
      <c r="O19" s="2702">
        <f>SUM(O7:O18)</f>
        <v>0</v>
      </c>
      <c r="P19" s="2703"/>
      <c r="Q19" s="931"/>
    </row>
    <row r="20" spans="3:17" ht="19.5" customHeight="1" thickTop="1" x14ac:dyDescent="0.2">
      <c r="C20" s="939" t="s">
        <v>715</v>
      </c>
      <c r="D20" s="939"/>
      <c r="E20" s="937"/>
      <c r="F20" s="937"/>
      <c r="G20" s="937"/>
      <c r="H20" s="937"/>
      <c r="I20" s="937"/>
      <c r="J20" s="937"/>
      <c r="K20" s="937"/>
      <c r="L20" s="937"/>
      <c r="M20" s="937"/>
    </row>
    <row r="21" spans="3:17" ht="19.5" customHeight="1" x14ac:dyDescent="0.25">
      <c r="C21" s="938" t="s">
        <v>1050</v>
      </c>
      <c r="D21" s="938"/>
      <c r="E21" s="937"/>
      <c r="F21" s="937"/>
      <c r="G21" s="937"/>
      <c r="H21" s="937"/>
      <c r="I21" s="937"/>
      <c r="J21" s="937"/>
      <c r="K21" s="937"/>
      <c r="L21" s="937"/>
      <c r="M21" s="937"/>
    </row>
    <row r="22" spans="3:17" ht="19.5" customHeight="1" x14ac:dyDescent="0.25">
      <c r="C22" s="938" t="s">
        <v>1049</v>
      </c>
      <c r="D22" s="938"/>
      <c r="E22" s="937"/>
      <c r="F22" s="937"/>
      <c r="G22" s="937"/>
      <c r="H22" s="937"/>
      <c r="I22" s="937"/>
      <c r="J22" s="937"/>
      <c r="K22" s="937"/>
      <c r="L22" s="937"/>
      <c r="M22" s="937"/>
    </row>
    <row r="23" spans="3:17" s="936" customFormat="1" ht="17.25" customHeight="1" x14ac:dyDescent="0.25">
      <c r="C23" s="931"/>
      <c r="D23" s="931"/>
      <c r="E23" s="935"/>
      <c r="F23" s="934"/>
      <c r="G23" s="933"/>
      <c r="H23" s="933"/>
      <c r="I23" s="932"/>
      <c r="J23" s="932"/>
      <c r="K23" s="931"/>
      <c r="L23" s="931"/>
      <c r="M23" s="931"/>
    </row>
    <row r="24" spans="3:17" ht="17.25" customHeight="1" x14ac:dyDescent="0.25">
      <c r="C24" s="931"/>
      <c r="D24" s="931"/>
      <c r="E24" s="935"/>
      <c r="F24" s="934"/>
      <c r="G24" s="933"/>
      <c r="H24" s="933"/>
      <c r="I24" s="932"/>
      <c r="J24" s="932"/>
      <c r="K24" s="931"/>
      <c r="L24" s="931"/>
    </row>
    <row r="25" spans="3:17" ht="7.5" customHeight="1" x14ac:dyDescent="0.2"/>
    <row r="34" spans="10:10" ht="15" x14ac:dyDescent="0.25">
      <c r="J34" s="2759"/>
    </row>
    <row r="63" spans="5:5" x14ac:dyDescent="0.2">
      <c r="E63" s="930"/>
    </row>
    <row r="70" spans="6:6" x14ac:dyDescent="0.2">
      <c r="F70" s="930"/>
    </row>
  </sheetData>
  <mergeCells count="4">
    <mergeCell ref="C2:P2"/>
    <mergeCell ref="C3:P3"/>
    <mergeCell ref="O4:P4"/>
    <mergeCell ref="Q7:Q17"/>
  </mergeCells>
  <printOptions horizontalCentered="1"/>
  <pageMargins left="0.59055118110236227" right="0.55118110236220474" top="0.39370078740157483" bottom="0.43307086614173229" header="0.31496062992125984" footer="0.31496062992125984"/>
  <pageSetup scale="43" fitToHeight="0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E657B-A33A-4175-8075-A65E7C0CB519}">
  <sheetPr>
    <pageSetUpPr fitToPage="1"/>
  </sheetPr>
  <dimension ref="B1:N69"/>
  <sheetViews>
    <sheetView showGridLines="0" zoomScale="55" zoomScaleNormal="55" zoomScaleSheetLayoutView="100" workbookViewId="0">
      <selection activeCell="J22" sqref="J22"/>
    </sheetView>
  </sheetViews>
  <sheetFormatPr baseColWidth="10" defaultColWidth="11.42578125" defaultRowHeight="15" x14ac:dyDescent="0.25"/>
  <cols>
    <col min="1" max="1" width="1.28515625" style="938" customWidth="1"/>
    <col min="2" max="2" width="25.7109375" style="938" customWidth="1"/>
    <col min="3" max="3" width="25" style="938" customWidth="1"/>
    <col min="4" max="4" width="27.85546875" style="938" customWidth="1"/>
    <col min="5" max="5" width="25.7109375" style="938" customWidth="1"/>
    <col min="6" max="6" width="24.85546875" style="938" customWidth="1"/>
    <col min="7" max="7" width="19" style="938" customWidth="1"/>
    <col min="8" max="8" width="22" style="938" customWidth="1"/>
    <col min="9" max="9" width="21" style="938" customWidth="1"/>
    <col min="10" max="10" width="24.85546875" style="938" customWidth="1"/>
    <col min="11" max="11" width="19.28515625" style="938" customWidth="1"/>
    <col min="12" max="12" width="25.7109375" style="938" customWidth="1"/>
    <col min="13" max="13" width="4.140625" style="938" customWidth="1"/>
    <col min="14" max="14" width="24.28515625" style="938" customWidth="1"/>
    <col min="15" max="16384" width="11.42578125" style="938"/>
  </cols>
  <sheetData>
    <row r="1" spans="2:13" ht="5.25" customHeight="1" thickBot="1" x14ac:dyDescent="0.3">
      <c r="B1" s="972"/>
      <c r="C1" s="972"/>
      <c r="D1" s="972"/>
      <c r="E1" s="972"/>
      <c r="F1" s="972"/>
      <c r="G1" s="972"/>
      <c r="H1" s="972"/>
      <c r="I1" s="971"/>
      <c r="J1" s="971"/>
      <c r="K1" s="971"/>
      <c r="L1" s="971"/>
    </row>
    <row r="2" spans="2:13" ht="38.25" customHeight="1" thickTop="1" x14ac:dyDescent="0.25">
      <c r="B2" s="2513" t="s">
        <v>1082</v>
      </c>
      <c r="C2" s="2514"/>
      <c r="D2" s="2514"/>
      <c r="E2" s="2514"/>
      <c r="F2" s="2514"/>
      <c r="G2" s="2514"/>
      <c r="H2" s="2514"/>
      <c r="I2" s="2514"/>
      <c r="J2" s="2514"/>
      <c r="K2" s="2514"/>
      <c r="L2" s="2515"/>
      <c r="M2" s="970"/>
    </row>
    <row r="3" spans="2:13" ht="16.5" customHeight="1" x14ac:dyDescent="0.25">
      <c r="B3" s="2516" t="s">
        <v>0</v>
      </c>
      <c r="C3" s="2517"/>
      <c r="D3" s="2517"/>
      <c r="E3" s="2517"/>
      <c r="F3" s="2517"/>
      <c r="G3" s="2517"/>
      <c r="H3" s="2517"/>
      <c r="I3" s="2517"/>
      <c r="J3" s="2517"/>
      <c r="K3" s="2517"/>
      <c r="L3" s="2518"/>
      <c r="M3" s="970"/>
    </row>
    <row r="4" spans="2:13" ht="42" customHeight="1" thickBot="1" x14ac:dyDescent="0.3">
      <c r="B4" s="2704" t="s">
        <v>1081</v>
      </c>
      <c r="C4" s="2519"/>
      <c r="D4" s="1833"/>
      <c r="E4" s="1833"/>
      <c r="F4" s="1833"/>
      <c r="G4" s="1833"/>
      <c r="H4" s="1833"/>
      <c r="I4" s="1833"/>
      <c r="J4" s="1833"/>
      <c r="K4" s="2519" t="s">
        <v>1080</v>
      </c>
      <c r="L4" s="2520"/>
      <c r="M4" s="969"/>
    </row>
    <row r="5" spans="2:13" ht="5.25" customHeight="1" thickTop="1" thickBot="1" x14ac:dyDescent="0.3">
      <c r="B5" s="1833"/>
      <c r="C5" s="1833"/>
      <c r="D5" s="1833"/>
      <c r="E5" s="1833"/>
      <c r="F5" s="1833"/>
      <c r="G5" s="1833"/>
      <c r="H5" s="1833"/>
      <c r="I5" s="1833"/>
      <c r="J5" s="1833"/>
      <c r="K5" s="1833"/>
      <c r="L5" s="1833"/>
      <c r="M5" s="969"/>
    </row>
    <row r="6" spans="2:13" ht="90" customHeight="1" thickTop="1" thickBot="1" x14ac:dyDescent="0.3">
      <c r="B6" s="2705" t="s">
        <v>1005</v>
      </c>
      <c r="C6" s="2706" t="s">
        <v>1079</v>
      </c>
      <c r="D6" s="2706" t="s">
        <v>1078</v>
      </c>
      <c r="E6" s="2706" t="s">
        <v>2337</v>
      </c>
      <c r="F6" s="2706" t="s">
        <v>1077</v>
      </c>
      <c r="G6" s="2706" t="s">
        <v>1076</v>
      </c>
      <c r="H6" s="2706" t="s">
        <v>1075</v>
      </c>
      <c r="I6" s="2706" t="s">
        <v>1074</v>
      </c>
      <c r="J6" s="2706" t="s">
        <v>1073</v>
      </c>
      <c r="K6" s="2706" t="s">
        <v>1072</v>
      </c>
      <c r="L6" s="2707" t="s">
        <v>1071</v>
      </c>
      <c r="M6" s="968"/>
    </row>
    <row r="7" spans="2:13" ht="30" customHeight="1" thickTop="1" x14ac:dyDescent="0.25">
      <c r="B7" s="967" t="s">
        <v>891</v>
      </c>
      <c r="C7" s="2737"/>
      <c r="D7" s="2737"/>
      <c r="E7" s="2737"/>
      <c r="F7" s="2737"/>
      <c r="G7" s="2738"/>
      <c r="H7" s="2739"/>
      <c r="I7" s="2750">
        <f t="shared" ref="I7:I18" si="0">+C7+D7+F7+E7+G7-H7</f>
        <v>0</v>
      </c>
      <c r="J7" s="2739"/>
      <c r="K7" s="2738"/>
      <c r="L7" s="2753">
        <f t="shared" ref="L7:L18" si="1">I7-J7</f>
        <v>0</v>
      </c>
      <c r="M7" s="964"/>
    </row>
    <row r="8" spans="2:13" ht="30" customHeight="1" x14ac:dyDescent="0.25">
      <c r="B8" s="966" t="s">
        <v>892</v>
      </c>
      <c r="C8" s="2740"/>
      <c r="D8" s="2740"/>
      <c r="E8" s="2740"/>
      <c r="F8" s="2740"/>
      <c r="G8" s="2741"/>
      <c r="H8" s="2742"/>
      <c r="I8" s="2751">
        <f t="shared" si="0"/>
        <v>0</v>
      </c>
      <c r="J8" s="2742"/>
      <c r="K8" s="2741"/>
      <c r="L8" s="2754">
        <f t="shared" si="1"/>
        <v>0</v>
      </c>
      <c r="M8" s="964"/>
    </row>
    <row r="9" spans="2:13" ht="30" customHeight="1" x14ac:dyDescent="0.25">
      <c r="B9" s="966" t="s">
        <v>893</v>
      </c>
      <c r="C9" s="2740"/>
      <c r="D9" s="2740"/>
      <c r="E9" s="2740"/>
      <c r="F9" s="2740"/>
      <c r="G9" s="2741"/>
      <c r="H9" s="2742"/>
      <c r="I9" s="2751">
        <f t="shared" si="0"/>
        <v>0</v>
      </c>
      <c r="J9" s="2742"/>
      <c r="K9" s="2741"/>
      <c r="L9" s="2754">
        <f t="shared" si="1"/>
        <v>0</v>
      </c>
      <c r="M9" s="964"/>
    </row>
    <row r="10" spans="2:13" ht="30" customHeight="1" x14ac:dyDescent="0.25">
      <c r="B10" s="966" t="s">
        <v>894</v>
      </c>
      <c r="C10" s="2740"/>
      <c r="D10" s="2740"/>
      <c r="E10" s="2740"/>
      <c r="F10" s="2740"/>
      <c r="G10" s="2741"/>
      <c r="H10" s="2742"/>
      <c r="I10" s="2751">
        <f t="shared" si="0"/>
        <v>0</v>
      </c>
      <c r="J10" s="2742"/>
      <c r="K10" s="2741"/>
      <c r="L10" s="2754">
        <f t="shared" si="1"/>
        <v>0</v>
      </c>
      <c r="M10" s="964"/>
    </row>
    <row r="11" spans="2:13" ht="30" customHeight="1" x14ac:dyDescent="0.25">
      <c r="B11" s="966" t="s">
        <v>895</v>
      </c>
      <c r="C11" s="2740"/>
      <c r="D11" s="2740"/>
      <c r="E11" s="2740"/>
      <c r="F11" s="2740"/>
      <c r="G11" s="2742"/>
      <c r="H11" s="2742"/>
      <c r="I11" s="2751">
        <f t="shared" si="0"/>
        <v>0</v>
      </c>
      <c r="J11" s="2742"/>
      <c r="K11" s="2741"/>
      <c r="L11" s="2754">
        <f t="shared" si="1"/>
        <v>0</v>
      </c>
      <c r="M11" s="964"/>
    </row>
    <row r="12" spans="2:13" ht="30" customHeight="1" x14ac:dyDescent="0.25">
      <c r="B12" s="966" t="s">
        <v>896</v>
      </c>
      <c r="C12" s="2740"/>
      <c r="D12" s="2740"/>
      <c r="E12" s="2740"/>
      <c r="F12" s="2740"/>
      <c r="G12" s="2742"/>
      <c r="H12" s="2742"/>
      <c r="I12" s="2751">
        <f t="shared" si="0"/>
        <v>0</v>
      </c>
      <c r="J12" s="2742"/>
      <c r="K12" s="2741"/>
      <c r="L12" s="2754">
        <f t="shared" si="1"/>
        <v>0</v>
      </c>
      <c r="M12" s="964"/>
    </row>
    <row r="13" spans="2:13" ht="30" customHeight="1" x14ac:dyDescent="0.25">
      <c r="B13" s="966" t="s">
        <v>897</v>
      </c>
      <c r="C13" s="2740"/>
      <c r="D13" s="2740"/>
      <c r="E13" s="2740"/>
      <c r="F13" s="2740"/>
      <c r="G13" s="2742"/>
      <c r="H13" s="2742"/>
      <c r="I13" s="2751">
        <f t="shared" si="0"/>
        <v>0</v>
      </c>
      <c r="J13" s="2742"/>
      <c r="K13" s="2741"/>
      <c r="L13" s="2754">
        <f t="shared" si="1"/>
        <v>0</v>
      </c>
      <c r="M13" s="964"/>
    </row>
    <row r="14" spans="2:13" ht="30" customHeight="1" x14ac:dyDescent="0.25">
      <c r="B14" s="966" t="s">
        <v>898</v>
      </c>
      <c r="C14" s="2740"/>
      <c r="D14" s="2740"/>
      <c r="E14" s="2740"/>
      <c r="F14" s="2740"/>
      <c r="G14" s="2742"/>
      <c r="H14" s="2742"/>
      <c r="I14" s="2751">
        <f t="shared" si="0"/>
        <v>0</v>
      </c>
      <c r="J14" s="2742"/>
      <c r="K14" s="2741"/>
      <c r="L14" s="2754">
        <f t="shared" si="1"/>
        <v>0</v>
      </c>
      <c r="M14" s="964"/>
    </row>
    <row r="15" spans="2:13" ht="30" customHeight="1" x14ac:dyDescent="0.25">
      <c r="B15" s="966" t="s">
        <v>899</v>
      </c>
      <c r="C15" s="2740"/>
      <c r="D15" s="2740"/>
      <c r="E15" s="2740"/>
      <c r="F15" s="2740"/>
      <c r="G15" s="2742"/>
      <c r="H15" s="2742"/>
      <c r="I15" s="2751">
        <f t="shared" si="0"/>
        <v>0</v>
      </c>
      <c r="J15" s="2742"/>
      <c r="K15" s="2741"/>
      <c r="L15" s="2754">
        <f t="shared" si="1"/>
        <v>0</v>
      </c>
      <c r="M15" s="964"/>
    </row>
    <row r="16" spans="2:13" ht="30" customHeight="1" x14ac:dyDescent="0.25">
      <c r="B16" s="966" t="s">
        <v>900</v>
      </c>
      <c r="C16" s="2740"/>
      <c r="D16" s="2740"/>
      <c r="E16" s="2740"/>
      <c r="F16" s="2740"/>
      <c r="G16" s="2742"/>
      <c r="H16" s="2742"/>
      <c r="I16" s="2751">
        <f t="shared" si="0"/>
        <v>0</v>
      </c>
      <c r="J16" s="2742"/>
      <c r="K16" s="2741"/>
      <c r="L16" s="2754">
        <f t="shared" si="1"/>
        <v>0</v>
      </c>
      <c r="M16" s="964"/>
    </row>
    <row r="17" spans="2:14" ht="30" customHeight="1" x14ac:dyDescent="0.25">
      <c r="B17" s="966" t="s">
        <v>901</v>
      </c>
      <c r="C17" s="2740"/>
      <c r="D17" s="2740"/>
      <c r="E17" s="2740"/>
      <c r="F17" s="2740"/>
      <c r="G17" s="2743"/>
      <c r="H17" s="2744"/>
      <c r="I17" s="2751">
        <f t="shared" si="0"/>
        <v>0</v>
      </c>
      <c r="J17" s="2742"/>
      <c r="K17" s="2741"/>
      <c r="L17" s="2754">
        <f t="shared" si="1"/>
        <v>0</v>
      </c>
      <c r="M17" s="964"/>
    </row>
    <row r="18" spans="2:14" ht="30" customHeight="1" thickBot="1" x14ac:dyDescent="0.3">
      <c r="B18" s="965" t="s">
        <v>902</v>
      </c>
      <c r="C18" s="2745"/>
      <c r="D18" s="2745"/>
      <c r="E18" s="2745"/>
      <c r="F18" s="2745"/>
      <c r="G18" s="2746"/>
      <c r="H18" s="2747"/>
      <c r="I18" s="2752">
        <f t="shared" si="0"/>
        <v>0</v>
      </c>
      <c r="J18" s="2747"/>
      <c r="K18" s="2746"/>
      <c r="L18" s="2755">
        <f t="shared" si="1"/>
        <v>0</v>
      </c>
      <c r="M18" s="964"/>
    </row>
    <row r="19" spans="2:14" ht="30" customHeight="1" thickTop="1" thickBot="1" x14ac:dyDescent="0.3">
      <c r="B19" s="2708" t="s">
        <v>1070</v>
      </c>
      <c r="C19" s="2748">
        <f t="shared" ref="C19:J19" si="2">SUM(C7:C18)</f>
        <v>0</v>
      </c>
      <c r="D19" s="2748">
        <f t="shared" si="2"/>
        <v>0</v>
      </c>
      <c r="E19" s="2748">
        <f t="shared" si="2"/>
        <v>0</v>
      </c>
      <c r="F19" s="2748">
        <f t="shared" si="2"/>
        <v>0</v>
      </c>
      <c r="G19" s="2748">
        <f t="shared" si="2"/>
        <v>0</v>
      </c>
      <c r="H19" s="2748">
        <f t="shared" si="2"/>
        <v>0</v>
      </c>
      <c r="I19" s="2748">
        <f t="shared" si="2"/>
        <v>0</v>
      </c>
      <c r="J19" s="2748">
        <f t="shared" si="2"/>
        <v>0</v>
      </c>
      <c r="K19" s="2748"/>
      <c r="L19" s="2749">
        <f>SUM(L7:L18)</f>
        <v>0</v>
      </c>
      <c r="M19" s="963"/>
    </row>
    <row r="20" spans="2:14" ht="24.95" customHeight="1" thickTop="1" thickBot="1" x14ac:dyDescent="0.3">
      <c r="B20" s="2521" t="s">
        <v>881</v>
      </c>
      <c r="C20" s="2521"/>
      <c r="D20" s="2521"/>
      <c r="E20" s="2521"/>
      <c r="F20" s="2521"/>
      <c r="G20" s="2521"/>
      <c r="H20" s="2521"/>
      <c r="I20" s="2521"/>
      <c r="J20" s="2521"/>
      <c r="K20" s="2521"/>
      <c r="L20" s="2521"/>
    </row>
    <row r="21" spans="2:14" ht="33" customHeight="1" thickTop="1" x14ac:dyDescent="0.25">
      <c r="B21" s="2709" t="s">
        <v>1069</v>
      </c>
      <c r="C21" s="2710"/>
      <c r="D21" s="2710"/>
      <c r="E21" s="2710"/>
      <c r="F21" s="2710"/>
      <c r="G21" s="2711"/>
      <c r="H21" s="2712"/>
      <c r="I21" s="2713"/>
      <c r="J21" s="957"/>
      <c r="K21" s="957"/>
      <c r="L21" s="957"/>
    </row>
    <row r="22" spans="2:14" ht="40.5" customHeight="1" thickBot="1" x14ac:dyDescent="0.3">
      <c r="B22" s="962" t="s">
        <v>1068</v>
      </c>
      <c r="C22" s="961"/>
      <c r="D22" s="961"/>
      <c r="E22" s="961"/>
      <c r="F22" s="961"/>
      <c r="G22" s="960"/>
      <c r="H22" s="959"/>
      <c r="I22" s="958"/>
      <c r="J22" s="957"/>
      <c r="K22" s="957"/>
      <c r="L22" s="957"/>
    </row>
    <row r="23" spans="2:14" ht="24.95" customHeight="1" thickTop="1" x14ac:dyDescent="0.25">
      <c r="B23" s="938" t="s">
        <v>2421</v>
      </c>
    </row>
    <row r="25" spans="2:14" s="955" customFormat="1" x14ac:dyDescent="0.25">
      <c r="B25" s="956"/>
      <c r="C25" s="956"/>
      <c r="D25" s="956"/>
      <c r="E25" s="956"/>
      <c r="F25" s="956"/>
      <c r="G25" s="956"/>
      <c r="H25" s="956"/>
      <c r="I25" s="956"/>
      <c r="J25" s="956"/>
      <c r="K25" s="956"/>
      <c r="L25" s="956"/>
      <c r="M25" s="956"/>
      <c r="N25" s="956"/>
    </row>
    <row r="26" spans="2:14" s="955" customFormat="1" x14ac:dyDescent="0.25">
      <c r="B26" s="956"/>
      <c r="C26" s="956"/>
      <c r="D26" s="956"/>
      <c r="E26" s="956"/>
      <c r="F26" s="956"/>
      <c r="G26" s="956"/>
      <c r="H26" s="956"/>
      <c r="I26" s="956"/>
      <c r="J26" s="956"/>
      <c r="K26" s="956"/>
      <c r="L26" s="956"/>
      <c r="M26" s="956"/>
      <c r="N26" s="956"/>
    </row>
    <row r="27" spans="2:14" s="955" customFormat="1" ht="7.9" customHeight="1" x14ac:dyDescent="0.25">
      <c r="B27" s="956"/>
      <c r="C27" s="956"/>
      <c r="D27" s="956"/>
      <c r="E27" s="956"/>
      <c r="F27" s="956"/>
      <c r="G27" s="956"/>
      <c r="H27" s="956"/>
      <c r="I27" s="956"/>
      <c r="J27" s="956"/>
      <c r="K27" s="956"/>
      <c r="L27" s="956"/>
      <c r="M27" s="956"/>
      <c r="N27" s="956"/>
    </row>
    <row r="28" spans="2:14" ht="4.5" customHeight="1" x14ac:dyDescent="0.25"/>
    <row r="36" spans="5:5" x14ac:dyDescent="0.25">
      <c r="E36" s="2759"/>
    </row>
    <row r="62" spans="3:3" x14ac:dyDescent="0.25">
      <c r="C62" s="954"/>
    </row>
    <row r="69" spans="4:4" x14ac:dyDescent="0.25">
      <c r="D69" s="954"/>
    </row>
  </sheetData>
  <mergeCells count="5">
    <mergeCell ref="B2:L2"/>
    <mergeCell ref="B3:L3"/>
    <mergeCell ref="B4:C4"/>
    <mergeCell ref="K4:L4"/>
    <mergeCell ref="B20:L20"/>
  </mergeCells>
  <pageMargins left="0.59055118110236227" right="0.15748031496062992" top="0.39370078740157483" bottom="0.43307086614173229" header="0.31496062992125984" footer="0.31496062992125984"/>
  <pageSetup scale="49" fitToHeight="0" orientation="landscape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48ECF-3B48-4798-8CA8-2D624F5898AF}">
  <sheetPr>
    <pageSetUpPr fitToPage="1"/>
  </sheetPr>
  <dimension ref="A1:W38"/>
  <sheetViews>
    <sheetView showGridLines="0" topLeftCell="A10" zoomScale="70" zoomScaleNormal="70" zoomScaleSheetLayoutView="110" workbookViewId="0">
      <selection activeCell="G39" sqref="G39"/>
    </sheetView>
  </sheetViews>
  <sheetFormatPr baseColWidth="10" defaultColWidth="11.42578125" defaultRowHeight="14.25" x14ac:dyDescent="0.2"/>
  <cols>
    <col min="1" max="1" width="0.85546875" style="929" customWidth="1"/>
    <col min="2" max="2" width="13.28515625" style="929" customWidth="1"/>
    <col min="3" max="3" width="21.7109375" style="929" customWidth="1"/>
    <col min="4" max="4" width="24.140625" style="929" customWidth="1"/>
    <col min="5" max="5" width="27" style="929" customWidth="1"/>
    <col min="6" max="6" width="18.140625" style="929" customWidth="1"/>
    <col min="7" max="7" width="15.42578125" style="929" customWidth="1"/>
    <col min="8" max="8" width="15" style="929" customWidth="1"/>
    <col min="9" max="9" width="21.5703125" style="929" customWidth="1"/>
    <col min="10" max="10" width="15.42578125" style="929" customWidth="1"/>
    <col min="11" max="11" width="16.28515625" style="929" customWidth="1"/>
    <col min="12" max="12" width="20" style="929" customWidth="1"/>
    <col min="13" max="13" width="18.140625" style="929" customWidth="1"/>
    <col min="14" max="14" width="19" style="929" customWidth="1"/>
    <col min="15" max="15" width="29.28515625" style="929" customWidth="1"/>
    <col min="16" max="16" width="16.28515625" style="929" customWidth="1"/>
    <col min="17" max="17" width="16.5703125" style="929" customWidth="1"/>
    <col min="18" max="18" width="21.85546875" style="929" customWidth="1"/>
    <col min="19" max="19" width="17.140625" style="929" customWidth="1"/>
    <col min="20" max="20" width="23.85546875" style="929" customWidth="1"/>
    <col min="21" max="21" width="6.28515625" style="929" customWidth="1"/>
    <col min="22" max="22" width="11.28515625" style="929" customWidth="1"/>
    <col min="23" max="23" width="12.140625" style="929" customWidth="1"/>
    <col min="24" max="24" width="1.85546875" style="929" customWidth="1"/>
    <col min="25" max="16384" width="11.42578125" style="929"/>
  </cols>
  <sheetData>
    <row r="1" spans="1:22" ht="4.5" customHeight="1" thickBot="1" x14ac:dyDescent="0.25">
      <c r="A1" s="929" t="s">
        <v>1094</v>
      </c>
      <c r="B1" s="987"/>
      <c r="C1" s="987"/>
      <c r="D1" s="987"/>
      <c r="E1" s="987"/>
      <c r="F1" s="987"/>
      <c r="G1" s="987"/>
      <c r="H1" s="987"/>
      <c r="I1" s="987"/>
      <c r="J1" s="987"/>
      <c r="K1" s="987"/>
      <c r="L1" s="987"/>
      <c r="M1" s="987"/>
      <c r="N1" s="987"/>
      <c r="O1" s="987"/>
      <c r="P1" s="987"/>
      <c r="Q1" s="987"/>
      <c r="R1" s="987"/>
      <c r="S1" s="987"/>
      <c r="T1" s="987"/>
    </row>
    <row r="2" spans="1:22" ht="33" customHeight="1" thickTop="1" x14ac:dyDescent="0.25">
      <c r="B2" s="2527" t="s">
        <v>369</v>
      </c>
      <c r="C2" s="2528"/>
      <c r="D2" s="2528"/>
      <c r="E2" s="2528"/>
      <c r="F2" s="2528"/>
      <c r="G2" s="2528"/>
      <c r="H2" s="2528"/>
      <c r="I2" s="2528"/>
      <c r="J2" s="2528"/>
      <c r="K2" s="2528"/>
      <c r="L2" s="2528"/>
      <c r="M2" s="2528"/>
      <c r="N2" s="2528"/>
      <c r="O2" s="2528"/>
      <c r="P2" s="2528"/>
      <c r="Q2" s="2528"/>
      <c r="R2" s="2528"/>
      <c r="S2" s="2528"/>
      <c r="T2" s="2529"/>
      <c r="U2" s="988"/>
      <c r="V2" s="988"/>
    </row>
    <row r="3" spans="1:22" ht="29.25" customHeight="1" x14ac:dyDescent="0.2">
      <c r="B3" s="992"/>
      <c r="C3" s="992"/>
      <c r="D3" s="2530" t="s">
        <v>1093</v>
      </c>
      <c r="E3" s="2530"/>
      <c r="F3" s="2530"/>
      <c r="G3" s="2530"/>
      <c r="H3" s="2530"/>
      <c r="I3" s="2530"/>
      <c r="J3" s="2530"/>
      <c r="K3" s="2530"/>
      <c r="L3" s="2530"/>
      <c r="M3" s="2530"/>
      <c r="N3" s="2530"/>
      <c r="O3" s="2530"/>
      <c r="P3" s="2530"/>
      <c r="Q3" s="2530"/>
      <c r="R3" s="2530"/>
      <c r="S3" s="2530"/>
      <c r="T3" s="2531"/>
      <c r="U3" s="988"/>
      <c r="V3" s="988"/>
    </row>
    <row r="4" spans="1:22" ht="27" customHeight="1" x14ac:dyDescent="0.2">
      <c r="A4" s="987"/>
      <c r="B4" s="2532" t="s">
        <v>1092</v>
      </c>
      <c r="C4" s="2533"/>
      <c r="D4" s="2533"/>
      <c r="E4" s="2533"/>
      <c r="F4" s="2533"/>
      <c r="G4" s="2533"/>
      <c r="H4" s="2533"/>
      <c r="I4" s="2533"/>
      <c r="J4" s="2533"/>
      <c r="K4" s="2533"/>
      <c r="L4" s="2533"/>
      <c r="M4" s="2533"/>
      <c r="N4" s="2533"/>
      <c r="O4" s="2533"/>
      <c r="P4" s="2533"/>
      <c r="Q4" s="2533"/>
      <c r="R4" s="2533"/>
      <c r="S4" s="2533"/>
      <c r="T4" s="2534"/>
      <c r="U4" s="991"/>
      <c r="V4" s="988"/>
    </row>
    <row r="5" spans="1:22" ht="22.5" customHeight="1" thickBot="1" x14ac:dyDescent="0.25">
      <c r="A5" s="987"/>
      <c r="B5" s="2756" t="s">
        <v>2422</v>
      </c>
      <c r="C5" s="2757"/>
      <c r="D5" s="2757"/>
      <c r="E5" s="2757"/>
      <c r="F5" s="990"/>
      <c r="G5" s="990"/>
      <c r="H5" s="990"/>
      <c r="I5" s="990"/>
      <c r="J5" s="990"/>
      <c r="K5" s="990"/>
      <c r="L5" s="990"/>
      <c r="M5" s="990"/>
      <c r="N5" s="990"/>
      <c r="O5" s="990"/>
      <c r="P5" s="990"/>
      <c r="Q5" s="990"/>
      <c r="R5" s="2535" t="s">
        <v>1090</v>
      </c>
      <c r="S5" s="2535"/>
      <c r="T5" s="2536"/>
      <c r="U5" s="989"/>
      <c r="V5" s="988"/>
    </row>
    <row r="6" spans="1:22" ht="7.5" customHeight="1" thickTop="1" thickBot="1" x14ac:dyDescent="0.3">
      <c r="B6" s="987"/>
      <c r="C6" s="987"/>
      <c r="T6" s="986"/>
    </row>
    <row r="7" spans="1:22" ht="57" customHeight="1" thickTop="1" x14ac:dyDescent="0.2">
      <c r="B7" s="2537" t="s">
        <v>2316</v>
      </c>
      <c r="C7" s="2538"/>
      <c r="D7" s="2541" t="s">
        <v>1089</v>
      </c>
      <c r="E7" s="2541"/>
      <c r="F7" s="2541"/>
      <c r="G7" s="2542" t="s">
        <v>1088</v>
      </c>
      <c r="H7" s="2544" t="s">
        <v>2317</v>
      </c>
      <c r="I7" s="2545"/>
      <c r="J7" s="2545"/>
      <c r="K7" s="2545"/>
      <c r="L7" s="2545"/>
      <c r="M7" s="2545"/>
      <c r="N7" s="2546"/>
      <c r="O7" s="2542" t="s">
        <v>2318</v>
      </c>
      <c r="P7" s="2541" t="s">
        <v>1087</v>
      </c>
      <c r="Q7" s="2541"/>
      <c r="R7" s="2541"/>
      <c r="S7" s="2541" t="s">
        <v>2319</v>
      </c>
      <c r="T7" s="2548" t="s">
        <v>2320</v>
      </c>
    </row>
    <row r="8" spans="1:22" ht="148.5" customHeight="1" x14ac:dyDescent="0.2">
      <c r="B8" s="2539"/>
      <c r="C8" s="2540"/>
      <c r="D8" s="1835" t="s">
        <v>1086</v>
      </c>
      <c r="E8" s="1835" t="s">
        <v>1085</v>
      </c>
      <c r="F8" s="1835" t="s">
        <v>1084</v>
      </c>
      <c r="G8" s="2543"/>
      <c r="H8" s="1834" t="s">
        <v>1184</v>
      </c>
      <c r="I8" s="1834" t="s">
        <v>2321</v>
      </c>
      <c r="J8" s="1834" t="s">
        <v>1146</v>
      </c>
      <c r="K8" s="1834" t="s">
        <v>1145</v>
      </c>
      <c r="L8" s="1834" t="s">
        <v>2322</v>
      </c>
      <c r="M8" s="1834" t="s">
        <v>2323</v>
      </c>
      <c r="N8" s="1834" t="s">
        <v>2324</v>
      </c>
      <c r="O8" s="2543"/>
      <c r="P8" s="1835" t="s">
        <v>2325</v>
      </c>
      <c r="Q8" s="1835" t="s">
        <v>2326</v>
      </c>
      <c r="R8" s="1835" t="s">
        <v>2327</v>
      </c>
      <c r="S8" s="2547"/>
      <c r="T8" s="2549"/>
    </row>
    <row r="9" spans="1:22" ht="20.25" customHeight="1" x14ac:dyDescent="0.2">
      <c r="B9" s="2522" t="s">
        <v>2423</v>
      </c>
      <c r="C9" s="1651" t="s">
        <v>891</v>
      </c>
      <c r="D9" s="2714"/>
      <c r="E9" s="2714"/>
      <c r="F9" s="2714"/>
      <c r="G9" s="2714"/>
      <c r="H9" s="2714"/>
      <c r="I9" s="2714"/>
      <c r="J9" s="2714"/>
      <c r="K9" s="2714"/>
      <c r="L9" s="2714"/>
      <c r="M9" s="2714"/>
      <c r="N9" s="2714"/>
      <c r="O9" s="2714"/>
      <c r="P9" s="2714"/>
      <c r="Q9" s="2714"/>
      <c r="R9" s="2714"/>
      <c r="S9" s="2714"/>
      <c r="T9" s="2715"/>
      <c r="U9" s="978"/>
    </row>
    <row r="10" spans="1:22" ht="20.25" customHeight="1" x14ac:dyDescent="0.2">
      <c r="B10" s="2523"/>
      <c r="C10" s="1651" t="s">
        <v>892</v>
      </c>
      <c r="D10" s="984"/>
      <c r="E10" s="985"/>
      <c r="F10" s="984"/>
      <c r="G10" s="985"/>
      <c r="H10" s="985"/>
      <c r="I10" s="985"/>
      <c r="J10" s="985"/>
      <c r="K10" s="985"/>
      <c r="L10" s="985"/>
      <c r="M10" s="985"/>
      <c r="N10" s="985"/>
      <c r="O10" s="985"/>
      <c r="P10" s="984"/>
      <c r="Q10" s="984"/>
      <c r="R10" s="984"/>
      <c r="S10" s="984"/>
      <c r="T10" s="983"/>
      <c r="U10" s="978"/>
    </row>
    <row r="11" spans="1:22" ht="30" customHeight="1" x14ac:dyDescent="0.2">
      <c r="B11" s="2524"/>
      <c r="C11" s="1654" t="s">
        <v>2328</v>
      </c>
      <c r="D11" s="1655"/>
      <c r="E11" s="1656"/>
      <c r="F11" s="1655"/>
      <c r="G11" s="1656"/>
      <c r="H11" s="1656"/>
      <c r="I11" s="1656"/>
      <c r="J11" s="1656"/>
      <c r="K11" s="1656"/>
      <c r="L11" s="1656"/>
      <c r="M11" s="1656"/>
      <c r="N11" s="1656"/>
      <c r="O11" s="1656"/>
      <c r="P11" s="1655"/>
      <c r="Q11" s="1655"/>
      <c r="R11" s="1655"/>
      <c r="S11" s="1655"/>
      <c r="T11" s="1657"/>
      <c r="U11" s="978"/>
    </row>
    <row r="12" spans="1:22" ht="20.25" customHeight="1" x14ac:dyDescent="0.2">
      <c r="B12" s="2522" t="s">
        <v>2329</v>
      </c>
      <c r="C12" s="1651" t="s">
        <v>893</v>
      </c>
      <c r="D12" s="984"/>
      <c r="E12" s="985"/>
      <c r="F12" s="984"/>
      <c r="G12" s="985"/>
      <c r="H12" s="985"/>
      <c r="I12" s="985"/>
      <c r="J12" s="985"/>
      <c r="K12" s="985"/>
      <c r="L12" s="985"/>
      <c r="M12" s="985"/>
      <c r="N12" s="985"/>
      <c r="O12" s="985"/>
      <c r="P12" s="984"/>
      <c r="Q12" s="984"/>
      <c r="R12" s="984"/>
      <c r="S12" s="984"/>
      <c r="T12" s="983"/>
      <c r="U12" s="978"/>
    </row>
    <row r="13" spans="1:22" ht="20.25" customHeight="1" x14ac:dyDescent="0.2">
      <c r="B13" s="2523"/>
      <c r="C13" s="1651" t="s">
        <v>894</v>
      </c>
      <c r="D13" s="984"/>
      <c r="E13" s="985"/>
      <c r="F13" s="984"/>
      <c r="G13" s="985"/>
      <c r="H13" s="985"/>
      <c r="I13" s="985"/>
      <c r="J13" s="985"/>
      <c r="K13" s="985"/>
      <c r="L13" s="985"/>
      <c r="M13" s="985"/>
      <c r="N13" s="985"/>
      <c r="O13" s="985"/>
      <c r="P13" s="984"/>
      <c r="Q13" s="984"/>
      <c r="R13" s="984"/>
      <c r="S13" s="984"/>
      <c r="T13" s="983"/>
      <c r="U13" s="978"/>
    </row>
    <row r="14" spans="1:22" ht="30" customHeight="1" x14ac:dyDescent="0.2">
      <c r="B14" s="2524"/>
      <c r="C14" s="1654" t="s">
        <v>2328</v>
      </c>
      <c r="D14" s="1655"/>
      <c r="E14" s="1656"/>
      <c r="F14" s="1655"/>
      <c r="G14" s="1656"/>
      <c r="H14" s="1656"/>
      <c r="I14" s="1656"/>
      <c r="J14" s="1656"/>
      <c r="K14" s="1656"/>
      <c r="L14" s="1656"/>
      <c r="M14" s="1656"/>
      <c r="N14" s="1656"/>
      <c r="O14" s="1656"/>
      <c r="P14" s="1655"/>
      <c r="Q14" s="1655"/>
      <c r="R14" s="1655"/>
      <c r="S14" s="1655"/>
      <c r="T14" s="1657"/>
      <c r="U14" s="978"/>
    </row>
    <row r="15" spans="1:22" ht="18" customHeight="1" x14ac:dyDescent="0.2">
      <c r="B15" s="2522" t="s">
        <v>2330</v>
      </c>
      <c r="C15" s="1651" t="s">
        <v>895</v>
      </c>
      <c r="D15" s="1652"/>
      <c r="E15" s="1652"/>
      <c r="F15" s="1652"/>
      <c r="G15" s="1652"/>
      <c r="H15" s="1652"/>
      <c r="I15" s="1652"/>
      <c r="J15" s="1652"/>
      <c r="K15" s="1652"/>
      <c r="L15" s="1652"/>
      <c r="M15" s="1652"/>
      <c r="N15" s="1652"/>
      <c r="O15" s="1652"/>
      <c r="P15" s="1652"/>
      <c r="Q15" s="1652"/>
      <c r="R15" s="1652"/>
      <c r="S15" s="1652"/>
      <c r="T15" s="1653"/>
      <c r="U15" s="978"/>
    </row>
    <row r="16" spans="1:22" ht="18" customHeight="1" x14ac:dyDescent="0.2">
      <c r="B16" s="2523"/>
      <c r="C16" s="1651" t="s">
        <v>896</v>
      </c>
      <c r="D16" s="982"/>
      <c r="E16" s="982"/>
      <c r="F16" s="982"/>
      <c r="G16" s="981"/>
      <c r="H16" s="981"/>
      <c r="I16" s="981"/>
      <c r="J16" s="981"/>
      <c r="K16" s="981"/>
      <c r="L16" s="981"/>
      <c r="M16" s="981"/>
      <c r="N16" s="981"/>
      <c r="O16" s="981"/>
      <c r="P16" s="980"/>
      <c r="Q16" s="980"/>
      <c r="R16" s="980"/>
      <c r="S16" s="980"/>
      <c r="T16" s="979"/>
      <c r="U16" s="978"/>
    </row>
    <row r="17" spans="2:23" ht="30" customHeight="1" x14ac:dyDescent="0.2">
      <c r="B17" s="2524"/>
      <c r="C17" s="1654" t="s">
        <v>2328</v>
      </c>
      <c r="D17" s="1655"/>
      <c r="E17" s="1656"/>
      <c r="F17" s="1655"/>
      <c r="G17" s="1656"/>
      <c r="H17" s="1656"/>
      <c r="I17" s="1656"/>
      <c r="J17" s="1656"/>
      <c r="K17" s="1656"/>
      <c r="L17" s="1656"/>
      <c r="M17" s="1656"/>
      <c r="N17" s="1656"/>
      <c r="O17" s="1656"/>
      <c r="P17" s="1655"/>
      <c r="Q17" s="1655"/>
      <c r="R17" s="1655"/>
      <c r="S17" s="1655"/>
      <c r="T17" s="1657"/>
      <c r="U17" s="978"/>
    </row>
    <row r="18" spans="2:23" ht="18" customHeight="1" x14ac:dyDescent="0.2">
      <c r="B18" s="2522" t="s">
        <v>2331</v>
      </c>
      <c r="C18" s="1651" t="s">
        <v>897</v>
      </c>
      <c r="D18" s="982"/>
      <c r="E18" s="982"/>
      <c r="F18" s="982"/>
      <c r="G18" s="981"/>
      <c r="H18" s="981"/>
      <c r="I18" s="981"/>
      <c r="J18" s="981"/>
      <c r="K18" s="981"/>
      <c r="L18" s="981"/>
      <c r="M18" s="981"/>
      <c r="N18" s="981"/>
      <c r="O18" s="981"/>
      <c r="P18" s="980"/>
      <c r="Q18" s="980"/>
      <c r="R18" s="980"/>
      <c r="S18" s="980"/>
      <c r="T18" s="979"/>
      <c r="U18" s="978"/>
    </row>
    <row r="19" spans="2:23" ht="18" customHeight="1" x14ac:dyDescent="0.2">
      <c r="B19" s="2523"/>
      <c r="C19" s="1651" t="s">
        <v>898</v>
      </c>
      <c r="D19" s="982"/>
      <c r="E19" s="982"/>
      <c r="F19" s="982"/>
      <c r="G19" s="981"/>
      <c r="H19" s="981"/>
      <c r="I19" s="981"/>
      <c r="J19" s="981"/>
      <c r="K19" s="981"/>
      <c r="L19" s="981"/>
      <c r="M19" s="981"/>
      <c r="N19" s="981"/>
      <c r="O19" s="981"/>
      <c r="P19" s="980"/>
      <c r="Q19" s="980"/>
      <c r="R19" s="980"/>
      <c r="S19" s="980"/>
      <c r="T19" s="979"/>
      <c r="U19" s="978"/>
    </row>
    <row r="20" spans="2:23" ht="30" customHeight="1" x14ac:dyDescent="0.2">
      <c r="B20" s="2524"/>
      <c r="C20" s="1654" t="s">
        <v>2328</v>
      </c>
      <c r="D20" s="1655"/>
      <c r="E20" s="1656"/>
      <c r="F20" s="1655"/>
      <c r="G20" s="1656"/>
      <c r="H20" s="1656"/>
      <c r="I20" s="1656"/>
      <c r="J20" s="1656"/>
      <c r="K20" s="1656"/>
      <c r="L20" s="1656"/>
      <c r="M20" s="1656"/>
      <c r="N20" s="1656"/>
      <c r="O20" s="1656"/>
      <c r="P20" s="1655"/>
      <c r="Q20" s="1655"/>
      <c r="R20" s="1655"/>
      <c r="S20" s="1655"/>
      <c r="T20" s="1657"/>
      <c r="U20" s="978"/>
    </row>
    <row r="21" spans="2:23" ht="52.5" customHeight="1" x14ac:dyDescent="0.2">
      <c r="B21" s="2522" t="s">
        <v>2332</v>
      </c>
      <c r="C21" s="1651" t="s">
        <v>899</v>
      </c>
      <c r="D21" s="1652"/>
      <c r="E21" s="1652"/>
      <c r="F21" s="1652"/>
      <c r="G21" s="1652"/>
      <c r="H21" s="1652"/>
      <c r="I21" s="1652"/>
      <c r="J21" s="1652"/>
      <c r="K21" s="1652"/>
      <c r="L21" s="1652"/>
      <c r="M21" s="1652"/>
      <c r="N21" s="1652"/>
      <c r="O21" s="1652"/>
      <c r="P21" s="1652"/>
      <c r="Q21" s="1652"/>
      <c r="R21" s="1652"/>
      <c r="S21" s="1652"/>
      <c r="T21" s="1653"/>
      <c r="U21" s="978"/>
    </row>
    <row r="22" spans="2:23" ht="18" customHeight="1" x14ac:dyDescent="0.2">
      <c r="B22" s="2523"/>
      <c r="C22" s="1651" t="s">
        <v>900</v>
      </c>
      <c r="D22" s="982"/>
      <c r="E22" s="982"/>
      <c r="F22" s="982"/>
      <c r="G22" s="981"/>
      <c r="H22" s="981"/>
      <c r="I22" s="981"/>
      <c r="J22" s="981"/>
      <c r="K22" s="981"/>
      <c r="L22" s="981"/>
      <c r="M22" s="981"/>
      <c r="N22" s="981"/>
      <c r="O22" s="981"/>
      <c r="P22" s="980"/>
      <c r="Q22" s="980"/>
      <c r="R22" s="980"/>
      <c r="S22" s="980"/>
      <c r="T22" s="979"/>
      <c r="U22" s="978"/>
    </row>
    <row r="23" spans="2:23" ht="30" customHeight="1" x14ac:dyDescent="0.2">
      <c r="B23" s="2524"/>
      <c r="C23" s="1654" t="s">
        <v>2328</v>
      </c>
      <c r="D23" s="1655"/>
      <c r="E23" s="1656"/>
      <c r="F23" s="1655"/>
      <c r="G23" s="1656"/>
      <c r="H23" s="1656"/>
      <c r="I23" s="1656"/>
      <c r="J23" s="1656"/>
      <c r="K23" s="1656"/>
      <c r="L23" s="1656"/>
      <c r="M23" s="1656"/>
      <c r="N23" s="1656"/>
      <c r="O23" s="1656"/>
      <c r="P23" s="1655"/>
      <c r="Q23" s="1655"/>
      <c r="R23" s="1655"/>
      <c r="S23" s="1655"/>
      <c r="T23" s="1657"/>
      <c r="U23" s="978"/>
    </row>
    <row r="24" spans="2:23" ht="18" customHeight="1" x14ac:dyDescent="0.2">
      <c r="B24" s="2522" t="s">
        <v>2333</v>
      </c>
      <c r="C24" s="1651" t="s">
        <v>901</v>
      </c>
      <c r="D24" s="982"/>
      <c r="E24" s="982"/>
      <c r="F24" s="982"/>
      <c r="G24" s="981"/>
      <c r="H24" s="981"/>
      <c r="I24" s="981"/>
      <c r="J24" s="981"/>
      <c r="K24" s="981"/>
      <c r="L24" s="981"/>
      <c r="M24" s="981"/>
      <c r="N24" s="981"/>
      <c r="O24" s="981"/>
      <c r="P24" s="980"/>
      <c r="Q24" s="980"/>
      <c r="R24" s="980"/>
      <c r="S24" s="980"/>
      <c r="T24" s="979"/>
      <c r="U24" s="978"/>
    </row>
    <row r="25" spans="2:23" ht="18" customHeight="1" x14ac:dyDescent="0.2">
      <c r="B25" s="2523"/>
      <c r="C25" s="1651" t="s">
        <v>902</v>
      </c>
      <c r="D25" s="982"/>
      <c r="E25" s="982"/>
      <c r="F25" s="982"/>
      <c r="G25" s="981"/>
      <c r="H25" s="981"/>
      <c r="I25" s="981"/>
      <c r="J25" s="981"/>
      <c r="K25" s="981"/>
      <c r="L25" s="981"/>
      <c r="M25" s="981"/>
      <c r="N25" s="981"/>
      <c r="O25" s="981"/>
      <c r="P25" s="980"/>
      <c r="Q25" s="980"/>
      <c r="R25" s="980"/>
      <c r="S25" s="980"/>
      <c r="T25" s="979"/>
      <c r="U25" s="978"/>
    </row>
    <row r="26" spans="2:23" ht="30" customHeight="1" x14ac:dyDescent="0.2">
      <c r="B26" s="2524"/>
      <c r="C26" s="1654" t="s">
        <v>2328</v>
      </c>
      <c r="D26" s="1655"/>
      <c r="E26" s="1656"/>
      <c r="F26" s="1655"/>
      <c r="G26" s="1656"/>
      <c r="H26" s="1656"/>
      <c r="I26" s="1656"/>
      <c r="J26" s="1656"/>
      <c r="K26" s="1656"/>
      <c r="L26" s="1656"/>
      <c r="M26" s="1656"/>
      <c r="N26" s="1656"/>
      <c r="O26" s="1656"/>
      <c r="P26" s="1655"/>
      <c r="Q26" s="1655"/>
      <c r="R26" s="1655"/>
      <c r="S26" s="1655"/>
      <c r="T26" s="1657"/>
      <c r="U26" s="978"/>
    </row>
    <row r="27" spans="2:23" s="936" customFormat="1" ht="6.75" customHeight="1" x14ac:dyDescent="0.2">
      <c r="B27" s="1658"/>
      <c r="C27" s="1659"/>
      <c r="D27" s="1660"/>
      <c r="E27" s="1660"/>
      <c r="F27" s="1661"/>
      <c r="G27" s="1662"/>
      <c r="H27" s="1662"/>
      <c r="I27" s="1662"/>
      <c r="J27" s="1662"/>
      <c r="K27" s="1662"/>
      <c r="L27" s="1662"/>
      <c r="M27" s="1662"/>
      <c r="N27" s="1662"/>
      <c r="O27" s="1662"/>
      <c r="P27" s="1663"/>
      <c r="Q27" s="1663"/>
      <c r="R27" s="1663"/>
      <c r="S27" s="1663"/>
      <c r="T27" s="1664"/>
      <c r="U27" s="978"/>
    </row>
    <row r="28" spans="2:23" ht="23.25" customHeight="1" thickBot="1" x14ac:dyDescent="0.25">
      <c r="B28" s="2525" t="s">
        <v>2334</v>
      </c>
      <c r="C28" s="2526"/>
      <c r="D28" s="1665"/>
      <c r="E28" s="1665"/>
      <c r="F28" s="1666"/>
      <c r="G28" s="1667"/>
      <c r="H28" s="1667"/>
      <c r="I28" s="1667"/>
      <c r="J28" s="1667"/>
      <c r="K28" s="1667"/>
      <c r="L28" s="1667"/>
      <c r="M28" s="1667"/>
      <c r="N28" s="1667"/>
      <c r="O28" s="1667"/>
      <c r="P28" s="1668"/>
      <c r="Q28" s="1668"/>
      <c r="R28" s="1668"/>
      <c r="S28" s="1668"/>
      <c r="T28" s="1669"/>
      <c r="U28" s="978"/>
    </row>
    <row r="29" spans="2:23" ht="6" customHeight="1" thickTop="1" x14ac:dyDescent="0.2">
      <c r="D29" s="978"/>
      <c r="E29" s="978"/>
      <c r="F29" s="978"/>
      <c r="G29" s="978"/>
      <c r="H29" s="978"/>
      <c r="I29" s="978"/>
      <c r="J29" s="978"/>
      <c r="K29" s="978"/>
      <c r="L29" s="978"/>
      <c r="M29" s="978"/>
      <c r="N29" s="978"/>
      <c r="O29" s="978"/>
      <c r="P29" s="978"/>
      <c r="Q29" s="978"/>
      <c r="R29" s="978"/>
      <c r="S29" s="978"/>
      <c r="T29" s="978"/>
      <c r="U29" s="978"/>
    </row>
    <row r="30" spans="2:23" ht="15" customHeight="1" x14ac:dyDescent="0.2">
      <c r="B30" s="977" t="s">
        <v>1083</v>
      </c>
      <c r="C30" s="977"/>
      <c r="D30" s="976"/>
      <c r="E30" s="976"/>
      <c r="F30" s="973"/>
      <c r="G30" s="973"/>
      <c r="H30" s="973"/>
      <c r="I30" s="973"/>
      <c r="J30" s="973"/>
      <c r="K30" s="973"/>
      <c r="L30" s="973"/>
      <c r="M30" s="973"/>
      <c r="N30" s="973"/>
      <c r="O30" s="973"/>
      <c r="P30" s="973"/>
      <c r="Q30" s="973"/>
      <c r="R30" s="973"/>
      <c r="S30" s="973"/>
      <c r="T30" s="973"/>
      <c r="U30" s="973"/>
    </row>
    <row r="31" spans="2:23" ht="35.25" customHeight="1" x14ac:dyDescent="0.25">
      <c r="B31" s="2274" t="s">
        <v>715</v>
      </c>
      <c r="C31" s="2274"/>
      <c r="D31" s="2274"/>
      <c r="E31" s="2274"/>
      <c r="F31" s="2274"/>
      <c r="G31" s="2274"/>
      <c r="H31" s="2274"/>
      <c r="I31" s="2274"/>
      <c r="J31" s="2274"/>
      <c r="K31" s="2274"/>
      <c r="L31" s="2274"/>
      <c r="M31" s="2274"/>
      <c r="N31" s="2274"/>
      <c r="O31" s="2274"/>
      <c r="P31" s="2274"/>
      <c r="Q31" s="2274"/>
      <c r="R31" s="2274"/>
      <c r="S31" s="2274"/>
      <c r="T31" s="2274"/>
      <c r="U31" s="975"/>
      <c r="V31" s="975"/>
      <c r="W31" s="975"/>
    </row>
    <row r="32" spans="2:23" ht="21" customHeight="1" x14ac:dyDescent="0.2">
      <c r="D32" s="974"/>
      <c r="E32" s="974"/>
      <c r="F32" s="974"/>
      <c r="G32" s="974"/>
      <c r="H32" s="974"/>
      <c r="I32" s="974"/>
      <c r="J32" s="974"/>
      <c r="K32" s="974"/>
      <c r="L32" s="974"/>
      <c r="M32" s="974"/>
      <c r="N32" s="974"/>
      <c r="O32" s="974"/>
      <c r="P32" s="974"/>
      <c r="Q32" s="974"/>
      <c r="R32" s="974"/>
      <c r="S32" s="974"/>
      <c r="T32" s="974"/>
      <c r="U32" s="973"/>
    </row>
    <row r="33" ht="6.75" customHeight="1" x14ac:dyDescent="0.2"/>
    <row r="38" ht="6" customHeight="1" x14ac:dyDescent="0.2"/>
  </sheetData>
  <mergeCells count="21">
    <mergeCell ref="B18:B20"/>
    <mergeCell ref="B21:B23"/>
    <mergeCell ref="B24:B26"/>
    <mergeCell ref="B28:C28"/>
    <mergeCell ref="B31:T31"/>
    <mergeCell ref="P7:R7"/>
    <mergeCell ref="S7:S8"/>
    <mergeCell ref="T7:T8"/>
    <mergeCell ref="B9:B11"/>
    <mergeCell ref="B12:B14"/>
    <mergeCell ref="B15:B17"/>
    <mergeCell ref="B2:T2"/>
    <mergeCell ref="D3:T3"/>
    <mergeCell ref="B4:T4"/>
    <mergeCell ref="B5:E5"/>
    <mergeCell ref="R5:T5"/>
    <mergeCell ref="B7:C8"/>
    <mergeCell ref="D7:F7"/>
    <mergeCell ref="G7:G8"/>
    <mergeCell ref="H7:N7"/>
    <mergeCell ref="O7:O8"/>
  </mergeCells>
  <printOptions horizontalCentered="1"/>
  <pageMargins left="0.9055118110236221" right="0.31496062992125984" top="0.74803149606299213" bottom="0.35433070866141736" header="0.31496062992125984" footer="0.31496062992125984"/>
  <pageSetup scale="6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2592C-87CD-4721-A75C-9B5924C25F52}">
  <sheetPr>
    <pageSetUpPr fitToPage="1"/>
  </sheetPr>
  <dimension ref="B1:G72"/>
  <sheetViews>
    <sheetView showGridLines="0" topLeftCell="A27" zoomScaleNormal="100" workbookViewId="0">
      <selection activeCell="C30" sqref="C30"/>
    </sheetView>
  </sheetViews>
  <sheetFormatPr baseColWidth="10" defaultRowHeight="14.25" x14ac:dyDescent="0.2"/>
  <cols>
    <col min="1" max="1" width="1.28515625" style="7" customWidth="1"/>
    <col min="2" max="2" width="5.7109375" style="7" customWidth="1"/>
    <col min="3" max="3" width="44.5703125" style="7" customWidth="1"/>
    <col min="4" max="6" width="35.7109375" style="7" customWidth="1"/>
    <col min="7" max="7" width="39.5703125" style="7" customWidth="1"/>
    <col min="8" max="8" width="1" style="7" customWidth="1"/>
    <col min="9" max="16384" width="11.42578125" style="7"/>
  </cols>
  <sheetData>
    <row r="1" spans="2:7" ht="6" customHeight="1" thickBot="1" x14ac:dyDescent="0.25"/>
    <row r="2" spans="2:7" ht="52.5" customHeight="1" thickTop="1" x14ac:dyDescent="0.2">
      <c r="B2" s="1876" t="s">
        <v>375</v>
      </c>
      <c r="C2" s="1877"/>
      <c r="D2" s="1877"/>
      <c r="E2" s="1877"/>
      <c r="F2" s="1877"/>
      <c r="G2" s="1878"/>
    </row>
    <row r="3" spans="2:7" ht="4.5" customHeight="1" x14ac:dyDescent="0.2">
      <c r="B3" s="60"/>
      <c r="C3" s="61"/>
      <c r="D3" s="61"/>
      <c r="E3" s="61"/>
      <c r="F3" s="282"/>
      <c r="G3" s="62"/>
    </row>
    <row r="4" spans="2:7" x14ac:dyDescent="0.2">
      <c r="B4" s="283" t="s">
        <v>349</v>
      </c>
      <c r="C4" s="63"/>
      <c r="D4" s="284"/>
      <c r="E4" s="63"/>
      <c r="F4" s="1879" t="s">
        <v>368</v>
      </c>
      <c r="G4" s="1880"/>
    </row>
    <row r="5" spans="2:7" ht="9.75" customHeight="1" thickBot="1" x14ac:dyDescent="0.25">
      <c r="B5" s="64"/>
      <c r="C5" s="65"/>
      <c r="D5" s="65"/>
      <c r="E5" s="65"/>
      <c r="F5" s="65"/>
      <c r="G5" s="66"/>
    </row>
    <row r="6" spans="2:7" ht="7.5" customHeight="1" thickTop="1" thickBot="1" x14ac:dyDescent="0.25"/>
    <row r="7" spans="2:7" ht="15" thickTop="1" x14ac:dyDescent="0.2">
      <c r="B7" s="1876" t="s">
        <v>350</v>
      </c>
      <c r="C7" s="1881"/>
      <c r="D7" s="1884" t="s">
        <v>351</v>
      </c>
      <c r="E7" s="1886" t="s">
        <v>352</v>
      </c>
      <c r="F7" s="1886" t="s">
        <v>353</v>
      </c>
      <c r="G7" s="1888" t="s">
        <v>354</v>
      </c>
    </row>
    <row r="8" spans="2:7" ht="15" thickBot="1" x14ac:dyDescent="0.25">
      <c r="B8" s="1882"/>
      <c r="C8" s="1883"/>
      <c r="D8" s="1885"/>
      <c r="E8" s="1887"/>
      <c r="F8" s="1887"/>
      <c r="G8" s="1889"/>
    </row>
    <row r="9" spans="2:7" ht="7.5" customHeight="1" thickTop="1" thickBot="1" x14ac:dyDescent="0.25"/>
    <row r="10" spans="2:7" ht="15" thickTop="1" x14ac:dyDescent="0.2">
      <c r="B10" s="1890" t="s">
        <v>269</v>
      </c>
      <c r="C10" s="1891"/>
      <c r="D10" s="67"/>
      <c r="E10" s="67"/>
      <c r="F10" s="67"/>
      <c r="G10" s="68"/>
    </row>
    <row r="11" spans="2:7" x14ac:dyDescent="0.2">
      <c r="B11" s="1892"/>
      <c r="C11" s="1893"/>
      <c r="D11" s="69"/>
      <c r="E11" s="69"/>
      <c r="F11" s="69"/>
      <c r="G11" s="70"/>
    </row>
    <row r="12" spans="2:7" x14ac:dyDescent="0.2">
      <c r="B12" s="1894"/>
      <c r="C12" s="1895"/>
      <c r="D12" s="71"/>
      <c r="E12" s="71"/>
      <c r="F12" s="71"/>
      <c r="G12" s="72"/>
    </row>
    <row r="13" spans="2:7" x14ac:dyDescent="0.2">
      <c r="B13" s="285" t="s">
        <v>270</v>
      </c>
      <c r="C13" s="286"/>
      <c r="D13" s="73"/>
      <c r="E13" s="73"/>
      <c r="F13" s="73"/>
      <c r="G13" s="74"/>
    </row>
    <row r="14" spans="2:7" x14ac:dyDescent="0.2">
      <c r="B14" s="287"/>
      <c r="C14" s="288"/>
      <c r="D14" s="73"/>
      <c r="E14" s="73"/>
      <c r="F14" s="73"/>
      <c r="G14" s="74"/>
    </row>
    <row r="15" spans="2:7" x14ac:dyDescent="0.2">
      <c r="B15" s="289" t="s">
        <v>271</v>
      </c>
      <c r="C15" s="290"/>
      <c r="D15" s="75"/>
      <c r="E15" s="75"/>
      <c r="F15" s="75">
        <f>SUM(F16:F18)</f>
        <v>0</v>
      </c>
      <c r="G15" s="76">
        <f>SUM(G16:G18)</f>
        <v>0</v>
      </c>
    </row>
    <row r="16" spans="2:7" x14ac:dyDescent="0.2">
      <c r="B16" s="79"/>
      <c r="C16" s="291" t="s">
        <v>272</v>
      </c>
      <c r="D16" s="77"/>
      <c r="E16" s="77"/>
      <c r="F16" s="77"/>
      <c r="G16" s="78"/>
    </row>
    <row r="17" spans="2:7" x14ac:dyDescent="0.2">
      <c r="B17" s="79" t="s">
        <v>273</v>
      </c>
      <c r="C17" s="291" t="s">
        <v>274</v>
      </c>
      <c r="D17" s="77"/>
      <c r="E17" s="77"/>
      <c r="F17" s="77"/>
      <c r="G17" s="78"/>
    </row>
    <row r="18" spans="2:7" x14ac:dyDescent="0.2">
      <c r="B18" s="79"/>
      <c r="C18" s="291" t="s">
        <v>275</v>
      </c>
      <c r="D18" s="77"/>
      <c r="E18" s="77"/>
      <c r="F18" s="77"/>
      <c r="G18" s="78"/>
    </row>
    <row r="19" spans="2:7" x14ac:dyDescent="0.2">
      <c r="B19" s="79"/>
      <c r="C19" s="291"/>
      <c r="D19" s="73"/>
      <c r="E19" s="73"/>
      <c r="F19" s="73"/>
      <c r="G19" s="74"/>
    </row>
    <row r="20" spans="2:7" x14ac:dyDescent="0.2">
      <c r="B20" s="289" t="s">
        <v>276</v>
      </c>
      <c r="C20" s="290"/>
      <c r="D20" s="75"/>
      <c r="E20" s="75"/>
      <c r="F20" s="75">
        <f>SUM(F22:F25)</f>
        <v>0</v>
      </c>
      <c r="G20" s="76">
        <f>SUM(G22:G25)</f>
        <v>0</v>
      </c>
    </row>
    <row r="21" spans="2:7" x14ac:dyDescent="0.2">
      <c r="B21" s="79"/>
      <c r="C21" s="291"/>
      <c r="D21" s="73"/>
      <c r="E21" s="73"/>
      <c r="F21" s="73"/>
      <c r="G21" s="74"/>
    </row>
    <row r="22" spans="2:7" x14ac:dyDescent="0.2">
      <c r="B22" s="79"/>
      <c r="C22" s="291" t="s">
        <v>277</v>
      </c>
      <c r="D22" s="77"/>
      <c r="E22" s="77"/>
      <c r="F22" s="77"/>
      <c r="G22" s="78"/>
    </row>
    <row r="23" spans="2:7" x14ac:dyDescent="0.2">
      <c r="B23" s="79"/>
      <c r="C23" s="291" t="s">
        <v>278</v>
      </c>
      <c r="D23" s="77"/>
      <c r="E23" s="77"/>
      <c r="F23" s="77"/>
      <c r="G23" s="78"/>
    </row>
    <row r="24" spans="2:7" x14ac:dyDescent="0.2">
      <c r="B24" s="79"/>
      <c r="C24" s="291" t="s">
        <v>274</v>
      </c>
      <c r="D24" s="77"/>
      <c r="E24" s="77"/>
      <c r="F24" s="77"/>
      <c r="G24" s="78"/>
    </row>
    <row r="25" spans="2:7" x14ac:dyDescent="0.2">
      <c r="B25" s="79"/>
      <c r="C25" s="291" t="s">
        <v>275</v>
      </c>
      <c r="D25" s="77"/>
      <c r="E25" s="77"/>
      <c r="F25" s="77"/>
      <c r="G25" s="78"/>
    </row>
    <row r="26" spans="2:7" x14ac:dyDescent="0.2">
      <c r="B26" s="79"/>
      <c r="C26" s="291"/>
      <c r="D26" s="73"/>
      <c r="E26" s="73"/>
      <c r="F26" s="73"/>
      <c r="G26" s="74"/>
    </row>
    <row r="27" spans="2:7" x14ac:dyDescent="0.2">
      <c r="B27" s="285"/>
      <c r="C27" s="290" t="s">
        <v>355</v>
      </c>
      <c r="D27" s="73"/>
      <c r="E27" s="73"/>
      <c r="F27" s="75">
        <f>F15+F20</f>
        <v>0</v>
      </c>
      <c r="G27" s="76">
        <f>G15+G20</f>
        <v>0</v>
      </c>
    </row>
    <row r="28" spans="2:7" x14ac:dyDescent="0.2">
      <c r="B28" s="285"/>
      <c r="C28" s="286"/>
      <c r="D28" s="73"/>
      <c r="E28" s="73"/>
      <c r="F28" s="73"/>
      <c r="G28" s="74"/>
    </row>
    <row r="29" spans="2:7" x14ac:dyDescent="0.2">
      <c r="B29" s="79"/>
      <c r="C29" s="291"/>
      <c r="D29" s="73"/>
      <c r="E29" s="73"/>
      <c r="F29" s="73"/>
      <c r="G29" s="74"/>
    </row>
    <row r="30" spans="2:7" x14ac:dyDescent="0.2">
      <c r="B30" s="292" t="s">
        <v>279</v>
      </c>
      <c r="C30" s="293"/>
      <c r="D30" s="73"/>
      <c r="E30" s="73"/>
      <c r="F30" s="73"/>
      <c r="G30" s="74"/>
    </row>
    <row r="31" spans="2:7" x14ac:dyDescent="0.2">
      <c r="B31" s="285"/>
      <c r="C31" s="286"/>
      <c r="D31" s="73"/>
      <c r="E31" s="73"/>
      <c r="F31" s="73"/>
      <c r="G31" s="74"/>
    </row>
    <row r="32" spans="2:7" x14ac:dyDescent="0.2">
      <c r="B32" s="1896" t="s">
        <v>271</v>
      </c>
      <c r="C32" s="1897"/>
      <c r="D32" s="75"/>
      <c r="E32" s="75"/>
      <c r="F32" s="75">
        <f>SUM(F33:F35)</f>
        <v>0</v>
      </c>
      <c r="G32" s="76">
        <f>SUM(G33:G35)</f>
        <v>0</v>
      </c>
    </row>
    <row r="33" spans="2:7" x14ac:dyDescent="0.2">
      <c r="B33" s="79"/>
      <c r="C33" s="291" t="s">
        <v>272</v>
      </c>
      <c r="D33" s="77"/>
      <c r="E33" s="77"/>
      <c r="F33" s="77"/>
      <c r="G33" s="78"/>
    </row>
    <row r="34" spans="2:7" x14ac:dyDescent="0.2">
      <c r="B34" s="79"/>
      <c r="C34" s="291" t="s">
        <v>274</v>
      </c>
      <c r="D34" s="77"/>
      <c r="E34" s="77"/>
      <c r="F34" s="77"/>
      <c r="G34" s="78"/>
    </row>
    <row r="35" spans="2:7" x14ac:dyDescent="0.2">
      <c r="B35" s="79"/>
      <c r="C35" s="291" t="s">
        <v>275</v>
      </c>
      <c r="D35" s="77"/>
      <c r="E35" s="77"/>
      <c r="F35" s="77"/>
      <c r="G35" s="78"/>
    </row>
    <row r="36" spans="2:7" x14ac:dyDescent="0.2">
      <c r="B36" s="79"/>
      <c r="C36" s="291"/>
      <c r="D36" s="73"/>
      <c r="E36" s="73"/>
      <c r="F36" s="73"/>
      <c r="G36" s="74"/>
    </row>
    <row r="37" spans="2:7" x14ac:dyDescent="0.2">
      <c r="B37" s="1896" t="s">
        <v>276</v>
      </c>
      <c r="C37" s="1897"/>
      <c r="D37" s="75"/>
      <c r="E37" s="75"/>
      <c r="F37" s="75">
        <f>SUM(F38:F41)</f>
        <v>0</v>
      </c>
      <c r="G37" s="76">
        <f>SUM(G38:G41)</f>
        <v>0</v>
      </c>
    </row>
    <row r="38" spans="2:7" x14ac:dyDescent="0.2">
      <c r="B38" s="79"/>
      <c r="C38" s="291" t="s">
        <v>277</v>
      </c>
      <c r="D38" s="77"/>
      <c r="E38" s="77"/>
      <c r="F38" s="77"/>
      <c r="G38" s="78"/>
    </row>
    <row r="39" spans="2:7" x14ac:dyDescent="0.2">
      <c r="B39" s="79"/>
      <c r="C39" s="291" t="s">
        <v>278</v>
      </c>
      <c r="D39" s="77"/>
      <c r="E39" s="77"/>
      <c r="F39" s="77"/>
      <c r="G39" s="78"/>
    </row>
    <row r="40" spans="2:7" x14ac:dyDescent="0.2">
      <c r="B40" s="79"/>
      <c r="C40" s="291" t="s">
        <v>274</v>
      </c>
      <c r="D40" s="77"/>
      <c r="E40" s="77"/>
      <c r="F40" s="77"/>
      <c r="G40" s="78"/>
    </row>
    <row r="41" spans="2:7" x14ac:dyDescent="0.2">
      <c r="B41" s="79"/>
      <c r="C41" s="291" t="s">
        <v>275</v>
      </c>
      <c r="D41" s="77"/>
      <c r="E41" s="77"/>
      <c r="F41" s="77"/>
      <c r="G41" s="78"/>
    </row>
    <row r="42" spans="2:7" x14ac:dyDescent="0.2">
      <c r="B42" s="79"/>
      <c r="C42" s="291"/>
      <c r="D42" s="73"/>
      <c r="E42" s="73"/>
      <c r="F42" s="73"/>
      <c r="G42" s="74"/>
    </row>
    <row r="43" spans="2:7" x14ac:dyDescent="0.2">
      <c r="B43" s="294"/>
      <c r="C43" s="290" t="s">
        <v>356</v>
      </c>
      <c r="D43" s="73"/>
      <c r="E43" s="73"/>
      <c r="F43" s="75">
        <f>F32+F37</f>
        <v>0</v>
      </c>
      <c r="G43" s="76">
        <f>G32+G37</f>
        <v>0</v>
      </c>
    </row>
    <row r="44" spans="2:7" x14ac:dyDescent="0.2">
      <c r="B44" s="285"/>
      <c r="C44" s="286"/>
      <c r="D44" s="73"/>
      <c r="E44" s="73"/>
      <c r="F44" s="73"/>
      <c r="G44" s="74"/>
    </row>
    <row r="45" spans="2:7" x14ac:dyDescent="0.2">
      <c r="B45" s="285"/>
      <c r="C45" s="286"/>
      <c r="D45" s="73"/>
      <c r="E45" s="73"/>
      <c r="F45" s="73"/>
      <c r="G45" s="74"/>
    </row>
    <row r="46" spans="2:7" x14ac:dyDescent="0.2">
      <c r="B46" s="289" t="s">
        <v>357</v>
      </c>
      <c r="C46" s="295"/>
      <c r="D46" s="75"/>
      <c r="E46" s="75"/>
      <c r="F46" s="75">
        <f>SUM(F47:F52)</f>
        <v>0</v>
      </c>
      <c r="G46" s="76">
        <f>SUM(G47:G52)</f>
        <v>0</v>
      </c>
    </row>
    <row r="47" spans="2:7" x14ac:dyDescent="0.2">
      <c r="B47" s="79"/>
      <c r="C47" s="296"/>
      <c r="D47" s="77"/>
      <c r="E47" s="77"/>
      <c r="F47" s="80"/>
      <c r="G47" s="81"/>
    </row>
    <row r="48" spans="2:7" x14ac:dyDescent="0.2">
      <c r="B48" s="79"/>
      <c r="C48" s="296"/>
      <c r="D48" s="77"/>
      <c r="E48" s="77"/>
      <c r="F48" s="80"/>
      <c r="G48" s="81"/>
    </row>
    <row r="49" spans="2:7" x14ac:dyDescent="0.2">
      <c r="B49" s="79"/>
      <c r="C49" s="296"/>
      <c r="D49" s="77"/>
      <c r="E49" s="77"/>
      <c r="F49" s="80"/>
      <c r="G49" s="81"/>
    </row>
    <row r="50" spans="2:7" x14ac:dyDescent="0.2">
      <c r="B50" s="79"/>
      <c r="C50" s="296"/>
      <c r="D50" s="77"/>
      <c r="E50" s="77"/>
      <c r="F50" s="80"/>
      <c r="G50" s="81"/>
    </row>
    <row r="51" spans="2:7" x14ac:dyDescent="0.2">
      <c r="B51" s="79"/>
      <c r="C51" s="296"/>
      <c r="D51" s="77"/>
      <c r="E51" s="77"/>
      <c r="F51" s="80"/>
      <c r="G51" s="81"/>
    </row>
    <row r="52" spans="2:7" x14ac:dyDescent="0.2">
      <c r="B52" s="287"/>
      <c r="C52" s="297"/>
      <c r="D52" s="77"/>
      <c r="E52" s="77"/>
      <c r="F52" s="80"/>
      <c r="G52" s="81"/>
    </row>
    <row r="53" spans="2:7" x14ac:dyDescent="0.2">
      <c r="B53" s="79"/>
      <c r="C53" s="291"/>
      <c r="D53" s="73"/>
      <c r="E53" s="73"/>
      <c r="F53" s="73"/>
      <c r="G53" s="74"/>
    </row>
    <row r="54" spans="2:7" x14ac:dyDescent="0.2">
      <c r="B54" s="1898" t="s">
        <v>358</v>
      </c>
      <c r="C54" s="1899"/>
      <c r="D54" s="75"/>
      <c r="E54" s="75"/>
      <c r="F54" s="75">
        <f>F27+F43+F46</f>
        <v>0</v>
      </c>
      <c r="G54" s="76">
        <f>G27+G43+G46</f>
        <v>0</v>
      </c>
    </row>
    <row r="55" spans="2:7" ht="15" thickBot="1" x14ac:dyDescent="0.25">
      <c r="B55" s="82"/>
      <c r="C55" s="83"/>
      <c r="D55" s="84"/>
      <c r="E55" s="84"/>
      <c r="F55" s="84"/>
      <c r="G55" s="85"/>
    </row>
    <row r="56" spans="2:7" ht="15" thickTop="1" x14ac:dyDescent="0.2">
      <c r="B56" s="86"/>
      <c r="C56" s="86"/>
      <c r="D56" s="87"/>
      <c r="E56" s="87"/>
      <c r="F56" s="87"/>
      <c r="G56" s="87"/>
    </row>
    <row r="57" spans="2:7" x14ac:dyDescent="0.2">
      <c r="B57" s="86"/>
      <c r="C57" s="86"/>
      <c r="D57" s="87"/>
      <c r="E57" s="87"/>
      <c r="F57" s="87"/>
      <c r="G57" s="87"/>
    </row>
    <row r="58" spans="2:7" ht="15" customHeight="1" x14ac:dyDescent="0.2">
      <c r="B58" s="1900" t="s">
        <v>207</v>
      </c>
      <c r="C58" s="1900"/>
      <c r="D58" s="1900"/>
      <c r="E58" s="1900"/>
      <c r="F58" s="1900"/>
      <c r="G58" s="1900"/>
    </row>
    <row r="59" spans="2:7" x14ac:dyDescent="0.2">
      <c r="B59" s="86"/>
      <c r="C59" s="86"/>
      <c r="D59" s="87"/>
      <c r="E59" s="87"/>
      <c r="F59" s="87"/>
      <c r="G59" s="87"/>
    </row>
    <row r="60" spans="2:7" x14ac:dyDescent="0.2">
      <c r="B60" s="86"/>
      <c r="C60" s="86"/>
      <c r="D60" s="87"/>
      <c r="E60" s="87"/>
      <c r="F60" s="87"/>
      <c r="G60" s="87"/>
    </row>
    <row r="64" spans="2:7" ht="5.25" customHeight="1" x14ac:dyDescent="0.2"/>
    <row r="65" spans="3:4" x14ac:dyDescent="0.2">
      <c r="C65" s="4"/>
    </row>
    <row r="72" spans="3:4" x14ac:dyDescent="0.2">
      <c r="D72" s="4"/>
    </row>
  </sheetData>
  <sheetProtection insertRows="0"/>
  <mergeCells count="12">
    <mergeCell ref="B10:C12"/>
    <mergeCell ref="B32:C32"/>
    <mergeCell ref="B37:C37"/>
    <mergeCell ref="B54:C54"/>
    <mergeCell ref="B58:G58"/>
    <mergeCell ref="B2:G2"/>
    <mergeCell ref="F4:G4"/>
    <mergeCell ref="B7:C8"/>
    <mergeCell ref="D7:D8"/>
    <mergeCell ref="E7:E8"/>
    <mergeCell ref="F7:F8"/>
    <mergeCell ref="G7:G8"/>
  </mergeCells>
  <pageMargins left="0.70866141732283472" right="0.70866141732283472" top="0.74803149606299213" bottom="0.74803149606299213" header="0.31496062992125984" footer="0.31496062992125984"/>
  <pageSetup scale="5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67392-3976-4B4A-A295-3431C6BDB749}">
  <sheetPr>
    <pageSetUpPr fitToPage="1"/>
  </sheetPr>
  <dimension ref="A1:E75"/>
  <sheetViews>
    <sheetView showGridLines="0" zoomScale="70" zoomScaleNormal="70" workbookViewId="0">
      <selection activeCell="B5" sqref="B5:C5"/>
    </sheetView>
  </sheetViews>
  <sheetFormatPr baseColWidth="10" defaultRowHeight="14.25" x14ac:dyDescent="0.2"/>
  <cols>
    <col min="1" max="1" width="1.7109375" style="7" customWidth="1"/>
    <col min="2" max="2" width="13.7109375" style="7" customWidth="1"/>
    <col min="3" max="3" width="81.7109375" style="7" customWidth="1"/>
    <col min="4" max="4" width="30" style="7" customWidth="1"/>
    <col min="5" max="5" width="28.85546875" style="7" customWidth="1"/>
    <col min="6" max="6" width="1.5703125" style="7" customWidth="1"/>
    <col min="7" max="16384" width="11.42578125" style="7"/>
  </cols>
  <sheetData>
    <row r="1" spans="1:5" ht="7.5" customHeight="1" thickBot="1" x14ac:dyDescent="0.25">
      <c r="A1" s="298"/>
      <c r="B1" s="298"/>
      <c r="C1" s="298"/>
      <c r="D1" s="298"/>
      <c r="E1" s="298"/>
    </row>
    <row r="2" spans="1:5" ht="19.5" customHeight="1" thickTop="1" x14ac:dyDescent="0.2">
      <c r="A2" s="275"/>
      <c r="B2" s="1902" t="s">
        <v>369</v>
      </c>
      <c r="C2" s="1871"/>
      <c r="D2" s="1871"/>
      <c r="E2" s="1872"/>
    </row>
    <row r="3" spans="1:5" ht="13.5" customHeight="1" x14ac:dyDescent="0.2">
      <c r="A3" s="275"/>
      <c r="B3" s="1903" t="s">
        <v>280</v>
      </c>
      <c r="C3" s="1904"/>
      <c r="D3" s="1904"/>
      <c r="E3" s="1905"/>
    </row>
    <row r="4" spans="1:5" ht="18.75" customHeight="1" x14ac:dyDescent="0.2">
      <c r="A4" s="275"/>
      <c r="B4" s="1906" t="s">
        <v>0</v>
      </c>
      <c r="C4" s="1907"/>
      <c r="D4" s="1907"/>
      <c r="E4" s="1908"/>
    </row>
    <row r="5" spans="1:5" ht="33.75" customHeight="1" x14ac:dyDescent="0.25">
      <c r="A5" s="275"/>
      <c r="B5" s="1909" t="s">
        <v>359</v>
      </c>
      <c r="C5" s="1910"/>
      <c r="D5" s="1911" t="s">
        <v>370</v>
      </c>
      <c r="E5" s="1912"/>
    </row>
    <row r="6" spans="1:5" ht="6" customHeight="1" thickBot="1" x14ac:dyDescent="0.25">
      <c r="A6" s="299"/>
      <c r="B6" s="300"/>
      <c r="C6" s="301"/>
      <c r="D6" s="302"/>
      <c r="E6" s="303"/>
    </row>
    <row r="7" spans="1:5" ht="6" customHeight="1" thickTop="1" thickBot="1" x14ac:dyDescent="0.25">
      <c r="A7" s="299"/>
      <c r="B7" s="304"/>
      <c r="C7" s="1913"/>
      <c r="D7" s="1913"/>
      <c r="E7" s="1913"/>
    </row>
    <row r="8" spans="1:5" ht="33.75" customHeight="1" thickTop="1" thickBot="1" x14ac:dyDescent="0.25">
      <c r="A8" s="299"/>
      <c r="B8" s="305" t="s">
        <v>1</v>
      </c>
      <c r="C8" s="306" t="s">
        <v>281</v>
      </c>
      <c r="D8" s="307" t="s">
        <v>282</v>
      </c>
      <c r="E8" s="308" t="s">
        <v>283</v>
      </c>
    </row>
    <row r="9" spans="1:5" ht="6" customHeight="1" thickTop="1" thickBot="1" x14ac:dyDescent="0.25"/>
    <row r="10" spans="1:5" ht="15" thickTop="1" x14ac:dyDescent="0.2">
      <c r="B10" s="309"/>
      <c r="C10" s="310"/>
      <c r="D10" s="88"/>
      <c r="E10" s="89"/>
    </row>
    <row r="11" spans="1:5" x14ac:dyDescent="0.2">
      <c r="B11" s="311">
        <v>1000</v>
      </c>
      <c r="C11" s="312" t="s">
        <v>284</v>
      </c>
      <c r="D11" s="13"/>
      <c r="E11" s="14"/>
    </row>
    <row r="12" spans="1:5" x14ac:dyDescent="0.2">
      <c r="B12" s="313">
        <v>1100</v>
      </c>
      <c r="C12" s="314" t="s">
        <v>7</v>
      </c>
      <c r="D12" s="11">
        <f>SUM(D13:D19)</f>
        <v>0</v>
      </c>
      <c r="E12" s="12">
        <f>SUM(E13:E19)</f>
        <v>0</v>
      </c>
    </row>
    <row r="13" spans="1:5" x14ac:dyDescent="0.2">
      <c r="B13" s="315">
        <v>1110</v>
      </c>
      <c r="C13" s="316" t="s">
        <v>9</v>
      </c>
      <c r="D13" s="1"/>
      <c r="E13" s="5"/>
    </row>
    <row r="14" spans="1:5" x14ac:dyDescent="0.2">
      <c r="B14" s="315">
        <v>1120</v>
      </c>
      <c r="C14" s="316" t="s">
        <v>26</v>
      </c>
      <c r="D14" s="1"/>
      <c r="E14" s="5"/>
    </row>
    <row r="15" spans="1:5" x14ac:dyDescent="0.2">
      <c r="B15" s="317">
        <v>1130</v>
      </c>
      <c r="C15" s="316" t="s">
        <v>41</v>
      </c>
      <c r="D15" s="1"/>
      <c r="E15" s="5"/>
    </row>
    <row r="16" spans="1:5" x14ac:dyDescent="0.2">
      <c r="B16" s="315">
        <v>1140</v>
      </c>
      <c r="C16" s="316" t="s">
        <v>285</v>
      </c>
      <c r="D16" s="1"/>
      <c r="E16" s="5"/>
    </row>
    <row r="17" spans="2:5" x14ac:dyDescent="0.2">
      <c r="B17" s="315">
        <v>1150</v>
      </c>
      <c r="C17" s="316" t="s">
        <v>64</v>
      </c>
      <c r="D17" s="1"/>
      <c r="E17" s="5"/>
    </row>
    <row r="18" spans="2:5" x14ac:dyDescent="0.2">
      <c r="B18" s="315">
        <v>1160</v>
      </c>
      <c r="C18" s="316" t="s">
        <v>69</v>
      </c>
      <c r="D18" s="1"/>
      <c r="E18" s="5"/>
    </row>
    <row r="19" spans="2:5" x14ac:dyDescent="0.2">
      <c r="B19" s="315">
        <v>1190</v>
      </c>
      <c r="C19" s="318" t="s">
        <v>75</v>
      </c>
      <c r="D19" s="1"/>
      <c r="E19" s="5"/>
    </row>
    <row r="20" spans="2:5" x14ac:dyDescent="0.2">
      <c r="B20" s="319"/>
      <c r="C20" s="318"/>
      <c r="D20" s="13"/>
      <c r="E20" s="14"/>
    </row>
    <row r="21" spans="2:5" x14ac:dyDescent="0.2">
      <c r="B21" s="313">
        <v>1200</v>
      </c>
      <c r="C21" s="314" t="s">
        <v>88</v>
      </c>
      <c r="D21" s="11">
        <f>SUM(D22:D30)</f>
        <v>0</v>
      </c>
      <c r="E21" s="12">
        <f>SUM(E22:E30)</f>
        <v>0</v>
      </c>
    </row>
    <row r="22" spans="2:5" x14ac:dyDescent="0.2">
      <c r="B22" s="315">
        <v>1210</v>
      </c>
      <c r="C22" s="316" t="s">
        <v>89</v>
      </c>
      <c r="D22" s="1"/>
      <c r="E22" s="5"/>
    </row>
    <row r="23" spans="2:5" x14ac:dyDescent="0.2">
      <c r="B23" s="315">
        <v>1220</v>
      </c>
      <c r="C23" s="316" t="s">
        <v>98</v>
      </c>
      <c r="D23" s="1"/>
      <c r="E23" s="5"/>
    </row>
    <row r="24" spans="2:5" x14ac:dyDescent="0.2">
      <c r="B24" s="315">
        <v>1230</v>
      </c>
      <c r="C24" s="316" t="s">
        <v>109</v>
      </c>
      <c r="D24" s="1"/>
      <c r="E24" s="5"/>
    </row>
    <row r="25" spans="2:5" x14ac:dyDescent="0.2">
      <c r="B25" s="315">
        <v>1240</v>
      </c>
      <c r="C25" s="316" t="s">
        <v>125</v>
      </c>
      <c r="D25" s="1"/>
      <c r="E25" s="5"/>
    </row>
    <row r="26" spans="2:5" x14ac:dyDescent="0.2">
      <c r="B26" s="315">
        <v>1250</v>
      </c>
      <c r="C26" s="316" t="s">
        <v>144</v>
      </c>
      <c r="D26" s="1"/>
      <c r="E26" s="5"/>
    </row>
    <row r="27" spans="2:5" x14ac:dyDescent="0.2">
      <c r="B27" s="315">
        <v>1260</v>
      </c>
      <c r="C27" s="316" t="s">
        <v>156</v>
      </c>
      <c r="D27" s="1"/>
      <c r="E27" s="5"/>
    </row>
    <row r="28" spans="2:5" x14ac:dyDescent="0.2">
      <c r="B28" s="315">
        <v>1270</v>
      </c>
      <c r="C28" s="316" t="s">
        <v>166</v>
      </c>
      <c r="D28" s="1"/>
      <c r="E28" s="5"/>
    </row>
    <row r="29" spans="2:5" x14ac:dyDescent="0.2">
      <c r="B29" s="315">
        <v>1280</v>
      </c>
      <c r="C29" s="316" t="s">
        <v>177</v>
      </c>
      <c r="D29" s="1"/>
      <c r="E29" s="5"/>
    </row>
    <row r="30" spans="2:5" x14ac:dyDescent="0.2">
      <c r="B30" s="315">
        <v>1290</v>
      </c>
      <c r="C30" s="316" t="s">
        <v>187</v>
      </c>
      <c r="D30" s="1"/>
      <c r="E30" s="5"/>
    </row>
    <row r="31" spans="2:5" x14ac:dyDescent="0.2">
      <c r="B31" s="319"/>
      <c r="C31" s="316"/>
      <c r="D31" s="13"/>
      <c r="E31" s="14"/>
    </row>
    <row r="32" spans="2:5" x14ac:dyDescent="0.2">
      <c r="B32" s="311">
        <v>2000</v>
      </c>
      <c r="C32" s="312" t="s">
        <v>286</v>
      </c>
      <c r="D32" s="13"/>
      <c r="E32" s="14"/>
    </row>
    <row r="33" spans="2:5" x14ac:dyDescent="0.2">
      <c r="B33" s="313">
        <v>2100</v>
      </c>
      <c r="C33" s="314" t="s">
        <v>8</v>
      </c>
      <c r="D33" s="11">
        <f>SUM(D34:D41)</f>
        <v>0</v>
      </c>
      <c r="E33" s="12">
        <f>SUM(E34:E41)</f>
        <v>0</v>
      </c>
    </row>
    <row r="34" spans="2:5" x14ac:dyDescent="0.2">
      <c r="B34" s="315">
        <v>2110</v>
      </c>
      <c r="C34" s="316" t="s">
        <v>10</v>
      </c>
      <c r="D34" s="1"/>
      <c r="E34" s="5"/>
    </row>
    <row r="35" spans="2:5" x14ac:dyDescent="0.2">
      <c r="B35" s="315">
        <v>2120</v>
      </c>
      <c r="C35" s="316" t="s">
        <v>30</v>
      </c>
      <c r="D35" s="1"/>
      <c r="E35" s="5"/>
    </row>
    <row r="36" spans="2:5" x14ac:dyDescent="0.2">
      <c r="B36" s="315">
        <v>2130</v>
      </c>
      <c r="C36" s="316" t="s">
        <v>39</v>
      </c>
      <c r="D36" s="1"/>
      <c r="E36" s="5"/>
    </row>
    <row r="37" spans="2:5" x14ac:dyDescent="0.2">
      <c r="B37" s="315">
        <v>2140</v>
      </c>
      <c r="C37" s="316" t="s">
        <v>287</v>
      </c>
      <c r="D37" s="1"/>
      <c r="E37" s="5"/>
    </row>
    <row r="38" spans="2:5" x14ac:dyDescent="0.2">
      <c r="B38" s="315">
        <v>2150</v>
      </c>
      <c r="C38" s="316" t="s">
        <v>53</v>
      </c>
      <c r="D38" s="1"/>
      <c r="E38" s="5"/>
    </row>
    <row r="39" spans="2:5" x14ac:dyDescent="0.2">
      <c r="B39" s="317">
        <v>2160</v>
      </c>
      <c r="C39" s="316" t="s">
        <v>288</v>
      </c>
      <c r="D39" s="1"/>
      <c r="E39" s="5"/>
    </row>
    <row r="40" spans="2:5" x14ac:dyDescent="0.2">
      <c r="B40" s="317">
        <v>2170</v>
      </c>
      <c r="C40" s="316" t="s">
        <v>74</v>
      </c>
      <c r="D40" s="1"/>
      <c r="E40" s="5"/>
    </row>
    <row r="41" spans="2:5" x14ac:dyDescent="0.2">
      <c r="B41" s="317">
        <v>2190</v>
      </c>
      <c r="C41" s="316" t="s">
        <v>83</v>
      </c>
      <c r="D41" s="1"/>
      <c r="E41" s="5"/>
    </row>
    <row r="42" spans="2:5" x14ac:dyDescent="0.2">
      <c r="B42" s="320"/>
      <c r="C42" s="321"/>
      <c r="D42" s="13"/>
      <c r="E42" s="14"/>
    </row>
    <row r="43" spans="2:5" x14ac:dyDescent="0.2">
      <c r="B43" s="313">
        <v>2200</v>
      </c>
      <c r="C43" s="314" t="s">
        <v>94</v>
      </c>
      <c r="D43" s="11">
        <f>SUM(D44:D49)</f>
        <v>0</v>
      </c>
      <c r="E43" s="12">
        <f>SUM(E44:E49)</f>
        <v>0</v>
      </c>
    </row>
    <row r="44" spans="2:5" x14ac:dyDescent="0.2">
      <c r="B44" s="315">
        <v>2210</v>
      </c>
      <c r="C44" s="316" t="s">
        <v>96</v>
      </c>
      <c r="D44" s="1"/>
      <c r="E44" s="5"/>
    </row>
    <row r="45" spans="2:5" x14ac:dyDescent="0.2">
      <c r="B45" s="315">
        <v>2220</v>
      </c>
      <c r="C45" s="316" t="s">
        <v>102</v>
      </c>
      <c r="D45" s="1"/>
      <c r="E45" s="5"/>
    </row>
    <row r="46" spans="2:5" x14ac:dyDescent="0.2">
      <c r="B46" s="315">
        <v>2230</v>
      </c>
      <c r="C46" s="316" t="s">
        <v>110</v>
      </c>
      <c r="D46" s="1"/>
      <c r="E46" s="5"/>
    </row>
    <row r="47" spans="2:5" x14ac:dyDescent="0.2">
      <c r="B47" s="315">
        <v>2240</v>
      </c>
      <c r="C47" s="316" t="s">
        <v>123</v>
      </c>
      <c r="D47" s="1"/>
      <c r="E47" s="5"/>
    </row>
    <row r="48" spans="2:5" x14ac:dyDescent="0.2">
      <c r="B48" s="315">
        <v>2250</v>
      </c>
      <c r="C48" s="316" t="s">
        <v>289</v>
      </c>
      <c r="D48" s="1"/>
      <c r="E48" s="5"/>
    </row>
    <row r="49" spans="2:5" x14ac:dyDescent="0.2">
      <c r="B49" s="315">
        <v>2260</v>
      </c>
      <c r="C49" s="316" t="s">
        <v>145</v>
      </c>
      <c r="D49" s="1"/>
      <c r="E49" s="5"/>
    </row>
    <row r="50" spans="2:5" x14ac:dyDescent="0.2">
      <c r="B50" s="322"/>
      <c r="C50" s="321"/>
      <c r="D50" s="13"/>
      <c r="E50" s="14"/>
    </row>
    <row r="51" spans="2:5" x14ac:dyDescent="0.2">
      <c r="B51" s="311">
        <v>3000</v>
      </c>
      <c r="C51" s="312" t="s">
        <v>290</v>
      </c>
      <c r="D51" s="13"/>
      <c r="E51" s="14"/>
    </row>
    <row r="52" spans="2:5" x14ac:dyDescent="0.2">
      <c r="B52" s="313">
        <v>3100</v>
      </c>
      <c r="C52" s="314" t="s">
        <v>291</v>
      </c>
      <c r="D52" s="11">
        <f>SUM(D53:D55)</f>
        <v>0</v>
      </c>
      <c r="E52" s="12">
        <f>SUM(E53:E55)</f>
        <v>0</v>
      </c>
    </row>
    <row r="53" spans="2:5" x14ac:dyDescent="0.2">
      <c r="B53" s="315">
        <v>3110</v>
      </c>
      <c r="C53" s="316" t="s">
        <v>164</v>
      </c>
      <c r="D53" s="1"/>
      <c r="E53" s="5"/>
    </row>
    <row r="54" spans="2:5" x14ac:dyDescent="0.2">
      <c r="B54" s="315">
        <v>3120</v>
      </c>
      <c r="C54" s="316" t="s">
        <v>167</v>
      </c>
      <c r="D54" s="1"/>
      <c r="E54" s="5"/>
    </row>
    <row r="55" spans="2:5" x14ac:dyDescent="0.2">
      <c r="B55" s="315">
        <v>3130</v>
      </c>
      <c r="C55" s="316" t="s">
        <v>292</v>
      </c>
      <c r="D55" s="1"/>
      <c r="E55" s="5"/>
    </row>
    <row r="56" spans="2:5" x14ac:dyDescent="0.2">
      <c r="B56" s="319"/>
      <c r="C56" s="316"/>
      <c r="D56" s="13"/>
      <c r="E56" s="14"/>
    </row>
    <row r="57" spans="2:5" x14ac:dyDescent="0.2">
      <c r="B57" s="313">
        <v>3200</v>
      </c>
      <c r="C57" s="314" t="s">
        <v>293</v>
      </c>
      <c r="D57" s="11">
        <f>SUM(D58:D62)</f>
        <v>0</v>
      </c>
      <c r="E57" s="12">
        <f>SUM(E58:E62)</f>
        <v>0</v>
      </c>
    </row>
    <row r="58" spans="2:5" x14ac:dyDescent="0.2">
      <c r="B58" s="315">
        <v>3210</v>
      </c>
      <c r="C58" s="316" t="s">
        <v>176</v>
      </c>
      <c r="D58" s="1"/>
      <c r="E58" s="5"/>
    </row>
    <row r="59" spans="2:5" x14ac:dyDescent="0.2">
      <c r="B59" s="315">
        <v>3220</v>
      </c>
      <c r="C59" s="316" t="s">
        <v>179</v>
      </c>
      <c r="D59" s="1"/>
      <c r="E59" s="5"/>
    </row>
    <row r="60" spans="2:5" x14ac:dyDescent="0.2">
      <c r="B60" s="315">
        <v>3230</v>
      </c>
      <c r="C60" s="316" t="s">
        <v>264</v>
      </c>
      <c r="D60" s="1"/>
      <c r="E60" s="5"/>
    </row>
    <row r="61" spans="2:5" x14ac:dyDescent="0.2">
      <c r="B61" s="315">
        <v>3240</v>
      </c>
      <c r="C61" s="316" t="s">
        <v>294</v>
      </c>
      <c r="D61" s="1"/>
      <c r="E61" s="5"/>
    </row>
    <row r="62" spans="2:5" x14ac:dyDescent="0.2">
      <c r="B62" s="315">
        <v>3250</v>
      </c>
      <c r="C62" s="316" t="s">
        <v>198</v>
      </c>
      <c r="D62" s="1"/>
      <c r="E62" s="5"/>
    </row>
    <row r="63" spans="2:5" x14ac:dyDescent="0.2">
      <c r="B63" s="319"/>
      <c r="C63" s="316"/>
      <c r="D63" s="13"/>
      <c r="E63" s="14"/>
    </row>
    <row r="64" spans="2:5" x14ac:dyDescent="0.2">
      <c r="B64" s="313">
        <v>3300</v>
      </c>
      <c r="C64" s="314" t="s">
        <v>295</v>
      </c>
      <c r="D64" s="11">
        <f>SUM(D65:D66)</f>
        <v>0</v>
      </c>
      <c r="E64" s="12">
        <f>SUM(E65:E66)</f>
        <v>0</v>
      </c>
    </row>
    <row r="65" spans="2:5" x14ac:dyDescent="0.2">
      <c r="B65" s="315">
        <v>3310</v>
      </c>
      <c r="C65" s="316" t="s">
        <v>202</v>
      </c>
      <c r="D65" s="1"/>
      <c r="E65" s="5"/>
    </row>
    <row r="66" spans="2:5" x14ac:dyDescent="0.2">
      <c r="B66" s="315">
        <v>3320</v>
      </c>
      <c r="C66" s="316" t="s">
        <v>203</v>
      </c>
      <c r="D66" s="1"/>
      <c r="E66" s="5"/>
    </row>
    <row r="67" spans="2:5" ht="15" thickBot="1" x14ac:dyDescent="0.25">
      <c r="B67" s="323"/>
      <c r="C67" s="324"/>
      <c r="D67" s="90"/>
      <c r="E67" s="91"/>
    </row>
    <row r="68" spans="2:5" ht="17.25" thickTop="1" thickBot="1" x14ac:dyDescent="0.25">
      <c r="B68" s="325"/>
      <c r="C68" s="326" t="s">
        <v>360</v>
      </c>
      <c r="D68" s="92">
        <f>D12+D21+D33+D43+D52+D57+D64</f>
        <v>0</v>
      </c>
      <c r="E68" s="93">
        <f>E12+E21+E33+E43+E52+E57+E64</f>
        <v>0</v>
      </c>
    </row>
    <row r="69" spans="2:5" ht="15" thickTop="1" x14ac:dyDescent="0.2"/>
    <row r="70" spans="2:5" x14ac:dyDescent="0.2">
      <c r="B70" s="1901" t="s">
        <v>296</v>
      </c>
      <c r="C70" s="1901"/>
      <c r="D70" s="1901"/>
      <c r="E70" s="1901"/>
    </row>
    <row r="71" spans="2:5" x14ac:dyDescent="0.2">
      <c r="B71" s="327"/>
      <c r="C71" s="328"/>
      <c r="D71" s="329"/>
      <c r="E71" s="329"/>
    </row>
    <row r="72" spans="2:5" x14ac:dyDescent="0.2">
      <c r="B72" s="330"/>
      <c r="C72" s="331"/>
      <c r="D72" s="332"/>
      <c r="E72" s="332"/>
    </row>
    <row r="73" spans="2:5" x14ac:dyDescent="0.2">
      <c r="B73" s="330"/>
      <c r="C73" s="331"/>
      <c r="D73" s="332"/>
      <c r="E73" s="332"/>
    </row>
    <row r="74" spans="2:5" ht="5.25" customHeight="1" x14ac:dyDescent="0.2">
      <c r="B74" s="330"/>
      <c r="C74" s="331"/>
      <c r="D74" s="332"/>
      <c r="E74" s="332"/>
    </row>
    <row r="75" spans="2:5" x14ac:dyDescent="0.2">
      <c r="B75" s="330"/>
      <c r="C75" s="331"/>
      <c r="D75" s="332"/>
      <c r="E75" s="332"/>
    </row>
  </sheetData>
  <mergeCells count="7">
    <mergeCell ref="B70:E70"/>
    <mergeCell ref="B2:E2"/>
    <mergeCell ref="B3:E3"/>
    <mergeCell ref="B4:E4"/>
    <mergeCell ref="B5:C5"/>
    <mergeCell ref="D5:E5"/>
    <mergeCell ref="C7:E7"/>
  </mergeCells>
  <pageMargins left="0.70866141732283472" right="0.70866141732283472" top="0.55118110236220474" bottom="0.55118110236220474" header="0.31496062992125984" footer="0.31496062992125984"/>
  <pageSetup scale="57" orientation="portrait" verticalDpi="597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DD6E-2357-4D14-B152-3B645D7C4E4B}">
  <dimension ref="A1:H89"/>
  <sheetViews>
    <sheetView showGridLines="0" zoomScale="85" zoomScaleNormal="85" zoomScaleSheetLayoutView="90" workbookViewId="0">
      <selection activeCell="B4" sqref="B4"/>
    </sheetView>
  </sheetViews>
  <sheetFormatPr baseColWidth="10" defaultRowHeight="14.25" x14ac:dyDescent="0.2"/>
  <cols>
    <col min="1" max="1" width="0.85546875" style="8" customWidth="1"/>
    <col min="2" max="2" width="94.140625" style="8" customWidth="1"/>
    <col min="3" max="4" width="22.7109375" style="8" customWidth="1"/>
    <col min="5" max="5" width="0.7109375" style="8" customWidth="1"/>
    <col min="6" max="16384" width="11.42578125" style="8"/>
  </cols>
  <sheetData>
    <row r="1" spans="1:8" ht="4.5" customHeight="1" thickBot="1" x14ac:dyDescent="0.25"/>
    <row r="2" spans="1:8" ht="54.75" customHeight="1" thickTop="1" x14ac:dyDescent="0.2">
      <c r="A2" s="333"/>
      <c r="B2" s="1914" t="s">
        <v>376</v>
      </c>
      <c r="C2" s="1915"/>
      <c r="D2" s="1916"/>
    </row>
    <row r="3" spans="1:8" ht="6" customHeight="1" x14ac:dyDescent="0.2">
      <c r="A3" s="333"/>
      <c r="B3" s="334"/>
      <c r="C3" s="335"/>
      <c r="D3" s="336"/>
    </row>
    <row r="4" spans="1:8" x14ac:dyDescent="0.2">
      <c r="A4" s="333"/>
      <c r="B4" s="337" t="s">
        <v>336</v>
      </c>
      <c r="C4" s="338"/>
      <c r="D4" s="339" t="s">
        <v>377</v>
      </c>
    </row>
    <row r="5" spans="1:8" ht="15" thickBot="1" x14ac:dyDescent="0.25">
      <c r="A5" s="333"/>
      <c r="B5" s="340"/>
      <c r="C5" s="341"/>
      <c r="D5" s="342"/>
    </row>
    <row r="6" spans="1:8" ht="6" customHeight="1" thickTop="1" thickBot="1" x14ac:dyDescent="0.25">
      <c r="A6" s="333"/>
      <c r="B6" s="343"/>
      <c r="C6" s="343"/>
      <c r="D6" s="343"/>
    </row>
    <row r="7" spans="1:8" ht="22.5" customHeight="1" thickTop="1" thickBot="1" x14ac:dyDescent="0.25">
      <c r="A7" s="344"/>
      <c r="B7" s="345" t="s">
        <v>361</v>
      </c>
      <c r="C7" s="346" t="s">
        <v>378</v>
      </c>
      <c r="D7" s="347" t="s">
        <v>379</v>
      </c>
    </row>
    <row r="8" spans="1:8" ht="6" customHeight="1" thickTop="1" thickBot="1" x14ac:dyDescent="0.25"/>
    <row r="9" spans="1:8" ht="12.75" customHeight="1" thickTop="1" x14ac:dyDescent="0.2">
      <c r="B9" s="1918" t="s">
        <v>297</v>
      </c>
      <c r="C9" s="368"/>
      <c r="D9" s="369"/>
    </row>
    <row r="10" spans="1:8" ht="9" customHeight="1" x14ac:dyDescent="0.2">
      <c r="B10" s="1919"/>
      <c r="C10" s="370"/>
      <c r="D10" s="371"/>
      <c r="F10" s="1917"/>
      <c r="G10" s="1917"/>
      <c r="H10" s="1917"/>
    </row>
    <row r="11" spans="1:8" ht="6" customHeight="1" x14ac:dyDescent="0.2">
      <c r="B11" s="372"/>
      <c r="C11" s="373"/>
      <c r="D11" s="374"/>
    </row>
    <row r="12" spans="1:8" x14ac:dyDescent="0.2">
      <c r="B12" s="375" t="s">
        <v>298</v>
      </c>
      <c r="C12" s="363">
        <f>SUM(C13:C22)</f>
        <v>0</v>
      </c>
      <c r="D12" s="364">
        <f>SUM(D13:D22)</f>
        <v>0</v>
      </c>
    </row>
    <row r="13" spans="1:8" x14ac:dyDescent="0.2">
      <c r="A13" s="8">
        <v>10</v>
      </c>
      <c r="B13" s="361" t="s">
        <v>215</v>
      </c>
      <c r="C13" s="376"/>
      <c r="D13" s="367"/>
    </row>
    <row r="14" spans="1:8" x14ac:dyDescent="0.2">
      <c r="A14" s="8">
        <v>11</v>
      </c>
      <c r="B14" s="361" t="s">
        <v>216</v>
      </c>
      <c r="C14" s="376"/>
      <c r="D14" s="367"/>
    </row>
    <row r="15" spans="1:8" x14ac:dyDescent="0.2">
      <c r="A15" s="8">
        <v>12</v>
      </c>
      <c r="B15" s="361" t="s">
        <v>299</v>
      </c>
      <c r="C15" s="376"/>
      <c r="D15" s="367"/>
    </row>
    <row r="16" spans="1:8" x14ac:dyDescent="0.2">
      <c r="A16" s="8">
        <v>13</v>
      </c>
      <c r="B16" s="361" t="s">
        <v>218</v>
      </c>
      <c r="C16" s="376"/>
      <c r="D16" s="367"/>
    </row>
    <row r="17" spans="1:4" x14ac:dyDescent="0.2">
      <c r="A17" s="8">
        <v>14</v>
      </c>
      <c r="B17" s="361" t="s">
        <v>1206</v>
      </c>
      <c r="C17" s="376"/>
      <c r="D17" s="367"/>
    </row>
    <row r="18" spans="1:4" x14ac:dyDescent="0.2">
      <c r="A18" s="8">
        <v>15</v>
      </c>
      <c r="B18" s="361" t="s">
        <v>219</v>
      </c>
      <c r="C18" s="376"/>
      <c r="D18" s="367"/>
    </row>
    <row r="19" spans="1:4" x14ac:dyDescent="0.2">
      <c r="A19" s="8">
        <v>16</v>
      </c>
      <c r="B19" s="361" t="s">
        <v>2359</v>
      </c>
      <c r="C19" s="376"/>
      <c r="D19" s="367"/>
    </row>
    <row r="20" spans="1:4" ht="30" customHeight="1" x14ac:dyDescent="0.2">
      <c r="A20" s="8">
        <v>17</v>
      </c>
      <c r="B20" s="377" t="s">
        <v>222</v>
      </c>
      <c r="C20" s="376"/>
      <c r="D20" s="367"/>
    </row>
    <row r="21" spans="1:4" x14ac:dyDescent="0.2">
      <c r="A21" s="8">
        <v>18</v>
      </c>
      <c r="B21" s="361" t="s">
        <v>223</v>
      </c>
      <c r="C21" s="376"/>
      <c r="D21" s="367"/>
    </row>
    <row r="22" spans="1:4" x14ac:dyDescent="0.2">
      <c r="A22" s="8">
        <v>20</v>
      </c>
      <c r="B22" s="361" t="s">
        <v>300</v>
      </c>
      <c r="C22" s="376"/>
      <c r="D22" s="367"/>
    </row>
    <row r="23" spans="1:4" ht="6" customHeight="1" x14ac:dyDescent="0.2">
      <c r="B23" s="361"/>
      <c r="C23" s="365"/>
      <c r="D23" s="366"/>
    </row>
    <row r="24" spans="1:4" x14ac:dyDescent="0.2">
      <c r="B24" s="375" t="s">
        <v>301</v>
      </c>
      <c r="C24" s="363">
        <f>SUM(C25:C40)</f>
        <v>0</v>
      </c>
      <c r="D24" s="364">
        <f>SUM(D25:D40)</f>
        <v>0</v>
      </c>
    </row>
    <row r="25" spans="1:4" x14ac:dyDescent="0.2">
      <c r="A25" s="8">
        <v>21</v>
      </c>
      <c r="B25" s="361" t="s">
        <v>232</v>
      </c>
      <c r="C25" s="376"/>
      <c r="D25" s="367"/>
    </row>
    <row r="26" spans="1:4" x14ac:dyDescent="0.2">
      <c r="A26" s="8">
        <v>22</v>
      </c>
      <c r="B26" s="361" t="s">
        <v>233</v>
      </c>
      <c r="C26" s="376"/>
      <c r="D26" s="367"/>
    </row>
    <row r="27" spans="1:4" x14ac:dyDescent="0.2">
      <c r="A27" s="8">
        <v>23</v>
      </c>
      <c r="B27" s="361" t="s">
        <v>234</v>
      </c>
      <c r="C27" s="376"/>
      <c r="D27" s="367"/>
    </row>
    <row r="28" spans="1:4" x14ac:dyDescent="0.2">
      <c r="A28" s="8">
        <v>24</v>
      </c>
      <c r="B28" s="377" t="s">
        <v>236</v>
      </c>
      <c r="C28" s="376"/>
      <c r="D28" s="367"/>
    </row>
    <row r="29" spans="1:4" x14ac:dyDescent="0.2">
      <c r="A29" s="8">
        <v>25</v>
      </c>
      <c r="B29" s="361" t="s">
        <v>237</v>
      </c>
      <c r="C29" s="376"/>
      <c r="D29" s="367"/>
    </row>
    <row r="30" spans="1:4" x14ac:dyDescent="0.2">
      <c r="A30" s="8">
        <v>26</v>
      </c>
      <c r="B30" s="361" t="s">
        <v>238</v>
      </c>
      <c r="C30" s="376"/>
      <c r="D30" s="367"/>
    </row>
    <row r="31" spans="1:4" x14ac:dyDescent="0.2">
      <c r="A31" s="8">
        <v>27</v>
      </c>
      <c r="B31" s="361" t="s">
        <v>239</v>
      </c>
      <c r="C31" s="376"/>
      <c r="D31" s="367"/>
    </row>
    <row r="32" spans="1:4" x14ac:dyDescent="0.2">
      <c r="A32" s="8">
        <v>28</v>
      </c>
      <c r="B32" s="361" t="s">
        <v>240</v>
      </c>
      <c r="C32" s="376"/>
      <c r="D32" s="367"/>
    </row>
    <row r="33" spans="1:4" x14ac:dyDescent="0.2">
      <c r="A33" s="8">
        <v>29</v>
      </c>
      <c r="B33" s="377" t="s">
        <v>241</v>
      </c>
      <c r="C33" s="376"/>
      <c r="D33" s="367"/>
    </row>
    <row r="34" spans="1:4" x14ac:dyDescent="0.2">
      <c r="A34" s="8">
        <v>30</v>
      </c>
      <c r="B34" s="361" t="s">
        <v>242</v>
      </c>
      <c r="C34" s="376"/>
      <c r="D34" s="367"/>
    </row>
    <row r="35" spans="1:4" x14ac:dyDescent="0.2">
      <c r="A35" s="8">
        <v>31</v>
      </c>
      <c r="B35" s="361" t="s">
        <v>243</v>
      </c>
      <c r="C35" s="376"/>
      <c r="D35" s="367"/>
    </row>
    <row r="36" spans="1:4" x14ac:dyDescent="0.2">
      <c r="A36" s="8">
        <v>32</v>
      </c>
      <c r="B36" s="361" t="s">
        <v>244</v>
      </c>
      <c r="C36" s="376"/>
      <c r="D36" s="367"/>
    </row>
    <row r="37" spans="1:4" x14ac:dyDescent="0.2">
      <c r="A37" s="8">
        <v>33</v>
      </c>
      <c r="B37" s="361" t="s">
        <v>246</v>
      </c>
      <c r="C37" s="376"/>
      <c r="D37" s="367"/>
    </row>
    <row r="38" spans="1:4" x14ac:dyDescent="0.2">
      <c r="A38" s="8">
        <v>34</v>
      </c>
      <c r="B38" s="361" t="s">
        <v>164</v>
      </c>
      <c r="C38" s="376"/>
      <c r="D38" s="367"/>
    </row>
    <row r="39" spans="1:4" x14ac:dyDescent="0.2">
      <c r="A39" s="8">
        <v>35</v>
      </c>
      <c r="B39" s="361" t="s">
        <v>247</v>
      </c>
      <c r="C39" s="376"/>
      <c r="D39" s="367"/>
    </row>
    <row r="40" spans="1:4" x14ac:dyDescent="0.2">
      <c r="A40" s="8">
        <v>36</v>
      </c>
      <c r="B40" s="361" t="s">
        <v>302</v>
      </c>
      <c r="C40" s="376"/>
      <c r="D40" s="367"/>
    </row>
    <row r="41" spans="1:4" ht="6.75" customHeight="1" x14ac:dyDescent="0.2">
      <c r="B41" s="361"/>
      <c r="C41" s="365"/>
      <c r="D41" s="366"/>
    </row>
    <row r="42" spans="1:4" x14ac:dyDescent="0.2">
      <c r="B42" s="360" t="s">
        <v>303</v>
      </c>
      <c r="C42" s="363">
        <f>C12-C24</f>
        <v>0</v>
      </c>
      <c r="D42" s="364">
        <f>D12-D24</f>
        <v>0</v>
      </c>
    </row>
    <row r="43" spans="1:4" ht="9" customHeight="1" x14ac:dyDescent="0.2">
      <c r="B43" s="361"/>
      <c r="C43" s="365"/>
      <c r="D43" s="366"/>
    </row>
    <row r="44" spans="1:4" x14ac:dyDescent="0.2">
      <c r="B44" s="372" t="s">
        <v>304</v>
      </c>
      <c r="C44" s="365"/>
      <c r="D44" s="366"/>
    </row>
    <row r="45" spans="1:4" ht="6" customHeight="1" x14ac:dyDescent="0.2">
      <c r="B45" s="361"/>
      <c r="C45" s="365"/>
      <c r="D45" s="366"/>
    </row>
    <row r="46" spans="1:4" x14ac:dyDescent="0.2">
      <c r="B46" s="378" t="s">
        <v>305</v>
      </c>
      <c r="C46" s="363">
        <f>SUM(C47:C49)</f>
        <v>0</v>
      </c>
      <c r="D46" s="364">
        <f>SUM(D47:D49)</f>
        <v>0</v>
      </c>
    </row>
    <row r="47" spans="1:4" x14ac:dyDescent="0.2">
      <c r="A47" s="8">
        <v>37</v>
      </c>
      <c r="B47" s="377" t="s">
        <v>109</v>
      </c>
      <c r="C47" s="376"/>
      <c r="D47" s="367"/>
    </row>
    <row r="48" spans="1:4" x14ac:dyDescent="0.2">
      <c r="A48" s="8">
        <v>38</v>
      </c>
      <c r="B48" s="361" t="s">
        <v>125</v>
      </c>
      <c r="C48" s="376"/>
      <c r="D48" s="367"/>
    </row>
    <row r="49" spans="1:4" x14ac:dyDescent="0.2">
      <c r="A49" s="8">
        <v>39</v>
      </c>
      <c r="B49" s="361" t="s">
        <v>306</v>
      </c>
      <c r="C49" s="376"/>
      <c r="D49" s="367"/>
    </row>
    <row r="50" spans="1:4" ht="6" customHeight="1" x14ac:dyDescent="0.2">
      <c r="B50" s="361"/>
      <c r="C50" s="365"/>
      <c r="D50" s="366"/>
    </row>
    <row r="51" spans="1:4" x14ac:dyDescent="0.2">
      <c r="B51" s="378" t="s">
        <v>307</v>
      </c>
      <c r="C51" s="363">
        <f>SUM(C52:C54)</f>
        <v>0</v>
      </c>
      <c r="D51" s="364">
        <f>SUM(D52:D54)</f>
        <v>0</v>
      </c>
    </row>
    <row r="52" spans="1:4" x14ac:dyDescent="0.2">
      <c r="A52" s="8">
        <v>40</v>
      </c>
      <c r="B52" s="377" t="s">
        <v>109</v>
      </c>
      <c r="C52" s="376"/>
      <c r="D52" s="367"/>
    </row>
    <row r="53" spans="1:4" x14ac:dyDescent="0.2">
      <c r="A53" s="8">
        <v>41</v>
      </c>
      <c r="B53" s="361" t="s">
        <v>125</v>
      </c>
      <c r="C53" s="376"/>
      <c r="D53" s="367"/>
    </row>
    <row r="54" spans="1:4" x14ac:dyDescent="0.2">
      <c r="A54" s="8">
        <v>42</v>
      </c>
      <c r="B54" s="361" t="s">
        <v>308</v>
      </c>
      <c r="C54" s="376"/>
      <c r="D54" s="367"/>
    </row>
    <row r="55" spans="1:4" ht="6" customHeight="1" x14ac:dyDescent="0.2">
      <c r="B55" s="361"/>
      <c r="C55" s="365"/>
      <c r="D55" s="366"/>
    </row>
    <row r="56" spans="1:4" x14ac:dyDescent="0.2">
      <c r="B56" s="360" t="s">
        <v>309</v>
      </c>
      <c r="C56" s="363">
        <f>C46-C51</f>
        <v>0</v>
      </c>
      <c r="D56" s="364">
        <f>D46-D51</f>
        <v>0</v>
      </c>
    </row>
    <row r="57" spans="1:4" ht="6.75" customHeight="1" x14ac:dyDescent="0.2">
      <c r="B57" s="361"/>
      <c r="C57" s="365"/>
      <c r="D57" s="366"/>
    </row>
    <row r="58" spans="1:4" x14ac:dyDescent="0.2">
      <c r="B58" s="362" t="s">
        <v>310</v>
      </c>
      <c r="C58" s="365"/>
      <c r="D58" s="366"/>
    </row>
    <row r="59" spans="1:4" ht="6" customHeight="1" x14ac:dyDescent="0.2">
      <c r="B59" s="361"/>
      <c r="C59" s="365"/>
      <c r="D59" s="366"/>
    </row>
    <row r="60" spans="1:4" x14ac:dyDescent="0.2">
      <c r="B60" s="378" t="s">
        <v>305</v>
      </c>
      <c r="C60" s="363">
        <f>C61+C64</f>
        <v>0</v>
      </c>
      <c r="D60" s="364">
        <f>D61+D64</f>
        <v>0</v>
      </c>
    </row>
    <row r="61" spans="1:4" x14ac:dyDescent="0.2">
      <c r="B61" s="361" t="s">
        <v>311</v>
      </c>
      <c r="C61" s="363">
        <f>SUM(C62:C63)</f>
        <v>0</v>
      </c>
      <c r="D61" s="364">
        <f>SUM(D62:D63)</f>
        <v>0</v>
      </c>
    </row>
    <row r="62" spans="1:4" x14ac:dyDescent="0.2">
      <c r="A62" s="8">
        <v>43</v>
      </c>
      <c r="B62" s="361" t="s">
        <v>312</v>
      </c>
      <c r="C62" s="379"/>
      <c r="D62" s="367"/>
    </row>
    <row r="63" spans="1:4" x14ac:dyDescent="0.2">
      <c r="A63" s="8">
        <v>44</v>
      </c>
      <c r="B63" s="361" t="s">
        <v>313</v>
      </c>
      <c r="C63" s="376"/>
      <c r="D63" s="367"/>
    </row>
    <row r="64" spans="1:4" x14ac:dyDescent="0.2">
      <c r="A64" s="8">
        <v>45</v>
      </c>
      <c r="B64" s="361" t="s">
        <v>314</v>
      </c>
      <c r="C64" s="376"/>
      <c r="D64" s="367"/>
    </row>
    <row r="65" spans="1:4" ht="6" customHeight="1" x14ac:dyDescent="0.2">
      <c r="B65" s="361"/>
      <c r="C65" s="365"/>
      <c r="D65" s="366"/>
    </row>
    <row r="66" spans="1:4" x14ac:dyDescent="0.2">
      <c r="B66" s="378" t="s">
        <v>307</v>
      </c>
      <c r="C66" s="363">
        <f>C67+C70</f>
        <v>0</v>
      </c>
      <c r="D66" s="364">
        <f>D67+D70</f>
        <v>0</v>
      </c>
    </row>
    <row r="67" spans="1:4" x14ac:dyDescent="0.2">
      <c r="B67" s="361" t="s">
        <v>315</v>
      </c>
      <c r="C67" s="363">
        <f>SUM(C68:C69)</f>
        <v>0</v>
      </c>
      <c r="D67" s="364">
        <f>SUM(D68:D69)</f>
        <v>0</v>
      </c>
    </row>
    <row r="68" spans="1:4" x14ac:dyDescent="0.2">
      <c r="A68" s="8">
        <v>46</v>
      </c>
      <c r="B68" s="361" t="s">
        <v>312</v>
      </c>
      <c r="C68" s="376"/>
      <c r="D68" s="367"/>
    </row>
    <row r="69" spans="1:4" x14ac:dyDescent="0.2">
      <c r="A69" s="8">
        <v>47</v>
      </c>
      <c r="B69" s="361" t="s">
        <v>313</v>
      </c>
      <c r="C69" s="376"/>
      <c r="D69" s="380"/>
    </row>
    <row r="70" spans="1:4" x14ac:dyDescent="0.2">
      <c r="A70" s="8">
        <v>48</v>
      </c>
      <c r="B70" s="361" t="s">
        <v>316</v>
      </c>
      <c r="C70" s="376"/>
      <c r="D70" s="367"/>
    </row>
    <row r="71" spans="1:4" ht="6" customHeight="1" x14ac:dyDescent="0.2">
      <c r="B71" s="361"/>
      <c r="C71" s="365"/>
      <c r="D71" s="366"/>
    </row>
    <row r="72" spans="1:4" x14ac:dyDescent="0.2">
      <c r="B72" s="360" t="s">
        <v>317</v>
      </c>
      <c r="C72" s="363">
        <f>C60-C66</f>
        <v>0</v>
      </c>
      <c r="D72" s="364">
        <f>D60-D66</f>
        <v>0</v>
      </c>
    </row>
    <row r="73" spans="1:4" ht="8.25" customHeight="1" x14ac:dyDescent="0.2">
      <c r="B73" s="361"/>
      <c r="C73" s="365"/>
      <c r="D73" s="366"/>
    </row>
    <row r="74" spans="1:4" x14ac:dyDescent="0.2">
      <c r="B74" s="360" t="s">
        <v>318</v>
      </c>
      <c r="C74" s="363">
        <f>C42+C56+C72</f>
        <v>0</v>
      </c>
      <c r="D74" s="364">
        <f>D42+D56+D72</f>
        <v>0</v>
      </c>
    </row>
    <row r="75" spans="1:4" ht="10.5" customHeight="1" x14ac:dyDescent="0.2">
      <c r="B75" s="361"/>
      <c r="C75" s="365"/>
      <c r="D75" s="366"/>
    </row>
    <row r="76" spans="1:4" x14ac:dyDescent="0.2">
      <c r="A76" s="8">
        <v>49</v>
      </c>
      <c r="B76" s="360" t="s">
        <v>319</v>
      </c>
      <c r="C76" s="363">
        <f>D78</f>
        <v>0</v>
      </c>
      <c r="D76" s="367"/>
    </row>
    <row r="77" spans="1:4" ht="10.5" customHeight="1" x14ac:dyDescent="0.2">
      <c r="B77" s="362"/>
      <c r="C77" s="365"/>
      <c r="D77" s="366"/>
    </row>
    <row r="78" spans="1:4" x14ac:dyDescent="0.2">
      <c r="B78" s="360" t="s">
        <v>320</v>
      </c>
      <c r="C78" s="363">
        <f>C74+C76</f>
        <v>0</v>
      </c>
      <c r="D78" s="364">
        <f>D74+D76</f>
        <v>0</v>
      </c>
    </row>
    <row r="79" spans="1:4" ht="6.75" customHeight="1" x14ac:dyDescent="0.2">
      <c r="B79" s="381"/>
      <c r="C79" s="382"/>
      <c r="D79" s="383"/>
    </row>
    <row r="80" spans="1:4" ht="4.5" customHeight="1" thickBot="1" x14ac:dyDescent="0.25">
      <c r="B80" s="348"/>
      <c r="C80" s="94"/>
      <c r="D80" s="95"/>
    </row>
    <row r="81" spans="2:4" ht="15" thickTop="1" x14ac:dyDescent="0.2"/>
    <row r="82" spans="2:4" x14ac:dyDescent="0.2">
      <c r="B82" s="349" t="s">
        <v>207</v>
      </c>
      <c r="C82" s="349"/>
      <c r="D82" s="349"/>
    </row>
    <row r="83" spans="2:4" x14ac:dyDescent="0.2">
      <c r="B83" s="97"/>
      <c r="C83" s="97"/>
      <c r="D83" s="97"/>
    </row>
    <row r="84" spans="2:4" x14ac:dyDescent="0.2">
      <c r="B84" s="97"/>
      <c r="C84" s="97"/>
      <c r="D84" s="97"/>
    </row>
    <row r="85" spans="2:4" ht="6" customHeight="1" x14ac:dyDescent="0.2">
      <c r="B85" s="350"/>
      <c r="C85" s="350"/>
      <c r="D85" s="350"/>
    </row>
    <row r="86" spans="2:4" x14ac:dyDescent="0.2">
      <c r="B86" s="350"/>
      <c r="C86" s="350"/>
      <c r="D86" s="350"/>
    </row>
    <row r="87" spans="2:4" x14ac:dyDescent="0.2">
      <c r="B87" s="350"/>
      <c r="C87" s="350"/>
      <c r="D87" s="350"/>
    </row>
    <row r="88" spans="2:4" x14ac:dyDescent="0.2">
      <c r="B88" s="350"/>
      <c r="C88" s="350"/>
      <c r="D88" s="350"/>
    </row>
    <row r="89" spans="2:4" x14ac:dyDescent="0.2">
      <c r="B89" s="10"/>
      <c r="C89" s="10"/>
      <c r="D89" s="10"/>
    </row>
  </sheetData>
  <mergeCells count="3">
    <mergeCell ref="B2:D2"/>
    <mergeCell ref="F10:H10"/>
    <mergeCell ref="B9:B10"/>
  </mergeCells>
  <printOptions horizontalCentered="1"/>
  <pageMargins left="0.31496062992125984" right="0.31496062992125984" top="0.15748031496062992" bottom="0.15748031496062992" header="0.11811023622047245" footer="0.11811023622047245"/>
  <pageSetup scale="60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F87F1-9903-49BA-BF32-8A7CBF063B32}">
  <dimension ref="A1:E113"/>
  <sheetViews>
    <sheetView showGridLines="0" zoomScale="115" zoomScaleNormal="115" zoomScaleSheetLayoutView="115" workbookViewId="0">
      <selection activeCell="B61" sqref="B61"/>
    </sheetView>
  </sheetViews>
  <sheetFormatPr baseColWidth="10" defaultColWidth="11.42578125" defaultRowHeight="12" x14ac:dyDescent="0.2"/>
  <cols>
    <col min="1" max="1" width="3.140625" style="580" customWidth="1"/>
    <col min="2" max="2" width="146.28515625" style="1787" customWidth="1"/>
    <col min="3" max="3" width="1" style="580" customWidth="1"/>
    <col min="4" max="4" width="10.28515625" style="580" customWidth="1"/>
    <col min="5" max="5" width="0.140625" style="580" hidden="1" customWidth="1"/>
    <col min="6" max="16384" width="11.42578125" style="580"/>
  </cols>
  <sheetData>
    <row r="1" spans="2:2" ht="7.5" customHeight="1" thickBot="1" x14ac:dyDescent="0.25"/>
    <row r="2" spans="2:2" s="1789" customFormat="1" ht="18.75" customHeight="1" x14ac:dyDescent="0.25">
      <c r="B2" s="1788" t="s">
        <v>2363</v>
      </c>
    </row>
    <row r="3" spans="2:2" s="1789" customFormat="1" ht="18.75" customHeight="1" x14ac:dyDescent="0.25">
      <c r="B3" s="1790" t="s">
        <v>2364</v>
      </c>
    </row>
    <row r="4" spans="2:2" s="1789" customFormat="1" ht="18.75" customHeight="1" x14ac:dyDescent="0.25">
      <c r="B4" s="1790" t="s">
        <v>2365</v>
      </c>
    </row>
    <row r="5" spans="2:2" s="1789" customFormat="1" ht="18.75" customHeight="1" thickBot="1" x14ac:dyDescent="0.3">
      <c r="B5" s="1791" t="s">
        <v>2366</v>
      </c>
    </row>
    <row r="6" spans="2:2" x14ac:dyDescent="0.2">
      <c r="B6" s="1792" t="s">
        <v>2367</v>
      </c>
    </row>
    <row r="7" spans="2:2" x14ac:dyDescent="0.2">
      <c r="B7" s="1793"/>
    </row>
    <row r="8" spans="2:2" x14ac:dyDescent="0.2">
      <c r="B8" s="1792" t="s">
        <v>2368</v>
      </c>
    </row>
    <row r="9" spans="2:2" x14ac:dyDescent="0.2">
      <c r="B9" s="1792"/>
    </row>
    <row r="10" spans="2:2" x14ac:dyDescent="0.2">
      <c r="B10" s="1794" t="s">
        <v>2369</v>
      </c>
    </row>
    <row r="11" spans="2:2" x14ac:dyDescent="0.2">
      <c r="B11" s="1794"/>
    </row>
    <row r="12" spans="2:2" x14ac:dyDescent="0.2">
      <c r="B12" s="1794" t="s">
        <v>2370</v>
      </c>
    </row>
    <row r="13" spans="2:2" x14ac:dyDescent="0.2">
      <c r="B13" s="1794"/>
    </row>
    <row r="14" spans="2:2" x14ac:dyDescent="0.2">
      <c r="B14" s="1794" t="s">
        <v>2371</v>
      </c>
    </row>
    <row r="15" spans="2:2" x14ac:dyDescent="0.2">
      <c r="B15" s="1794"/>
    </row>
    <row r="16" spans="2:2" x14ac:dyDescent="0.2">
      <c r="B16" s="1794" t="s">
        <v>2372</v>
      </c>
    </row>
    <row r="17" spans="2:2" x14ac:dyDescent="0.2">
      <c r="B17" s="1794"/>
    </row>
    <row r="18" spans="2:2" x14ac:dyDescent="0.2">
      <c r="B18" s="1794" t="s">
        <v>2373</v>
      </c>
    </row>
    <row r="19" spans="2:2" x14ac:dyDescent="0.2">
      <c r="B19" s="1794"/>
    </row>
    <row r="20" spans="2:2" x14ac:dyDescent="0.2">
      <c r="B20" s="1794" t="s">
        <v>2374</v>
      </c>
    </row>
    <row r="21" spans="2:2" x14ac:dyDescent="0.2">
      <c r="B21" s="1794"/>
    </row>
    <row r="22" spans="2:2" x14ac:dyDescent="0.2">
      <c r="B22" s="1794" t="s">
        <v>2375</v>
      </c>
    </row>
    <row r="23" spans="2:2" x14ac:dyDescent="0.2">
      <c r="B23" s="1794"/>
    </row>
    <row r="24" spans="2:2" x14ac:dyDescent="0.2">
      <c r="B24" s="1794" t="s">
        <v>2376</v>
      </c>
    </row>
    <row r="25" spans="2:2" x14ac:dyDescent="0.2">
      <c r="B25" s="1794"/>
    </row>
    <row r="26" spans="2:2" x14ac:dyDescent="0.2">
      <c r="B26" s="1794" t="s">
        <v>2377</v>
      </c>
    </row>
    <row r="27" spans="2:2" x14ac:dyDescent="0.2">
      <c r="B27" s="1794"/>
    </row>
    <row r="28" spans="2:2" x14ac:dyDescent="0.2">
      <c r="B28" s="1794" t="s">
        <v>2378</v>
      </c>
    </row>
    <row r="29" spans="2:2" x14ac:dyDescent="0.2">
      <c r="B29" s="1794"/>
    </row>
    <row r="30" spans="2:2" x14ac:dyDescent="0.2">
      <c r="B30" s="1794" t="s">
        <v>2379</v>
      </c>
    </row>
    <row r="31" spans="2:2" x14ac:dyDescent="0.2">
      <c r="B31" s="1794"/>
    </row>
    <row r="32" spans="2:2" x14ac:dyDescent="0.2">
      <c r="B32" s="1794" t="s">
        <v>2380</v>
      </c>
    </row>
    <row r="33" spans="2:2" x14ac:dyDescent="0.2">
      <c r="B33" s="1795"/>
    </row>
    <row r="34" spans="2:2" x14ac:dyDescent="0.2">
      <c r="B34" s="1795" t="s">
        <v>2381</v>
      </c>
    </row>
    <row r="35" spans="2:2" x14ac:dyDescent="0.2">
      <c r="B35" s="1795"/>
    </row>
    <row r="36" spans="2:2" x14ac:dyDescent="0.2">
      <c r="B36" s="1795" t="s">
        <v>2382</v>
      </c>
    </row>
    <row r="37" spans="2:2" ht="12.75" thickBot="1" x14ac:dyDescent="0.25">
      <c r="B37" s="1796"/>
    </row>
    <row r="38" spans="2:2" s="6" customFormat="1" x14ac:dyDescent="0.2">
      <c r="B38" s="351"/>
    </row>
    <row r="39" spans="2:2" s="6" customFormat="1" x14ac:dyDescent="0.2">
      <c r="B39" s="1758" t="s">
        <v>207</v>
      </c>
    </row>
    <row r="40" spans="2:2" s="6" customFormat="1" x14ac:dyDescent="0.2">
      <c r="B40" s="351"/>
    </row>
    <row r="41" spans="2:2" s="6" customFormat="1" x14ac:dyDescent="0.2">
      <c r="B41" s="351"/>
    </row>
    <row r="42" spans="2:2" s="6" customFormat="1" x14ac:dyDescent="0.2">
      <c r="B42" s="351"/>
    </row>
    <row r="43" spans="2:2" s="6" customFormat="1" x14ac:dyDescent="0.2">
      <c r="B43" s="351"/>
    </row>
    <row r="49" spans="1:4" ht="12.75" thickBot="1" x14ac:dyDescent="0.25"/>
    <row r="50" spans="1:4" s="1789" customFormat="1" ht="18" customHeight="1" x14ac:dyDescent="0.25">
      <c r="B50" s="1788" t="s">
        <v>2363</v>
      </c>
    </row>
    <row r="51" spans="1:4" s="1789" customFormat="1" ht="18" customHeight="1" x14ac:dyDescent="0.25">
      <c r="B51" s="1790" t="s">
        <v>2383</v>
      </c>
    </row>
    <row r="52" spans="1:4" s="1789" customFormat="1" ht="18" customHeight="1" x14ac:dyDescent="0.25">
      <c r="B52" s="1790" t="s">
        <v>2416</v>
      </c>
    </row>
    <row r="53" spans="1:4" s="1789" customFormat="1" ht="18" customHeight="1" thickBot="1" x14ac:dyDescent="0.3">
      <c r="B53" s="1797" t="s">
        <v>2366</v>
      </c>
    </row>
    <row r="54" spans="1:4" ht="16.5" customHeight="1" x14ac:dyDescent="0.2">
      <c r="B54" s="1792" t="s">
        <v>2384</v>
      </c>
    </row>
    <row r="55" spans="1:4" ht="14.25" customHeight="1" x14ac:dyDescent="0.2">
      <c r="B55" s="1792" t="s">
        <v>5</v>
      </c>
    </row>
    <row r="56" spans="1:4" ht="12" customHeight="1" x14ac:dyDescent="0.2">
      <c r="A56" s="1798"/>
      <c r="B56" s="1799" t="s">
        <v>2385</v>
      </c>
    </row>
    <row r="57" spans="1:4" ht="12" customHeight="1" x14ac:dyDescent="0.2">
      <c r="A57" s="1798"/>
      <c r="B57" s="1799" t="s">
        <v>2386</v>
      </c>
    </row>
    <row r="58" spans="1:4" s="1789" customFormat="1" ht="12" customHeight="1" x14ac:dyDescent="0.25">
      <c r="A58" s="1798"/>
      <c r="B58" s="1799" t="s">
        <v>2387</v>
      </c>
      <c r="D58" s="1789" t="s">
        <v>321</v>
      </c>
    </row>
    <row r="59" spans="1:4" s="1789" customFormat="1" ht="12" customHeight="1" x14ac:dyDescent="0.25">
      <c r="A59" s="1798"/>
      <c r="B59" s="1799" t="s">
        <v>2388</v>
      </c>
    </row>
    <row r="60" spans="1:4" s="1789" customFormat="1" ht="12" customHeight="1" x14ac:dyDescent="0.25">
      <c r="A60" s="1798"/>
      <c r="B60" s="1799" t="s">
        <v>2389</v>
      </c>
    </row>
    <row r="61" spans="1:4" s="1789" customFormat="1" ht="12" customHeight="1" x14ac:dyDescent="0.25">
      <c r="A61" s="1798"/>
      <c r="B61" s="1799" t="s">
        <v>2390</v>
      </c>
    </row>
    <row r="62" spans="1:4" s="1789" customFormat="1" ht="12" customHeight="1" x14ac:dyDescent="0.25">
      <c r="A62" s="1798"/>
      <c r="B62" s="1799" t="s">
        <v>2391</v>
      </c>
    </row>
    <row r="63" spans="1:4" s="1789" customFormat="1" ht="12" customHeight="1" x14ac:dyDescent="0.25">
      <c r="A63" s="1798"/>
      <c r="B63" s="1799" t="s">
        <v>2392</v>
      </c>
    </row>
    <row r="64" spans="1:4" s="1789" customFormat="1" ht="12" customHeight="1" x14ac:dyDescent="0.25">
      <c r="A64" s="1798"/>
      <c r="B64" s="1794" t="s">
        <v>6</v>
      </c>
    </row>
    <row r="65" spans="1:2" s="1789" customFormat="1" ht="12" customHeight="1" x14ac:dyDescent="0.25">
      <c r="A65" s="1798"/>
      <c r="B65" s="1799" t="s">
        <v>2393</v>
      </c>
    </row>
    <row r="66" spans="1:2" s="1789" customFormat="1" ht="12" customHeight="1" x14ac:dyDescent="0.25">
      <c r="A66" s="1798"/>
      <c r="B66" s="1799" t="s">
        <v>2394</v>
      </c>
    </row>
    <row r="67" spans="1:2" s="1789" customFormat="1" ht="12" customHeight="1" x14ac:dyDescent="0.25">
      <c r="A67" s="1798"/>
      <c r="B67" s="1799" t="s">
        <v>2395</v>
      </c>
    </row>
    <row r="68" spans="1:2" s="1789" customFormat="1" ht="12" customHeight="1" x14ac:dyDescent="0.25">
      <c r="A68" s="1798"/>
      <c r="B68" s="1799" t="s">
        <v>2396</v>
      </c>
    </row>
    <row r="69" spans="1:2" s="1789" customFormat="1" ht="12" customHeight="1" x14ac:dyDescent="0.25">
      <c r="A69" s="1798"/>
      <c r="B69" s="1799" t="s">
        <v>2397</v>
      </c>
    </row>
    <row r="70" spans="1:2" s="1789" customFormat="1" ht="12" customHeight="1" x14ac:dyDescent="0.25">
      <c r="A70" s="1798"/>
      <c r="B70" s="1799"/>
    </row>
    <row r="71" spans="1:2" s="1789" customFormat="1" ht="12" customHeight="1" x14ac:dyDescent="0.25">
      <c r="A71" s="1798"/>
      <c r="B71" s="1794" t="s">
        <v>322</v>
      </c>
    </row>
    <row r="72" spans="1:2" s="1789" customFormat="1" ht="12" customHeight="1" x14ac:dyDescent="0.25">
      <c r="A72" s="1798"/>
      <c r="B72" s="1794"/>
    </row>
    <row r="73" spans="1:2" s="1789" customFormat="1" ht="12" customHeight="1" x14ac:dyDescent="0.25">
      <c r="A73" s="1798"/>
      <c r="B73" s="1799" t="s">
        <v>2398</v>
      </c>
    </row>
    <row r="74" spans="1:2" s="1789" customFormat="1" ht="12" customHeight="1" x14ac:dyDescent="0.25">
      <c r="A74" s="1798"/>
      <c r="B74" s="1799" t="s">
        <v>2399</v>
      </c>
    </row>
    <row r="75" spans="1:2" s="1789" customFormat="1" ht="12" customHeight="1" x14ac:dyDescent="0.25">
      <c r="A75" s="1798"/>
      <c r="B75" s="1799"/>
    </row>
    <row r="76" spans="1:2" s="1789" customFormat="1" ht="12" customHeight="1" x14ac:dyDescent="0.25">
      <c r="A76" s="1798"/>
      <c r="B76" s="1794" t="s">
        <v>2400</v>
      </c>
    </row>
    <row r="77" spans="1:2" s="1789" customFormat="1" ht="12" customHeight="1" x14ac:dyDescent="0.25">
      <c r="A77" s="1798"/>
      <c r="B77" s="1794"/>
    </row>
    <row r="78" spans="1:2" s="1789" customFormat="1" ht="12" customHeight="1" x14ac:dyDescent="0.25">
      <c r="A78" s="1798"/>
      <c r="B78" s="1794" t="s">
        <v>2401</v>
      </c>
    </row>
    <row r="79" spans="1:2" s="1789" customFormat="1" ht="12" customHeight="1" x14ac:dyDescent="0.25">
      <c r="A79" s="1798"/>
      <c r="B79" s="1795"/>
    </row>
    <row r="80" spans="1:2" s="1789" customFormat="1" ht="12" customHeight="1" x14ac:dyDescent="0.25">
      <c r="A80" s="1798"/>
      <c r="B80" s="1795" t="s">
        <v>2402</v>
      </c>
    </row>
    <row r="81" spans="1:2" s="1789" customFormat="1" ht="12" customHeight="1" thickBot="1" x14ac:dyDescent="0.3">
      <c r="A81" s="1798"/>
      <c r="B81" s="1800"/>
    </row>
    <row r="82" spans="1:2" s="6" customFormat="1" x14ac:dyDescent="0.2">
      <c r="B82" s="351"/>
    </row>
    <row r="83" spans="1:2" s="6" customFormat="1" x14ac:dyDescent="0.2">
      <c r="B83" s="1758" t="s">
        <v>207</v>
      </c>
    </row>
    <row r="84" spans="1:2" s="6" customFormat="1" x14ac:dyDescent="0.2">
      <c r="B84" s="351"/>
    </row>
    <row r="85" spans="1:2" s="6" customFormat="1" x14ac:dyDescent="0.2">
      <c r="B85" s="351"/>
    </row>
    <row r="86" spans="1:2" s="6" customFormat="1" x14ac:dyDescent="0.2">
      <c r="B86" s="351"/>
    </row>
    <row r="87" spans="1:2" s="6" customFormat="1" x14ac:dyDescent="0.2">
      <c r="B87" s="351"/>
    </row>
    <row r="90" spans="1:2" ht="12" customHeight="1" x14ac:dyDescent="0.2"/>
    <row r="91" spans="1:2" ht="7.5" customHeight="1" thickBot="1" x14ac:dyDescent="0.25"/>
    <row r="92" spans="1:2" s="1789" customFormat="1" ht="21" customHeight="1" x14ac:dyDescent="0.25">
      <c r="B92" s="1788" t="s">
        <v>2363</v>
      </c>
    </row>
    <row r="93" spans="1:2" s="1789" customFormat="1" ht="21" customHeight="1" x14ac:dyDescent="0.25">
      <c r="B93" s="1790" t="s">
        <v>2403</v>
      </c>
    </row>
    <row r="94" spans="1:2" s="1789" customFormat="1" ht="21" customHeight="1" x14ac:dyDescent="0.25">
      <c r="B94" s="1790" t="s">
        <v>2365</v>
      </c>
    </row>
    <row r="95" spans="1:2" s="1789" customFormat="1" ht="16.5" customHeight="1" thickBot="1" x14ac:dyDescent="0.3">
      <c r="B95" s="1797" t="s">
        <v>2366</v>
      </c>
    </row>
    <row r="96" spans="1:2" ht="16.5" customHeight="1" x14ac:dyDescent="0.2">
      <c r="B96" s="1801" t="s">
        <v>2404</v>
      </c>
    </row>
    <row r="97" spans="2:2" ht="16.5" customHeight="1" x14ac:dyDescent="0.2">
      <c r="B97" s="1792" t="s">
        <v>323</v>
      </c>
    </row>
    <row r="98" spans="2:2" ht="16.5" customHeight="1" x14ac:dyDescent="0.2">
      <c r="B98" s="1799" t="s">
        <v>324</v>
      </c>
    </row>
    <row r="99" spans="2:2" ht="16.5" customHeight="1" x14ac:dyDescent="0.2">
      <c r="B99" s="1799" t="s">
        <v>2405</v>
      </c>
    </row>
    <row r="100" spans="2:2" ht="16.5" customHeight="1" x14ac:dyDescent="0.2">
      <c r="B100" s="1799" t="s">
        <v>325</v>
      </c>
    </row>
    <row r="101" spans="2:2" ht="16.5" customHeight="1" x14ac:dyDescent="0.2">
      <c r="B101" s="1799" t="s">
        <v>326</v>
      </c>
    </row>
    <row r="102" spans="2:2" ht="16.5" customHeight="1" x14ac:dyDescent="0.2">
      <c r="B102" s="1799" t="s">
        <v>2406</v>
      </c>
    </row>
    <row r="103" spans="2:2" ht="16.5" customHeight="1" x14ac:dyDescent="0.2">
      <c r="B103" s="1799" t="s">
        <v>2407</v>
      </c>
    </row>
    <row r="104" spans="2:2" ht="16.5" customHeight="1" x14ac:dyDescent="0.2">
      <c r="B104" s="1794" t="s">
        <v>327</v>
      </c>
    </row>
    <row r="105" spans="2:2" ht="16.5" customHeight="1" x14ac:dyDescent="0.2">
      <c r="B105" s="1799" t="s">
        <v>328</v>
      </c>
    </row>
    <row r="106" spans="2:2" ht="16.5" customHeight="1" x14ac:dyDescent="0.2">
      <c r="B106" s="1799" t="s">
        <v>329</v>
      </c>
    </row>
    <row r="107" spans="2:2" ht="16.5" customHeight="1" thickBot="1" x14ac:dyDescent="0.25">
      <c r="B107" s="1796"/>
    </row>
    <row r="108" spans="2:2" s="6" customFormat="1" x14ac:dyDescent="0.2">
      <c r="B108" s="351"/>
    </row>
    <row r="109" spans="2:2" s="6" customFormat="1" x14ac:dyDescent="0.2">
      <c r="B109" s="1758" t="s">
        <v>207</v>
      </c>
    </row>
    <row r="110" spans="2:2" s="6" customFormat="1" x14ac:dyDescent="0.2">
      <c r="B110" s="351"/>
    </row>
    <row r="111" spans="2:2" s="6" customFormat="1" x14ac:dyDescent="0.2">
      <c r="B111" s="351"/>
    </row>
    <row r="112" spans="2:2" s="6" customFormat="1" x14ac:dyDescent="0.2">
      <c r="B112" s="351"/>
    </row>
    <row r="113" spans="2:2" s="6" customFormat="1" x14ac:dyDescent="0.2">
      <c r="B113" s="351"/>
    </row>
  </sheetData>
  <pageMargins left="0.15748031496062992" right="0.15748031496062992" top="0" bottom="0.74803149606299213" header="0.31496062992125984" footer="0.31496062992125984"/>
  <pageSetup scale="85" orientation="landscape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F1D83-188E-4103-8CB7-185899FFD8EB}">
  <dimension ref="B1:G96"/>
  <sheetViews>
    <sheetView showGridLines="0" zoomScale="55" zoomScaleNormal="55" workbookViewId="0">
      <selection activeCell="F34" sqref="F34"/>
    </sheetView>
  </sheetViews>
  <sheetFormatPr baseColWidth="10" defaultRowHeight="14.25" x14ac:dyDescent="0.2"/>
  <cols>
    <col min="1" max="1" width="1.42578125" style="7" customWidth="1"/>
    <col min="2" max="2" width="43.42578125" style="7" customWidth="1"/>
    <col min="3" max="3" width="18" style="7" customWidth="1"/>
    <col min="4" max="4" width="20" style="7" customWidth="1"/>
    <col min="5" max="5" width="42.42578125" style="7" customWidth="1"/>
    <col min="6" max="7" width="16.28515625" style="7" customWidth="1"/>
    <col min="8" max="8" width="6.140625" style="7" customWidth="1"/>
    <col min="9" max="16384" width="11.42578125" style="7"/>
  </cols>
  <sheetData>
    <row r="1" spans="2:7" ht="7.5" customHeight="1" x14ac:dyDescent="0.2"/>
    <row r="2" spans="2:7" ht="10.5" customHeight="1" x14ac:dyDescent="0.2">
      <c r="B2" s="1923"/>
      <c r="C2" s="1924"/>
      <c r="D2" s="1924"/>
      <c r="E2" s="1924"/>
      <c r="F2" s="1924"/>
      <c r="G2" s="1925"/>
    </row>
    <row r="3" spans="2:7" ht="10.5" customHeight="1" x14ac:dyDescent="0.2">
      <c r="B3" s="1926" t="s">
        <v>369</v>
      </c>
      <c r="C3" s="1927"/>
      <c r="D3" s="1927"/>
      <c r="E3" s="1927"/>
      <c r="F3" s="1927"/>
      <c r="G3" s="1928"/>
    </row>
    <row r="4" spans="2:7" ht="10.5" customHeight="1" x14ac:dyDescent="0.2">
      <c r="B4" s="1929" t="s">
        <v>383</v>
      </c>
      <c r="C4" s="1930"/>
      <c r="D4" s="1930"/>
      <c r="E4" s="1930"/>
      <c r="F4" s="1930"/>
      <c r="G4" s="1931"/>
    </row>
    <row r="5" spans="2:7" ht="10.5" customHeight="1" x14ac:dyDescent="0.2">
      <c r="B5" s="1929" t="s">
        <v>384</v>
      </c>
      <c r="C5" s="1930"/>
      <c r="D5" s="1930"/>
      <c r="E5" s="1930"/>
      <c r="F5" s="1930"/>
      <c r="G5" s="1931"/>
    </row>
    <row r="6" spans="2:7" ht="10.5" customHeight="1" x14ac:dyDescent="0.2">
      <c r="B6" s="1929" t="s">
        <v>0</v>
      </c>
      <c r="C6" s="1930"/>
      <c r="D6" s="1930"/>
      <c r="E6" s="1930"/>
      <c r="F6" s="1930"/>
      <c r="G6" s="1931"/>
    </row>
    <row r="7" spans="2:7" ht="10.5" customHeight="1" x14ac:dyDescent="0.2">
      <c r="B7" s="384"/>
      <c r="C7" s="87"/>
      <c r="D7" s="87"/>
      <c r="E7" s="87"/>
      <c r="F7" s="87"/>
      <c r="G7" s="385"/>
    </row>
    <row r="8" spans="2:7" ht="10.5" customHeight="1" x14ac:dyDescent="0.2">
      <c r="B8" s="386" t="s">
        <v>385</v>
      </c>
      <c r="C8" s="387"/>
      <c r="D8" s="387"/>
      <c r="E8" s="387"/>
      <c r="F8" s="387"/>
      <c r="G8" s="388"/>
    </row>
    <row r="9" spans="2:7" ht="10.5" customHeight="1" x14ac:dyDescent="0.2">
      <c r="B9" s="1920"/>
      <c r="C9" s="1921"/>
      <c r="D9" s="1921"/>
      <c r="E9" s="1921"/>
      <c r="F9" s="1921"/>
      <c r="G9" s="1922"/>
    </row>
    <row r="10" spans="2:7" ht="15.75" customHeight="1" x14ac:dyDescent="0.2">
      <c r="B10" s="1936" t="s">
        <v>386</v>
      </c>
      <c r="C10" s="1938" t="s">
        <v>387</v>
      </c>
      <c r="D10" s="1938" t="s">
        <v>388</v>
      </c>
      <c r="E10" s="1941" t="s">
        <v>386</v>
      </c>
      <c r="F10" s="1938" t="s">
        <v>387</v>
      </c>
      <c r="G10" s="1938" t="s">
        <v>388</v>
      </c>
    </row>
    <row r="11" spans="2:7" x14ac:dyDescent="0.2">
      <c r="B11" s="1936"/>
      <c r="C11" s="1939"/>
      <c r="D11" s="1939"/>
      <c r="E11" s="1941"/>
      <c r="F11" s="1939"/>
      <c r="G11" s="1939"/>
    </row>
    <row r="12" spans="2:7" ht="10.5" customHeight="1" x14ac:dyDescent="0.2">
      <c r="B12" s="1937"/>
      <c r="C12" s="1940"/>
      <c r="D12" s="1940"/>
      <c r="E12" s="1942"/>
      <c r="F12" s="1940"/>
      <c r="G12" s="1940"/>
    </row>
    <row r="13" spans="2:7" ht="17.25" customHeight="1" x14ac:dyDescent="0.2">
      <c r="B13" s="389" t="s">
        <v>5</v>
      </c>
      <c r="C13" s="390"/>
      <c r="D13" s="390"/>
      <c r="E13" s="391" t="s">
        <v>6</v>
      </c>
      <c r="F13" s="390"/>
      <c r="G13" s="392"/>
    </row>
    <row r="14" spans="2:7" x14ac:dyDescent="0.2">
      <c r="B14" s="393" t="s">
        <v>7</v>
      </c>
      <c r="C14" s="394"/>
      <c r="D14" s="394"/>
      <c r="E14" s="395" t="s">
        <v>8</v>
      </c>
      <c r="F14" s="396"/>
      <c r="G14" s="397"/>
    </row>
    <row r="15" spans="2:7" ht="25.5" x14ac:dyDescent="0.2">
      <c r="B15" s="398" t="s">
        <v>389</v>
      </c>
      <c r="C15" s="399">
        <f>SUM(C16:C22)</f>
        <v>0</v>
      </c>
      <c r="D15" s="399">
        <f>SUM(D16:D22)</f>
        <v>0</v>
      </c>
      <c r="E15" s="400" t="s">
        <v>390</v>
      </c>
      <c r="F15" s="399">
        <f>SUM(F16:F24)</f>
        <v>0</v>
      </c>
      <c r="G15" s="401">
        <f>SUM(G16:G24)</f>
        <v>0</v>
      </c>
    </row>
    <row r="16" spans="2:7" ht="11.25" customHeight="1" x14ac:dyDescent="0.2">
      <c r="B16" s="402" t="s">
        <v>391</v>
      </c>
      <c r="C16" s="403"/>
      <c r="D16" s="403"/>
      <c r="E16" s="404" t="s">
        <v>392</v>
      </c>
      <c r="F16" s="403"/>
      <c r="G16" s="405"/>
    </row>
    <row r="17" spans="2:7" ht="11.25" customHeight="1" x14ac:dyDescent="0.2">
      <c r="B17" s="402" t="s">
        <v>393</v>
      </c>
      <c r="C17" s="403"/>
      <c r="D17" s="403"/>
      <c r="E17" s="404" t="s">
        <v>394</v>
      </c>
      <c r="F17" s="403"/>
      <c r="G17" s="405"/>
    </row>
    <row r="18" spans="2:7" ht="25.5" x14ac:dyDescent="0.2">
      <c r="B18" s="402" t="s">
        <v>395</v>
      </c>
      <c r="C18" s="403"/>
      <c r="D18" s="403"/>
      <c r="E18" s="404" t="s">
        <v>396</v>
      </c>
      <c r="F18" s="403"/>
      <c r="G18" s="405"/>
    </row>
    <row r="19" spans="2:7" ht="25.5" x14ac:dyDescent="0.2">
      <c r="B19" s="402" t="s">
        <v>397</v>
      </c>
      <c r="C19" s="403"/>
      <c r="D19" s="403"/>
      <c r="E19" s="404" t="s">
        <v>398</v>
      </c>
      <c r="F19" s="403"/>
      <c r="G19" s="405"/>
    </row>
    <row r="20" spans="2:7" ht="25.5" x14ac:dyDescent="0.2">
      <c r="B20" s="402" t="s">
        <v>399</v>
      </c>
      <c r="C20" s="403"/>
      <c r="D20" s="403"/>
      <c r="E20" s="404" t="s">
        <v>400</v>
      </c>
      <c r="F20" s="403"/>
      <c r="G20" s="405"/>
    </row>
    <row r="21" spans="2:7" ht="25.5" x14ac:dyDescent="0.2">
      <c r="B21" s="402" t="s">
        <v>401</v>
      </c>
      <c r="C21" s="403"/>
      <c r="D21" s="403"/>
      <c r="E21" s="404" t="s">
        <v>402</v>
      </c>
      <c r="F21" s="403"/>
      <c r="G21" s="405"/>
    </row>
    <row r="22" spans="2:7" ht="25.5" x14ac:dyDescent="0.2">
      <c r="B22" s="402" t="s">
        <v>403</v>
      </c>
      <c r="C22" s="403"/>
      <c r="D22" s="403"/>
      <c r="E22" s="404" t="s">
        <v>404</v>
      </c>
      <c r="F22" s="403"/>
      <c r="G22" s="405"/>
    </row>
    <row r="23" spans="2:7" ht="25.5" x14ac:dyDescent="0.2">
      <c r="B23" s="406" t="s">
        <v>405</v>
      </c>
      <c r="C23" s="399">
        <f>SUM(C24:C30)</f>
        <v>0</v>
      </c>
      <c r="D23" s="399">
        <f>SUM(D24:D30)</f>
        <v>0</v>
      </c>
      <c r="E23" s="404" t="s">
        <v>406</v>
      </c>
      <c r="F23" s="403"/>
      <c r="G23" s="405"/>
    </row>
    <row r="24" spans="2:7" ht="11.25" customHeight="1" x14ac:dyDescent="0.2">
      <c r="B24" s="402" t="s">
        <v>407</v>
      </c>
      <c r="C24" s="403"/>
      <c r="D24" s="403"/>
      <c r="E24" s="404" t="s">
        <v>408</v>
      </c>
      <c r="F24" s="403"/>
      <c r="G24" s="405"/>
    </row>
    <row r="25" spans="2:7" ht="25.5" x14ac:dyDescent="0.2">
      <c r="B25" s="402" t="s">
        <v>409</v>
      </c>
      <c r="C25" s="403"/>
      <c r="D25" s="403"/>
      <c r="E25" s="400" t="s">
        <v>410</v>
      </c>
      <c r="F25" s="399">
        <f>SUM(F26:F28)</f>
        <v>0</v>
      </c>
      <c r="G25" s="401">
        <f>SUM(G26:G28)</f>
        <v>0</v>
      </c>
    </row>
    <row r="26" spans="2:7" ht="25.5" x14ac:dyDescent="0.2">
      <c r="B26" s="402" t="s">
        <v>411</v>
      </c>
      <c r="C26" s="403"/>
      <c r="D26" s="403"/>
      <c r="E26" s="404" t="s">
        <v>412</v>
      </c>
      <c r="F26" s="403"/>
      <c r="G26" s="405"/>
    </row>
    <row r="27" spans="2:7" ht="25.5" x14ac:dyDescent="0.2">
      <c r="B27" s="402" t="s">
        <v>413</v>
      </c>
      <c r="C27" s="403"/>
      <c r="D27" s="403"/>
      <c r="E27" s="404" t="s">
        <v>414</v>
      </c>
      <c r="F27" s="403"/>
      <c r="G27" s="405"/>
    </row>
    <row r="28" spans="2:7" ht="25.5" x14ac:dyDescent="0.2">
      <c r="B28" s="402" t="s">
        <v>415</v>
      </c>
      <c r="C28" s="403"/>
      <c r="D28" s="403"/>
      <c r="E28" s="404" t="s">
        <v>416</v>
      </c>
      <c r="F28" s="403"/>
      <c r="G28" s="405"/>
    </row>
    <row r="29" spans="2:7" ht="25.5" x14ac:dyDescent="0.2">
      <c r="B29" s="402" t="s">
        <v>417</v>
      </c>
      <c r="C29" s="403"/>
      <c r="D29" s="403"/>
      <c r="E29" s="400" t="s">
        <v>418</v>
      </c>
      <c r="F29" s="399">
        <f>SUM(F30:F31)</f>
        <v>0</v>
      </c>
      <c r="G29" s="401">
        <f>SUM(G30:G31)</f>
        <v>0</v>
      </c>
    </row>
    <row r="30" spans="2:7" ht="25.5" x14ac:dyDescent="0.2">
      <c r="B30" s="402" t="s">
        <v>419</v>
      </c>
      <c r="C30" s="403"/>
      <c r="D30" s="403"/>
      <c r="E30" s="404" t="s">
        <v>420</v>
      </c>
      <c r="F30" s="403"/>
      <c r="G30" s="405"/>
    </row>
    <row r="31" spans="2:7" ht="25.5" x14ac:dyDescent="0.2">
      <c r="B31" s="398" t="s">
        <v>421</v>
      </c>
      <c r="C31" s="399">
        <f>SUM(C32:C36)</f>
        <v>0</v>
      </c>
      <c r="D31" s="399">
        <f>SUM(D32:D36)</f>
        <v>0</v>
      </c>
      <c r="E31" s="404" t="s">
        <v>422</v>
      </c>
      <c r="F31" s="403"/>
      <c r="G31" s="405"/>
    </row>
    <row r="32" spans="2:7" ht="25.5" x14ac:dyDescent="0.2">
      <c r="B32" s="402" t="s">
        <v>423</v>
      </c>
      <c r="C32" s="403"/>
      <c r="D32" s="403"/>
      <c r="E32" s="434" t="s">
        <v>424</v>
      </c>
      <c r="F32" s="1675"/>
      <c r="G32" s="1676"/>
    </row>
    <row r="33" spans="2:7" ht="25.5" x14ac:dyDescent="0.2">
      <c r="B33" s="402" t="s">
        <v>425</v>
      </c>
      <c r="C33" s="403"/>
      <c r="D33" s="403"/>
      <c r="E33" s="400" t="s">
        <v>426</v>
      </c>
      <c r="F33" s="399">
        <f>SUM(F34:F36)</f>
        <v>0</v>
      </c>
      <c r="G33" s="401">
        <f>SUM(G34:G36)</f>
        <v>0</v>
      </c>
    </row>
    <row r="34" spans="2:7" ht="25.5" x14ac:dyDescent="0.2">
      <c r="B34" s="402" t="s">
        <v>427</v>
      </c>
      <c r="C34" s="403"/>
      <c r="D34" s="403"/>
      <c r="E34" s="404" t="s">
        <v>428</v>
      </c>
      <c r="F34" s="403"/>
      <c r="G34" s="405"/>
    </row>
    <row r="35" spans="2:7" ht="25.5" x14ac:dyDescent="0.2">
      <c r="B35" s="402" t="s">
        <v>429</v>
      </c>
      <c r="C35" s="403"/>
      <c r="D35" s="403"/>
      <c r="E35" s="404" t="s">
        <v>430</v>
      </c>
      <c r="F35" s="403"/>
      <c r="G35" s="405"/>
    </row>
    <row r="36" spans="2:7" ht="25.5" x14ac:dyDescent="0.2">
      <c r="B36" s="402" t="s">
        <v>431</v>
      </c>
      <c r="C36" s="403"/>
      <c r="D36" s="403"/>
      <c r="E36" s="404" t="s">
        <v>432</v>
      </c>
      <c r="F36" s="403"/>
      <c r="G36" s="405"/>
    </row>
    <row r="37" spans="2:7" ht="35.25" customHeight="1" x14ac:dyDescent="0.2">
      <c r="B37" s="398" t="s">
        <v>433</v>
      </c>
      <c r="C37" s="399">
        <f>SUM(C38:C42)</f>
        <v>0</v>
      </c>
      <c r="D37" s="399">
        <f>SUM(D38:D42)</f>
        <v>0</v>
      </c>
      <c r="E37" s="400" t="s">
        <v>434</v>
      </c>
      <c r="F37" s="399">
        <f>SUM(F38:F43)</f>
        <v>0</v>
      </c>
      <c r="G37" s="401">
        <f>SUM(G38:G43)</f>
        <v>0</v>
      </c>
    </row>
    <row r="38" spans="2:7" ht="11.25" customHeight="1" x14ac:dyDescent="0.2">
      <c r="B38" s="402" t="s">
        <v>435</v>
      </c>
      <c r="C38" s="403"/>
      <c r="D38" s="403"/>
      <c r="E38" s="404" t="s">
        <v>436</v>
      </c>
      <c r="F38" s="403"/>
      <c r="G38" s="405"/>
    </row>
    <row r="39" spans="2:7" ht="11.25" customHeight="1" x14ac:dyDescent="0.2">
      <c r="B39" s="402" t="s">
        <v>437</v>
      </c>
      <c r="C39" s="403"/>
      <c r="D39" s="403"/>
      <c r="E39" s="404" t="s">
        <v>438</v>
      </c>
      <c r="F39" s="403"/>
      <c r="G39" s="405"/>
    </row>
    <row r="40" spans="2:7" ht="25.5" x14ac:dyDescent="0.2">
      <c r="B40" s="402" t="s">
        <v>439</v>
      </c>
      <c r="C40" s="403"/>
      <c r="D40" s="403"/>
      <c r="E40" s="404" t="s">
        <v>440</v>
      </c>
      <c r="F40" s="403"/>
      <c r="G40" s="405"/>
    </row>
    <row r="41" spans="2:7" ht="25.5" x14ac:dyDescent="0.2">
      <c r="B41" s="402" t="s">
        <v>441</v>
      </c>
      <c r="C41" s="403"/>
      <c r="D41" s="403"/>
      <c r="E41" s="404" t="s">
        <v>442</v>
      </c>
      <c r="F41" s="403"/>
      <c r="G41" s="405"/>
    </row>
    <row r="42" spans="2:7" ht="25.5" x14ac:dyDescent="0.2">
      <c r="B42" s="402" t="s">
        <v>443</v>
      </c>
      <c r="C42" s="403"/>
      <c r="D42" s="403"/>
      <c r="E42" s="404" t="s">
        <v>444</v>
      </c>
      <c r="F42" s="403"/>
      <c r="G42" s="405"/>
    </row>
    <row r="43" spans="2:7" ht="11.25" customHeight="1" x14ac:dyDescent="0.2">
      <c r="B43" s="1674" t="s">
        <v>445</v>
      </c>
      <c r="C43" s="1675"/>
      <c r="D43" s="1675"/>
      <c r="E43" s="404" t="s">
        <v>446</v>
      </c>
      <c r="F43" s="403"/>
      <c r="G43" s="405"/>
    </row>
    <row r="44" spans="2:7" ht="25.5" x14ac:dyDescent="0.2">
      <c r="B44" s="398" t="s">
        <v>447</v>
      </c>
      <c r="C44" s="399">
        <f>SUM(C45:C46)</f>
        <v>0</v>
      </c>
      <c r="D44" s="399">
        <f>SUM(D45:D46)</f>
        <v>0</v>
      </c>
      <c r="E44" s="400" t="s">
        <v>448</v>
      </c>
      <c r="F44" s="399">
        <f>SUM(F45:F47)</f>
        <v>0</v>
      </c>
      <c r="G44" s="401">
        <f>SUM(G45:G47)</f>
        <v>0</v>
      </c>
    </row>
    <row r="45" spans="2:7" ht="25.5" x14ac:dyDescent="0.2">
      <c r="B45" s="402" t="s">
        <v>449</v>
      </c>
      <c r="C45" s="403"/>
      <c r="D45" s="403"/>
      <c r="E45" s="404" t="s">
        <v>450</v>
      </c>
      <c r="F45" s="403"/>
      <c r="G45" s="405"/>
    </row>
    <row r="46" spans="2:7" ht="11.25" customHeight="1" x14ac:dyDescent="0.2">
      <c r="B46" s="402" t="s">
        <v>451</v>
      </c>
      <c r="C46" s="403"/>
      <c r="D46" s="403"/>
      <c r="E46" s="404" t="s">
        <v>452</v>
      </c>
      <c r="F46" s="403"/>
      <c r="G46" s="405"/>
    </row>
    <row r="47" spans="2:7" ht="15" customHeight="1" x14ac:dyDescent="0.2">
      <c r="B47" s="398" t="s">
        <v>453</v>
      </c>
      <c r="C47" s="399">
        <f>SUM(C48:C51)</f>
        <v>0</v>
      </c>
      <c r="D47" s="399">
        <f>SUM(D48:D51)</f>
        <v>0</v>
      </c>
      <c r="E47" s="404" t="s">
        <v>454</v>
      </c>
      <c r="F47" s="403"/>
      <c r="G47" s="405"/>
    </row>
    <row r="48" spans="2:7" ht="15" customHeight="1" x14ac:dyDescent="0.2">
      <c r="B48" s="402" t="s">
        <v>455</v>
      </c>
      <c r="C48" s="403"/>
      <c r="D48" s="403"/>
      <c r="E48" s="400" t="s">
        <v>456</v>
      </c>
      <c r="F48" s="399">
        <f>SUM(F49:F51)</f>
        <v>0</v>
      </c>
      <c r="G48" s="401">
        <f>SUM(G49:G51)</f>
        <v>0</v>
      </c>
    </row>
    <row r="49" spans="2:7" ht="25.5" x14ac:dyDescent="0.2">
      <c r="B49" s="402" t="s">
        <v>457</v>
      </c>
      <c r="C49" s="403"/>
      <c r="D49" s="403"/>
      <c r="E49" s="404" t="s">
        <v>458</v>
      </c>
      <c r="F49" s="403"/>
      <c r="G49" s="405"/>
    </row>
    <row r="50" spans="2:7" ht="25.5" x14ac:dyDescent="0.2">
      <c r="B50" s="402" t="s">
        <v>459</v>
      </c>
      <c r="C50" s="403"/>
      <c r="D50" s="403"/>
      <c r="E50" s="404" t="s">
        <v>460</v>
      </c>
      <c r="F50" s="403"/>
      <c r="G50" s="405"/>
    </row>
    <row r="51" spans="2:7" ht="11.25" customHeight="1" x14ac:dyDescent="0.2">
      <c r="B51" s="402" t="s">
        <v>461</v>
      </c>
      <c r="C51" s="403"/>
      <c r="D51" s="403"/>
      <c r="E51" s="404" t="s">
        <v>462</v>
      </c>
      <c r="F51" s="403"/>
      <c r="G51" s="405"/>
    </row>
    <row r="52" spans="2:7" ht="7.5" customHeight="1" x14ac:dyDescent="0.2">
      <c r="B52" s="407"/>
      <c r="C52" s="408"/>
      <c r="D52" s="408"/>
      <c r="E52" s="409"/>
      <c r="F52" s="408"/>
      <c r="G52" s="410"/>
    </row>
    <row r="53" spans="2:7" ht="25.5" x14ac:dyDescent="0.2">
      <c r="B53" s="411" t="s">
        <v>463</v>
      </c>
      <c r="C53" s="412">
        <f>C15+C23+C31+C37+C43+C44+C47</f>
        <v>0</v>
      </c>
      <c r="D53" s="412">
        <f>D15+D23+D31+D37+D43+D44+D47</f>
        <v>0</v>
      </c>
      <c r="E53" s="413" t="s">
        <v>464</v>
      </c>
      <c r="F53" s="412">
        <f>F15+F25+F29+F32+F33+F37+F44+F48</f>
        <v>0</v>
      </c>
      <c r="G53" s="414">
        <f>G15+G25+G29+G32+G33+G37+G44+G48</f>
        <v>0</v>
      </c>
    </row>
    <row r="54" spans="2:7" ht="7.5" customHeight="1" x14ac:dyDescent="0.2">
      <c r="B54" s="415"/>
      <c r="C54" s="408"/>
      <c r="D54" s="416"/>
      <c r="E54" s="417"/>
      <c r="F54" s="416"/>
      <c r="G54" s="410"/>
    </row>
    <row r="55" spans="2:7" x14ac:dyDescent="0.2">
      <c r="B55" s="393" t="s">
        <v>465</v>
      </c>
      <c r="C55" s="394"/>
      <c r="D55" s="394"/>
      <c r="E55" s="418" t="s">
        <v>466</v>
      </c>
      <c r="F55" s="419"/>
      <c r="G55" s="420"/>
    </row>
    <row r="56" spans="2:7" ht="11.25" customHeight="1" x14ac:dyDescent="0.2">
      <c r="B56" s="402" t="s">
        <v>467</v>
      </c>
      <c r="C56" s="403"/>
      <c r="D56" s="403"/>
      <c r="E56" s="421" t="s">
        <v>468</v>
      </c>
      <c r="F56" s="422"/>
      <c r="G56" s="423"/>
    </row>
    <row r="57" spans="2:7" ht="25.5" x14ac:dyDescent="0.2">
      <c r="B57" s="424" t="s">
        <v>469</v>
      </c>
      <c r="C57" s="403"/>
      <c r="D57" s="403"/>
      <c r="E57" s="421" t="s">
        <v>470</v>
      </c>
      <c r="F57" s="422"/>
      <c r="G57" s="423"/>
    </row>
    <row r="58" spans="2:7" ht="25.5" x14ac:dyDescent="0.2">
      <c r="B58" s="424" t="s">
        <v>471</v>
      </c>
      <c r="C58" s="403"/>
      <c r="D58" s="403"/>
      <c r="E58" s="421" t="s">
        <v>472</v>
      </c>
      <c r="F58" s="422"/>
      <c r="G58" s="423"/>
    </row>
    <row r="59" spans="2:7" ht="11.25" customHeight="1" x14ac:dyDescent="0.2">
      <c r="B59" s="402" t="s">
        <v>473</v>
      </c>
      <c r="C59" s="403"/>
      <c r="D59" s="403"/>
      <c r="E59" s="421" t="s">
        <v>474</v>
      </c>
      <c r="F59" s="422"/>
      <c r="G59" s="423"/>
    </row>
    <row r="60" spans="2:7" ht="25.5" x14ac:dyDescent="0.2">
      <c r="B60" s="402" t="s">
        <v>475</v>
      </c>
      <c r="C60" s="403"/>
      <c r="D60" s="403"/>
      <c r="E60" s="421" t="s">
        <v>476</v>
      </c>
      <c r="F60" s="422"/>
      <c r="G60" s="423"/>
    </row>
    <row r="61" spans="2:7" ht="25.5" x14ac:dyDescent="0.2">
      <c r="B61" s="402" t="s">
        <v>477</v>
      </c>
      <c r="C61" s="403"/>
      <c r="D61" s="403"/>
      <c r="E61" s="421" t="s">
        <v>478</v>
      </c>
      <c r="F61" s="422"/>
      <c r="G61" s="423"/>
    </row>
    <row r="62" spans="2:7" ht="11.25" customHeight="1" x14ac:dyDescent="0.2">
      <c r="B62" s="402" t="s">
        <v>479</v>
      </c>
      <c r="C62" s="403"/>
      <c r="D62" s="403"/>
      <c r="E62" s="409"/>
      <c r="F62" s="408"/>
      <c r="G62" s="410"/>
    </row>
    <row r="63" spans="2:7" ht="25.5" x14ac:dyDescent="0.2">
      <c r="B63" s="402" t="s">
        <v>480</v>
      </c>
      <c r="C63" s="425"/>
      <c r="D63" s="403"/>
      <c r="E63" s="426" t="s">
        <v>481</v>
      </c>
      <c r="F63" s="399">
        <f>SUM(F56:F61)</f>
        <v>0</v>
      </c>
      <c r="G63" s="401">
        <f>SUM(G56:G61)</f>
        <v>0</v>
      </c>
    </row>
    <row r="64" spans="2:7" x14ac:dyDescent="0.2">
      <c r="B64" s="402" t="s">
        <v>482</v>
      </c>
      <c r="C64" s="403"/>
      <c r="D64" s="403"/>
      <c r="E64" s="409"/>
      <c r="F64" s="408"/>
      <c r="G64" s="410"/>
    </row>
    <row r="65" spans="2:7" ht="15" customHeight="1" x14ac:dyDescent="0.2">
      <c r="B65" s="407"/>
      <c r="C65" s="408"/>
      <c r="D65" s="408"/>
      <c r="E65" s="426" t="s">
        <v>483</v>
      </c>
      <c r="F65" s="427">
        <f>F53+F63</f>
        <v>0</v>
      </c>
      <c r="G65" s="428">
        <f>G53+G63</f>
        <v>0</v>
      </c>
    </row>
    <row r="66" spans="2:7" ht="25.5" x14ac:dyDescent="0.2">
      <c r="B66" s="429" t="s">
        <v>484</v>
      </c>
      <c r="C66" s="399">
        <f>SUM(C56:C64)</f>
        <v>0</v>
      </c>
      <c r="D66" s="399">
        <f>SUM(D56:D64)</f>
        <v>0</v>
      </c>
      <c r="E66" s="409"/>
      <c r="F66" s="408"/>
      <c r="G66" s="410"/>
    </row>
    <row r="67" spans="2:7" ht="9" customHeight="1" x14ac:dyDescent="0.2">
      <c r="B67" s="407"/>
      <c r="C67" s="408"/>
      <c r="D67" s="408"/>
      <c r="E67" s="430" t="s">
        <v>485</v>
      </c>
      <c r="F67" s="408"/>
      <c r="G67" s="410"/>
    </row>
    <row r="68" spans="2:7" ht="15" customHeight="1" x14ac:dyDescent="0.2">
      <c r="B68" s="429" t="s">
        <v>486</v>
      </c>
      <c r="C68" s="427">
        <f>C53+C66</f>
        <v>0</v>
      </c>
      <c r="D68" s="427">
        <f>D53+D66</f>
        <v>0</v>
      </c>
      <c r="E68" s="409"/>
      <c r="F68" s="408"/>
      <c r="G68" s="410"/>
    </row>
    <row r="69" spans="2:7" ht="25.5" x14ac:dyDescent="0.2">
      <c r="B69" s="407"/>
      <c r="C69" s="408"/>
      <c r="D69" s="408"/>
      <c r="E69" s="426" t="s">
        <v>487</v>
      </c>
      <c r="F69" s="399">
        <f>SUM(F70:F72)</f>
        <v>0</v>
      </c>
      <c r="G69" s="401">
        <f>SUM(G70:G72)</f>
        <v>0</v>
      </c>
    </row>
    <row r="70" spans="2:7" ht="11.25" customHeight="1" x14ac:dyDescent="0.2">
      <c r="B70" s="431"/>
      <c r="C70" s="432"/>
      <c r="D70" s="433"/>
      <c r="E70" s="434" t="s">
        <v>488</v>
      </c>
      <c r="F70" s="435"/>
      <c r="G70" s="405"/>
    </row>
    <row r="71" spans="2:7" ht="11.25" customHeight="1" x14ac:dyDescent="0.2">
      <c r="B71" s="431"/>
      <c r="C71" s="432"/>
      <c r="D71" s="432"/>
      <c r="E71" s="434" t="s">
        <v>489</v>
      </c>
      <c r="F71" s="435"/>
      <c r="G71" s="405"/>
    </row>
    <row r="72" spans="2:7" ht="25.5" x14ac:dyDescent="0.2">
      <c r="B72" s="407"/>
      <c r="C72" s="408"/>
      <c r="D72" s="408"/>
      <c r="E72" s="404" t="s">
        <v>490</v>
      </c>
      <c r="F72" s="403"/>
      <c r="G72" s="405"/>
    </row>
    <row r="73" spans="2:7" ht="9" customHeight="1" x14ac:dyDescent="0.2">
      <c r="B73" s="407"/>
      <c r="C73" s="408"/>
      <c r="D73" s="408"/>
      <c r="E73" s="409"/>
      <c r="F73" s="408"/>
      <c r="G73" s="410"/>
    </row>
    <row r="74" spans="2:7" ht="25.5" x14ac:dyDescent="0.2">
      <c r="B74" s="407"/>
      <c r="C74" s="408"/>
      <c r="D74" s="408"/>
      <c r="E74" s="426" t="s">
        <v>491</v>
      </c>
      <c r="F74" s="399">
        <f>SUM(F75:F79)</f>
        <v>0</v>
      </c>
      <c r="G74" s="401">
        <f>SUM(G75:G79)</f>
        <v>0</v>
      </c>
    </row>
    <row r="75" spans="2:7" ht="11.25" customHeight="1" x14ac:dyDescent="0.2">
      <c r="B75" s="407"/>
      <c r="C75" s="408"/>
      <c r="D75" s="408"/>
      <c r="E75" s="404" t="s">
        <v>492</v>
      </c>
      <c r="F75" s="403"/>
      <c r="G75" s="405"/>
    </row>
    <row r="76" spans="2:7" ht="11.25" customHeight="1" x14ac:dyDescent="0.2">
      <c r="B76" s="407"/>
      <c r="C76" s="408"/>
      <c r="D76" s="408"/>
      <c r="E76" s="404" t="s">
        <v>493</v>
      </c>
      <c r="F76" s="403"/>
      <c r="G76" s="405"/>
    </row>
    <row r="77" spans="2:7" ht="11.25" customHeight="1" x14ac:dyDescent="0.2">
      <c r="B77" s="407"/>
      <c r="C77" s="408"/>
      <c r="D77" s="408"/>
      <c r="E77" s="404" t="s">
        <v>494</v>
      </c>
      <c r="F77" s="403"/>
      <c r="G77" s="405"/>
    </row>
    <row r="78" spans="2:7" ht="11.25" customHeight="1" x14ac:dyDescent="0.2">
      <c r="B78" s="407"/>
      <c r="C78" s="408"/>
      <c r="D78" s="408"/>
      <c r="E78" s="404" t="s">
        <v>495</v>
      </c>
      <c r="F78" s="403"/>
      <c r="G78" s="405"/>
    </row>
    <row r="79" spans="2:7" ht="25.5" x14ac:dyDescent="0.2">
      <c r="B79" s="407"/>
      <c r="C79" s="408"/>
      <c r="D79" s="408"/>
      <c r="E79" s="404" t="s">
        <v>496</v>
      </c>
      <c r="F79" s="403"/>
      <c r="G79" s="405"/>
    </row>
    <row r="80" spans="2:7" ht="9" customHeight="1" x14ac:dyDescent="0.2">
      <c r="B80" s="407"/>
      <c r="C80" s="408"/>
      <c r="D80" s="408"/>
      <c r="E80" s="436"/>
      <c r="F80" s="437"/>
      <c r="G80" s="438"/>
    </row>
    <row r="81" spans="2:7" ht="38.25" x14ac:dyDescent="0.2">
      <c r="B81" s="407"/>
      <c r="C81" s="408"/>
      <c r="D81" s="408"/>
      <c r="E81" s="426" t="s">
        <v>497</v>
      </c>
      <c r="F81" s="399">
        <f>SUM(F82:F83)</f>
        <v>0</v>
      </c>
      <c r="G81" s="401">
        <f>SUM(G82:G83)</f>
        <v>0</v>
      </c>
    </row>
    <row r="82" spans="2:7" ht="11.25" customHeight="1" x14ac:dyDescent="0.2">
      <c r="B82" s="407"/>
      <c r="C82" s="408"/>
      <c r="D82" s="408"/>
      <c r="E82" s="404" t="s">
        <v>498</v>
      </c>
      <c r="F82" s="403"/>
      <c r="G82" s="405"/>
    </row>
    <row r="83" spans="2:7" ht="25.5" x14ac:dyDescent="0.2">
      <c r="B83" s="407"/>
      <c r="C83" s="408"/>
      <c r="D83" s="408"/>
      <c r="E83" s="404" t="s">
        <v>499</v>
      </c>
      <c r="F83" s="403"/>
      <c r="G83" s="405"/>
    </row>
    <row r="84" spans="2:7" ht="9" customHeight="1" x14ac:dyDescent="0.2">
      <c r="B84" s="407"/>
      <c r="C84" s="408"/>
      <c r="D84" s="408"/>
      <c r="E84" s="436"/>
      <c r="F84" s="437"/>
      <c r="G84" s="438"/>
    </row>
    <row r="85" spans="2:7" ht="25.5" x14ac:dyDescent="0.2">
      <c r="B85" s="407"/>
      <c r="C85" s="408"/>
      <c r="D85" s="408"/>
      <c r="E85" s="426" t="s">
        <v>500</v>
      </c>
      <c r="F85" s="399">
        <f>F69+F74+F81</f>
        <v>0</v>
      </c>
      <c r="G85" s="401">
        <f>G69+G74+G81</f>
        <v>0</v>
      </c>
    </row>
    <row r="86" spans="2:7" ht="9" customHeight="1" x14ac:dyDescent="0.2">
      <c r="B86" s="407"/>
      <c r="C86" s="408"/>
      <c r="D86" s="408"/>
      <c r="E86" s="436"/>
      <c r="F86" s="437"/>
      <c r="G86" s="438"/>
    </row>
    <row r="87" spans="2:7" ht="25.5" x14ac:dyDescent="0.2">
      <c r="B87" s="407"/>
      <c r="C87" s="408"/>
      <c r="D87" s="408"/>
      <c r="E87" s="426" t="s">
        <v>501</v>
      </c>
      <c r="F87" s="427">
        <f>F65+F85</f>
        <v>0</v>
      </c>
      <c r="G87" s="428">
        <f>G65+G85</f>
        <v>0</v>
      </c>
    </row>
    <row r="88" spans="2:7" ht="9" customHeight="1" x14ac:dyDescent="0.2">
      <c r="B88" s="439"/>
      <c r="C88" s="440"/>
      <c r="D88" s="440"/>
      <c r="E88" s="441"/>
      <c r="F88" s="440"/>
      <c r="G88" s="442"/>
    </row>
    <row r="89" spans="2:7" ht="7.5" customHeight="1" x14ac:dyDescent="0.2">
      <c r="B89" s="443"/>
      <c r="C89" s="444"/>
      <c r="D89" s="444"/>
      <c r="E89" s="445"/>
      <c r="F89" s="444"/>
      <c r="G89" s="446"/>
    </row>
    <row r="90" spans="2:7" ht="27" customHeight="1" x14ac:dyDescent="0.2">
      <c r="B90" s="1932" t="s">
        <v>207</v>
      </c>
      <c r="C90" s="1932"/>
      <c r="D90" s="1932"/>
      <c r="E90" s="1932"/>
      <c r="F90" s="1932"/>
      <c r="G90" s="1932"/>
    </row>
    <row r="91" spans="2:7" ht="15" customHeight="1" x14ac:dyDescent="0.2">
      <c r="B91" s="447"/>
      <c r="C91" s="447"/>
      <c r="D91" s="447"/>
      <c r="E91" s="447"/>
      <c r="F91" s="447"/>
      <c r="G91" s="447"/>
    </row>
    <row r="92" spans="2:7" x14ac:dyDescent="0.2">
      <c r="B92" s="10"/>
      <c r="C92" s="10"/>
      <c r="D92" s="10"/>
      <c r="E92" s="10"/>
      <c r="F92" s="10"/>
      <c r="G92" s="10"/>
    </row>
    <row r="93" spans="2:7" x14ac:dyDescent="0.2">
      <c r="B93" s="1933"/>
      <c r="C93" s="1933"/>
      <c r="D93" s="10"/>
      <c r="E93" s="10"/>
      <c r="F93" s="10"/>
      <c r="G93" s="10"/>
    </row>
    <row r="94" spans="2:7" x14ac:dyDescent="0.2">
      <c r="B94" s="1934"/>
      <c r="C94" s="1934"/>
      <c r="D94" s="10"/>
      <c r="E94" s="10"/>
      <c r="F94" s="10"/>
      <c r="G94" s="10"/>
    </row>
    <row r="95" spans="2:7" x14ac:dyDescent="0.2">
      <c r="B95" s="448"/>
      <c r="C95" s="448"/>
      <c r="D95" s="10"/>
      <c r="E95" s="10"/>
      <c r="F95" s="10"/>
      <c r="G95" s="10"/>
    </row>
    <row r="96" spans="2:7" x14ac:dyDescent="0.2">
      <c r="B96" s="1935"/>
      <c r="C96" s="1935"/>
      <c r="D96" s="10"/>
      <c r="E96" s="10"/>
      <c r="F96" s="10"/>
      <c r="G96" s="10"/>
    </row>
  </sheetData>
  <mergeCells count="16">
    <mergeCell ref="B90:G90"/>
    <mergeCell ref="B93:C93"/>
    <mergeCell ref="B94:C94"/>
    <mergeCell ref="B96:C96"/>
    <mergeCell ref="B10:B12"/>
    <mergeCell ref="C10:C12"/>
    <mergeCell ref="D10:D12"/>
    <mergeCell ref="E10:E12"/>
    <mergeCell ref="F10:F12"/>
    <mergeCell ref="G10:G12"/>
    <mergeCell ref="B9:G9"/>
    <mergeCell ref="B2:G2"/>
    <mergeCell ref="B3:G3"/>
    <mergeCell ref="B4:G4"/>
    <mergeCell ref="B5:G5"/>
    <mergeCell ref="B6:G6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rowBreaks count="2" manualBreakCount="2">
    <brk id="60" min="1" max="6" man="1"/>
    <brk id="95" min="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46</vt:i4>
      </vt:variant>
    </vt:vector>
  </HeadingPairs>
  <TitlesOfParts>
    <vt:vector size="46" baseType="lpstr">
      <vt:lpstr>ESFC</vt:lpstr>
      <vt:lpstr>EAC</vt:lpstr>
      <vt:lpstr>EVHP</vt:lpstr>
      <vt:lpstr>EAA</vt:lpstr>
      <vt:lpstr>EADYOP</vt:lpstr>
      <vt:lpstr>ECSF</vt:lpstr>
      <vt:lpstr>EFE</vt:lpstr>
      <vt:lpstr>NESF</vt:lpstr>
      <vt:lpstr>ESFCDLDF</vt:lpstr>
      <vt:lpstr>BPLDF</vt:lpstr>
      <vt:lpstr>EAIDLDF</vt:lpstr>
      <vt:lpstr>EAEPEDLDF</vt:lpstr>
      <vt:lpstr>EAEPESPCLDF</vt:lpstr>
      <vt:lpstr>EAI</vt:lpstr>
      <vt:lpstr>EAEPEOG</vt:lpstr>
      <vt:lpstr>EAII</vt:lpstr>
      <vt:lpstr>EAEPEI</vt:lpstr>
      <vt:lpstr>EAEPECTG</vt:lpstr>
      <vt:lpstr>EAPECA MUNICIPIO</vt:lpstr>
      <vt:lpstr>EAPECA DIF</vt:lpstr>
      <vt:lpstr>EAPECA ODAS</vt:lpstr>
      <vt:lpstr>EAPECA IMCUFIDE </vt:lpstr>
      <vt:lpstr>EAPECA IMJUVE</vt:lpstr>
      <vt:lpstr>EAPECA IMM</vt:lpstr>
      <vt:lpstr>EAEPECF</vt:lpstr>
      <vt:lpstr>IBM</vt:lpstr>
      <vt:lpstr>IBINM</vt:lpstr>
      <vt:lpstr>RAyBBINM</vt:lpstr>
      <vt:lpstr>RAyBBM</vt:lpstr>
      <vt:lpstr>GCP</vt:lpstr>
      <vt:lpstr>AESF</vt:lpstr>
      <vt:lpstr>BCD</vt:lpstr>
      <vt:lpstr>INFPROGPILEJE</vt:lpstr>
      <vt:lpstr>FOyA</vt:lpstr>
      <vt:lpstr>RPO</vt:lpstr>
      <vt:lpstr>RDEE</vt:lpstr>
      <vt:lpstr>IACP</vt:lpstr>
      <vt:lpstr>IOPE</vt:lpstr>
      <vt:lpstr>IAOT</vt:lpstr>
      <vt:lpstr>RDC</vt:lpstr>
      <vt:lpstr> FCyLP</vt:lpstr>
      <vt:lpstr>ENDNET</vt:lpstr>
      <vt:lpstr>INTDEUD</vt:lpstr>
      <vt:lpstr>ISSEMyM</vt:lpstr>
      <vt:lpstr>ISR</vt:lpstr>
      <vt:lpstr>FIPASAHEM</vt:lpstr>
    </vt:vector>
  </TitlesOfParts>
  <Company>GOBIERNO DEL ESTADO DE MEXICO, PODER LEGISLATIVO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CARBAJAL RODRIGUEZ</dc:creator>
  <cp:lastModifiedBy>Jairo Carbajal Rodriguez</cp:lastModifiedBy>
  <dcterms:created xsi:type="dcterms:W3CDTF">2023-12-11T17:01:39Z</dcterms:created>
  <dcterms:modified xsi:type="dcterms:W3CDTF">2025-03-06T23:34:04Z</dcterms:modified>
</cp:coreProperties>
</file>